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9720" windowHeight="7320" tabRatio="496"/>
  </bookViews>
  <sheets>
    <sheet name="PREF" sheetId="1" r:id="rId1"/>
    <sheet name="CREF" sheetId="4" r:id="rId2"/>
  </sheets>
  <externalReferences>
    <externalReference r:id="rId3"/>
  </externalReferences>
  <definedNames>
    <definedName name="_xlnm._FilterDatabase" localSheetId="1" hidden="1">CREF!$A$1:$H$2000</definedName>
    <definedName name="_xlnm._FilterDatabase" localSheetId="0" hidden="1">PREF!$A$1:$S$2000</definedName>
  </definedNames>
  <calcPr calcId="124519"/>
</workbook>
</file>

<file path=xl/calcChain.xml><?xml version="1.0" encoding="utf-8"?>
<calcChain xmlns="http://schemas.openxmlformats.org/spreadsheetml/2006/main">
  <c r="G1159" i="4"/>
  <c r="Q378" i="1" l="1"/>
  <c r="R378"/>
  <c r="S378"/>
  <c r="Q379"/>
  <c r="R379"/>
  <c r="S379"/>
  <c r="Q380"/>
  <c r="R380"/>
  <c r="S380"/>
  <c r="Q381"/>
  <c r="R381"/>
  <c r="S381"/>
  <c r="Q382"/>
  <c r="R382"/>
  <c r="S382"/>
  <c r="Q383"/>
  <c r="R383"/>
  <c r="S383"/>
  <c r="Q384"/>
  <c r="R384"/>
  <c r="S384"/>
  <c r="Q385"/>
  <c r="R385"/>
  <c r="S385"/>
  <c r="Q386"/>
  <c r="R386"/>
  <c r="S386"/>
  <c r="Q387"/>
  <c r="R387"/>
  <c r="S387"/>
  <c r="Q388"/>
  <c r="R388"/>
  <c r="S388"/>
  <c r="Q389"/>
  <c r="R389"/>
  <c r="S389"/>
  <c r="Q390"/>
  <c r="R390"/>
  <c r="S390"/>
  <c r="Q391"/>
  <c r="R391"/>
  <c r="S391"/>
  <c r="Q392"/>
  <c r="R392"/>
  <c r="S392"/>
  <c r="Q393"/>
  <c r="R393"/>
  <c r="S393"/>
  <c r="Q394"/>
  <c r="R394"/>
  <c r="S394"/>
  <c r="Q395"/>
  <c r="R395"/>
  <c r="S395"/>
  <c r="Q396"/>
  <c r="R396"/>
  <c r="S396"/>
  <c r="Q397"/>
  <c r="R397"/>
  <c r="S397"/>
  <c r="Q398"/>
  <c r="R398"/>
  <c r="S398"/>
  <c r="Q399"/>
  <c r="R399"/>
  <c r="S399"/>
  <c r="Q400"/>
  <c r="R400"/>
  <c r="S400"/>
  <c r="Q401"/>
  <c r="R401"/>
  <c r="S401"/>
  <c r="Q402"/>
  <c r="R402"/>
  <c r="S402"/>
  <c r="Q403"/>
  <c r="R403"/>
  <c r="S403"/>
  <c r="Q404"/>
  <c r="R404"/>
  <c r="S404"/>
  <c r="Q405"/>
  <c r="R405"/>
  <c r="S405"/>
  <c r="Q406"/>
  <c r="R406"/>
  <c r="S406"/>
  <c r="Q407"/>
  <c r="R407"/>
  <c r="S407"/>
  <c r="Q408"/>
  <c r="R408"/>
  <c r="S408"/>
  <c r="Q409"/>
  <c r="R409"/>
  <c r="S409"/>
  <c r="Q410"/>
  <c r="R410"/>
  <c r="S410"/>
  <c r="Q411"/>
  <c r="R411"/>
  <c r="S411"/>
  <c r="Q412"/>
  <c r="R412"/>
  <c r="S412"/>
  <c r="Q413"/>
  <c r="R413"/>
  <c r="S413"/>
  <c r="Q414"/>
  <c r="R414"/>
  <c r="S414"/>
  <c r="Q415"/>
  <c r="R415"/>
  <c r="S415"/>
  <c r="Q416"/>
  <c r="R416"/>
  <c r="S416"/>
  <c r="Q417"/>
  <c r="R417"/>
  <c r="S417"/>
  <c r="Q418"/>
  <c r="R418"/>
  <c r="S418"/>
  <c r="Q419"/>
  <c r="R419"/>
  <c r="S419"/>
  <c r="Q420"/>
  <c r="R420"/>
  <c r="S420"/>
  <c r="Q421"/>
  <c r="R421"/>
  <c r="S421"/>
  <c r="Q422"/>
  <c r="R422"/>
  <c r="S422"/>
  <c r="Q423"/>
  <c r="R423"/>
  <c r="S423"/>
  <c r="Q424"/>
  <c r="R424"/>
  <c r="S424"/>
  <c r="Q425"/>
  <c r="R425"/>
  <c r="S425"/>
  <c r="Q426"/>
  <c r="R426"/>
  <c r="S426"/>
  <c r="Q427"/>
  <c r="R427"/>
  <c r="S427"/>
  <c r="Q428"/>
  <c r="R428"/>
  <c r="S428"/>
  <c r="Q429"/>
  <c r="R429"/>
  <c r="S429"/>
  <c r="Q430"/>
  <c r="R430"/>
  <c r="S430"/>
  <c r="Q431"/>
  <c r="R431"/>
  <c r="S431"/>
  <c r="Q432"/>
  <c r="R432"/>
  <c r="S432"/>
  <c r="Q433"/>
  <c r="R433"/>
  <c r="S433"/>
  <c r="Q434"/>
  <c r="R434"/>
  <c r="S434"/>
  <c r="Q435"/>
  <c r="R435"/>
  <c r="S435"/>
  <c r="Q436"/>
  <c r="R436"/>
  <c r="S436"/>
  <c r="Q437"/>
  <c r="R437"/>
  <c r="S437"/>
  <c r="Q438"/>
  <c r="R438"/>
  <c r="S438"/>
  <c r="Q439"/>
  <c r="R439"/>
  <c r="S439"/>
  <c r="Q440"/>
  <c r="R440"/>
  <c r="S440"/>
  <c r="Q441"/>
  <c r="R441"/>
  <c r="S441"/>
  <c r="Q442"/>
  <c r="R442"/>
  <c r="S442"/>
  <c r="Q443"/>
  <c r="R443"/>
  <c r="S443"/>
  <c r="Q444"/>
  <c r="R444"/>
  <c r="S444"/>
  <c r="Q445"/>
  <c r="R445"/>
  <c r="S445"/>
  <c r="Q446"/>
  <c r="R446"/>
  <c r="S446"/>
  <c r="Q447"/>
  <c r="R447"/>
  <c r="S447"/>
  <c r="Q448"/>
  <c r="R448"/>
  <c r="S448"/>
  <c r="Q449"/>
  <c r="R449"/>
  <c r="S449"/>
  <c r="Q450"/>
  <c r="R450"/>
  <c r="S450"/>
  <c r="Q451"/>
  <c r="R451"/>
  <c r="S451"/>
  <c r="Q452"/>
  <c r="R452"/>
  <c r="S452"/>
  <c r="Q453"/>
  <c r="R453"/>
  <c r="S453"/>
  <c r="Q454"/>
  <c r="R454"/>
  <c r="S454"/>
  <c r="Q455"/>
  <c r="R455"/>
  <c r="S455"/>
  <c r="Q456"/>
  <c r="R456"/>
  <c r="S456"/>
  <c r="Q457"/>
  <c r="R457"/>
  <c r="S457"/>
  <c r="Q458"/>
  <c r="R458"/>
  <c r="S458"/>
  <c r="Q459"/>
  <c r="R459"/>
  <c r="S459"/>
  <c r="Q460"/>
  <c r="R460"/>
  <c r="S460"/>
  <c r="Q461"/>
  <c r="R461"/>
  <c r="S461"/>
  <c r="Q462"/>
  <c r="R462"/>
  <c r="S462"/>
  <c r="Q463"/>
  <c r="R463"/>
  <c r="S463"/>
  <c r="Q464"/>
  <c r="R464"/>
  <c r="S464"/>
  <c r="Q465"/>
  <c r="R465"/>
  <c r="S465"/>
  <c r="Q466"/>
  <c r="R466"/>
  <c r="S466"/>
  <c r="Q467"/>
  <c r="R467"/>
  <c r="S467"/>
  <c r="Q468"/>
  <c r="R468"/>
  <c r="S468"/>
  <c r="Q469"/>
  <c r="R469"/>
  <c r="S469"/>
  <c r="Q470"/>
  <c r="R470"/>
  <c r="S470"/>
  <c r="Q471"/>
  <c r="R471"/>
  <c r="S471"/>
  <c r="Q472"/>
  <c r="R472"/>
  <c r="S472"/>
  <c r="Q473"/>
  <c r="R473"/>
  <c r="S473"/>
  <c r="Q474"/>
  <c r="R474"/>
  <c r="S474"/>
  <c r="Q475"/>
  <c r="R475"/>
  <c r="S475"/>
  <c r="Q476"/>
  <c r="R476"/>
  <c r="S476"/>
  <c r="Q477"/>
  <c r="R477"/>
  <c r="S477"/>
  <c r="Q478"/>
  <c r="R478"/>
  <c r="S478"/>
  <c r="Q479"/>
  <c r="R479"/>
  <c r="S479"/>
  <c r="Q480"/>
  <c r="R480"/>
  <c r="S480"/>
  <c r="Q481"/>
  <c r="R481"/>
  <c r="S481"/>
  <c r="Q482"/>
  <c r="R482"/>
  <c r="S482"/>
  <c r="Q483"/>
  <c r="R483"/>
  <c r="S483"/>
  <c r="Q484"/>
  <c r="R484"/>
  <c r="S484"/>
  <c r="Q485"/>
  <c r="R485"/>
  <c r="S485"/>
  <c r="Q486"/>
  <c r="R486"/>
  <c r="S486"/>
  <c r="Q487"/>
  <c r="R487"/>
  <c r="S487"/>
  <c r="Q488"/>
  <c r="R488"/>
  <c r="S488"/>
  <c r="Q489"/>
  <c r="R489"/>
  <c r="S489"/>
  <c r="Q490"/>
  <c r="R490"/>
  <c r="S490"/>
  <c r="Q491"/>
  <c r="R491"/>
  <c r="S491"/>
  <c r="Q492"/>
  <c r="R492"/>
  <c r="S492"/>
  <c r="Q493"/>
  <c r="R493"/>
  <c r="S493"/>
  <c r="Q494"/>
  <c r="R494"/>
  <c r="S494"/>
  <c r="Q495"/>
  <c r="R495"/>
  <c r="S495"/>
  <c r="Q496"/>
  <c r="R496"/>
  <c r="S496"/>
  <c r="Q497"/>
  <c r="R497"/>
  <c r="S497"/>
  <c r="Q498"/>
  <c r="R498"/>
  <c r="S498"/>
  <c r="Q499"/>
  <c r="R499"/>
  <c r="S499"/>
  <c r="Q500"/>
  <c r="R500"/>
  <c r="S500"/>
  <c r="Q501"/>
  <c r="R501"/>
  <c r="S501"/>
  <c r="Q502"/>
  <c r="R502"/>
  <c r="S502"/>
  <c r="Q503"/>
  <c r="R503"/>
  <c r="S503"/>
  <c r="Q504"/>
  <c r="R504"/>
  <c r="S504"/>
  <c r="Q505"/>
  <c r="R505"/>
  <c r="S505"/>
  <c r="Q506"/>
  <c r="R506"/>
  <c r="S506"/>
  <c r="Q507"/>
  <c r="R507"/>
  <c r="S507"/>
  <c r="Q508"/>
  <c r="R508"/>
  <c r="S508"/>
  <c r="Q509"/>
  <c r="R509"/>
  <c r="S509"/>
  <c r="Q510"/>
  <c r="R510"/>
  <c r="S510"/>
  <c r="Q511"/>
  <c r="R511"/>
  <c r="S511"/>
  <c r="Q512"/>
  <c r="R512"/>
  <c r="S512"/>
  <c r="Q513"/>
  <c r="R513"/>
  <c r="S513"/>
  <c r="Q514"/>
  <c r="R514"/>
  <c r="S514"/>
  <c r="Q515"/>
  <c r="R515"/>
  <c r="S515"/>
  <c r="Q516"/>
  <c r="R516"/>
  <c r="S516"/>
  <c r="Q517"/>
  <c r="R517"/>
  <c r="S517"/>
  <c r="Q518"/>
  <c r="R518"/>
  <c r="S518"/>
  <c r="Q519"/>
  <c r="R519"/>
  <c r="S519"/>
  <c r="Q520"/>
  <c r="R520"/>
  <c r="S520"/>
  <c r="Q521"/>
  <c r="R521"/>
  <c r="S521"/>
  <c r="Q522"/>
  <c r="R522"/>
  <c r="S522"/>
  <c r="Q523"/>
  <c r="R523"/>
  <c r="S523"/>
  <c r="Q524"/>
  <c r="R524"/>
  <c r="S524"/>
  <c r="Q525"/>
  <c r="R525"/>
  <c r="S525"/>
  <c r="Q526"/>
  <c r="R526"/>
  <c r="S526"/>
  <c r="Q527"/>
  <c r="R527"/>
  <c r="S527"/>
  <c r="Q528"/>
  <c r="R528"/>
  <c r="S528"/>
  <c r="Q529"/>
  <c r="R529"/>
  <c r="S529"/>
  <c r="Q530"/>
  <c r="R530"/>
  <c r="S530"/>
  <c r="Q531"/>
  <c r="R531"/>
  <c r="S531"/>
  <c r="Q532"/>
  <c r="R532"/>
  <c r="S532"/>
  <c r="Q533"/>
  <c r="R533"/>
  <c r="S533"/>
  <c r="Q534"/>
  <c r="R534"/>
  <c r="S534"/>
  <c r="Q535"/>
  <c r="R535"/>
  <c r="S535"/>
  <c r="Q536"/>
  <c r="R536"/>
  <c r="S536"/>
  <c r="Q537"/>
  <c r="R537"/>
  <c r="S537"/>
  <c r="Q538"/>
  <c r="R538"/>
  <c r="S538"/>
  <c r="Q539"/>
  <c r="R539"/>
  <c r="S539"/>
  <c r="Q540"/>
  <c r="R540"/>
  <c r="S540"/>
  <c r="Q541"/>
  <c r="R541"/>
  <c r="S541"/>
  <c r="Q542"/>
  <c r="R542"/>
  <c r="S542"/>
  <c r="Q543"/>
  <c r="R543"/>
  <c r="S543"/>
  <c r="Q544"/>
  <c r="R544"/>
  <c r="S544"/>
  <c r="Q545"/>
  <c r="R545"/>
  <c r="S545"/>
  <c r="Q546"/>
  <c r="R546"/>
  <c r="S546"/>
  <c r="Q547"/>
  <c r="R547"/>
  <c r="S547"/>
  <c r="Q548"/>
  <c r="R548"/>
  <c r="S548"/>
  <c r="Q549"/>
  <c r="R549"/>
  <c r="S549"/>
  <c r="Q550"/>
  <c r="R550"/>
  <c r="S550"/>
  <c r="Q551"/>
  <c r="R551"/>
  <c r="S551"/>
  <c r="Q552"/>
  <c r="R552"/>
  <c r="S552"/>
  <c r="Q553"/>
  <c r="R553"/>
  <c r="S553"/>
  <c r="Q554"/>
  <c r="R554"/>
  <c r="S554"/>
  <c r="Q555"/>
  <c r="R555"/>
  <c r="S555"/>
  <c r="Q556"/>
  <c r="R556"/>
  <c r="S556"/>
  <c r="Q557"/>
  <c r="R557"/>
  <c r="S557"/>
  <c r="Q558"/>
  <c r="R558"/>
  <c r="S558"/>
  <c r="Q559"/>
  <c r="R559"/>
  <c r="S559"/>
  <c r="Q560"/>
  <c r="R560"/>
  <c r="S560"/>
  <c r="Q561"/>
  <c r="R561"/>
  <c r="S561"/>
  <c r="Q562"/>
  <c r="R562"/>
  <c r="S562"/>
  <c r="Q563"/>
  <c r="R563"/>
  <c r="S563"/>
  <c r="Q564"/>
  <c r="R564"/>
  <c r="S564"/>
  <c r="Q565"/>
  <c r="R565"/>
  <c r="S565"/>
  <c r="Q566"/>
  <c r="R566"/>
  <c r="S566"/>
  <c r="Q567"/>
  <c r="R567"/>
  <c r="S567"/>
  <c r="Q568"/>
  <c r="R568"/>
  <c r="S568"/>
  <c r="Q569"/>
  <c r="R569"/>
  <c r="S569"/>
  <c r="Q570"/>
  <c r="R570"/>
  <c r="S570"/>
  <c r="Q571"/>
  <c r="R571"/>
  <c r="S571"/>
  <c r="Q572"/>
  <c r="R572"/>
  <c r="S572"/>
  <c r="Q573"/>
  <c r="R573"/>
  <c r="S573"/>
  <c r="Q574"/>
  <c r="R574"/>
  <c r="S574"/>
  <c r="Q575"/>
  <c r="R575"/>
  <c r="S575"/>
  <c r="Q576"/>
  <c r="R576"/>
  <c r="S576"/>
  <c r="Q577"/>
  <c r="R577"/>
  <c r="S577"/>
  <c r="Q578"/>
  <c r="R578"/>
  <c r="S578"/>
  <c r="Q579"/>
  <c r="R579"/>
  <c r="S579"/>
  <c r="Q580"/>
  <c r="R580"/>
  <c r="S580"/>
  <c r="Q581"/>
  <c r="R581"/>
  <c r="S581"/>
  <c r="Q582"/>
  <c r="R582"/>
  <c r="S582"/>
  <c r="Q583"/>
  <c r="R583"/>
  <c r="S583"/>
  <c r="Q584"/>
  <c r="R584"/>
  <c r="S584"/>
  <c r="Q585"/>
  <c r="R585"/>
  <c r="S585"/>
  <c r="Q586"/>
  <c r="R586"/>
  <c r="S586"/>
  <c r="Q587"/>
  <c r="R587"/>
  <c r="S587"/>
  <c r="Q588"/>
  <c r="R588"/>
  <c r="S588"/>
  <c r="Q589"/>
  <c r="R589"/>
  <c r="S589"/>
  <c r="Q590"/>
  <c r="R590"/>
  <c r="S590"/>
  <c r="Q591"/>
  <c r="R591"/>
  <c r="S591"/>
  <c r="Q592"/>
  <c r="R592"/>
  <c r="S592"/>
  <c r="Q593"/>
  <c r="R593"/>
  <c r="S593"/>
  <c r="Q594"/>
  <c r="R594"/>
  <c r="S594"/>
  <c r="Q595"/>
  <c r="R595"/>
  <c r="S595"/>
  <c r="Q596"/>
  <c r="R596"/>
  <c r="S596"/>
  <c r="Q597"/>
  <c r="R597"/>
  <c r="S597"/>
  <c r="Q598"/>
  <c r="R598"/>
  <c r="S598"/>
  <c r="Q599"/>
  <c r="R599"/>
  <c r="S599"/>
  <c r="Q600"/>
  <c r="R600"/>
  <c r="S600"/>
  <c r="Q601"/>
  <c r="R601"/>
  <c r="S601"/>
  <c r="Q602"/>
  <c r="R602"/>
  <c r="S602"/>
  <c r="Q603"/>
  <c r="R603"/>
  <c r="S603"/>
  <c r="Q604"/>
  <c r="R604"/>
  <c r="S604"/>
  <c r="Q605"/>
  <c r="R605"/>
  <c r="S605"/>
  <c r="Q606"/>
  <c r="R606"/>
  <c r="S606"/>
  <c r="Q607"/>
  <c r="R607"/>
  <c r="S607"/>
  <c r="Q608"/>
  <c r="R608"/>
  <c r="S608"/>
  <c r="Q609"/>
  <c r="R609"/>
  <c r="S609"/>
  <c r="Q610"/>
  <c r="R610"/>
  <c r="S610"/>
  <c r="Q611"/>
  <c r="R611"/>
  <c r="S611"/>
  <c r="Q612"/>
  <c r="R612"/>
  <c r="S612"/>
  <c r="Q613"/>
  <c r="R613"/>
  <c r="S613"/>
  <c r="Q614"/>
  <c r="R614"/>
  <c r="S614"/>
  <c r="Q615"/>
  <c r="R615"/>
  <c r="S615"/>
  <c r="Q616"/>
  <c r="R616"/>
  <c r="S616"/>
  <c r="Q617"/>
  <c r="R617"/>
  <c r="S617"/>
  <c r="Q618"/>
  <c r="R618"/>
  <c r="S618"/>
  <c r="Q619"/>
  <c r="R619"/>
  <c r="S619"/>
  <c r="Q620"/>
  <c r="R620"/>
  <c r="S620"/>
  <c r="Q621"/>
  <c r="R621"/>
  <c r="S621"/>
  <c r="Q622"/>
  <c r="R622"/>
  <c r="S622"/>
  <c r="Q623"/>
  <c r="R623"/>
  <c r="S623"/>
  <c r="Q624"/>
  <c r="R624"/>
  <c r="S624"/>
  <c r="Q625"/>
  <c r="R625"/>
  <c r="S625"/>
  <c r="Q626"/>
  <c r="R626"/>
  <c r="S626"/>
  <c r="Q627"/>
  <c r="R627"/>
  <c r="S627"/>
  <c r="Q628"/>
  <c r="R628"/>
  <c r="S628"/>
  <c r="Q629"/>
  <c r="R629"/>
  <c r="S629"/>
  <c r="Q630"/>
  <c r="R630"/>
  <c r="S630"/>
  <c r="Q631"/>
  <c r="R631"/>
  <c r="S631"/>
  <c r="Q632"/>
  <c r="R632"/>
  <c r="S632"/>
  <c r="Q633"/>
  <c r="R633"/>
  <c r="S633"/>
  <c r="Q634"/>
  <c r="R634"/>
  <c r="S634"/>
  <c r="Q635"/>
  <c r="R635"/>
  <c r="S635"/>
  <c r="Q636"/>
  <c r="R636"/>
  <c r="S636"/>
  <c r="Q637"/>
  <c r="R637"/>
  <c r="S637"/>
  <c r="Q638"/>
  <c r="R638"/>
  <c r="S638"/>
  <c r="Q639"/>
  <c r="R639"/>
  <c r="S639"/>
  <c r="Q640"/>
  <c r="R640"/>
  <c r="S640"/>
  <c r="Q641"/>
  <c r="R641"/>
  <c r="S641"/>
  <c r="Q642"/>
  <c r="R642"/>
  <c r="S642"/>
  <c r="Q643"/>
  <c r="R643"/>
  <c r="S643"/>
  <c r="Q644"/>
  <c r="R644"/>
  <c r="S644"/>
  <c r="Q645"/>
  <c r="R645"/>
  <c r="S645"/>
  <c r="Q646"/>
  <c r="R646"/>
  <c r="S646"/>
  <c r="Q647"/>
  <c r="R647"/>
  <c r="S647"/>
  <c r="Q648"/>
  <c r="R648"/>
  <c r="S648"/>
  <c r="Q649"/>
  <c r="R649"/>
  <c r="S649"/>
  <c r="Q650"/>
  <c r="R650"/>
  <c r="S650"/>
  <c r="Q651"/>
  <c r="R651"/>
  <c r="S651"/>
  <c r="Q652"/>
  <c r="R652"/>
  <c r="S652"/>
  <c r="Q653"/>
  <c r="R653"/>
  <c r="S653"/>
  <c r="Q654"/>
  <c r="R654"/>
  <c r="S654"/>
  <c r="Q655"/>
  <c r="R655"/>
  <c r="S655"/>
  <c r="Q656"/>
  <c r="R656"/>
  <c r="S656"/>
  <c r="Q657"/>
  <c r="R657"/>
  <c r="S657"/>
  <c r="Q658"/>
  <c r="R658"/>
  <c r="S658"/>
  <c r="Q659"/>
  <c r="R659"/>
  <c r="S659"/>
  <c r="Q660"/>
  <c r="R660"/>
  <c r="S660"/>
  <c r="Q661"/>
  <c r="R661"/>
  <c r="S661"/>
  <c r="Q662"/>
  <c r="R662"/>
  <c r="S662"/>
  <c r="Q663"/>
  <c r="R663"/>
  <c r="S663"/>
  <c r="Q664"/>
  <c r="R664"/>
  <c r="S664"/>
  <c r="Q665"/>
  <c r="R665"/>
  <c r="S665"/>
  <c r="Q666"/>
  <c r="R666"/>
  <c r="S666"/>
  <c r="Q667"/>
  <c r="R667"/>
  <c r="S667"/>
  <c r="Q668"/>
  <c r="R668"/>
  <c r="S668"/>
  <c r="Q669"/>
  <c r="R669"/>
  <c r="S669"/>
  <c r="Q670"/>
  <c r="R670"/>
  <c r="S670"/>
  <c r="Q671"/>
  <c r="R671"/>
  <c r="S671"/>
  <c r="Q672"/>
  <c r="R672"/>
  <c r="S672"/>
  <c r="Q673"/>
  <c r="R673"/>
  <c r="S673"/>
  <c r="Q674"/>
  <c r="R674"/>
  <c r="S674"/>
  <c r="Q675"/>
  <c r="R675"/>
  <c r="S675"/>
  <c r="Q676"/>
  <c r="R676"/>
  <c r="S676"/>
  <c r="Q677"/>
  <c r="R677"/>
  <c r="S677"/>
  <c r="Q678"/>
  <c r="R678"/>
  <c r="S678"/>
  <c r="Q679"/>
  <c r="R679"/>
  <c r="S679"/>
  <c r="Q680"/>
  <c r="R680"/>
  <c r="S680"/>
  <c r="Q681"/>
  <c r="R681"/>
  <c r="S681"/>
  <c r="Q682"/>
  <c r="R682"/>
  <c r="S682"/>
  <c r="Q683"/>
  <c r="R683"/>
  <c r="S683"/>
  <c r="Q684"/>
  <c r="R684"/>
  <c r="S684"/>
  <c r="Q685"/>
  <c r="R685"/>
  <c r="S685"/>
  <c r="Q686"/>
  <c r="R686"/>
  <c r="S686"/>
  <c r="Q687"/>
  <c r="R687"/>
  <c r="S687"/>
  <c r="Q688"/>
  <c r="R688"/>
  <c r="S688"/>
  <c r="Q689"/>
  <c r="R689"/>
  <c r="S689"/>
  <c r="Q690"/>
  <c r="R690"/>
  <c r="S690"/>
  <c r="Q691"/>
  <c r="R691"/>
  <c r="S691"/>
  <c r="Q692"/>
  <c r="R692"/>
  <c r="S692"/>
  <c r="Q693"/>
  <c r="R693"/>
  <c r="S693"/>
  <c r="Q694"/>
  <c r="R694"/>
  <c r="S694"/>
  <c r="Q695"/>
  <c r="R695"/>
  <c r="S695"/>
  <c r="Q696"/>
  <c r="R696"/>
  <c r="S696"/>
  <c r="Q697"/>
  <c r="R697"/>
  <c r="S697"/>
  <c r="Q698"/>
  <c r="R698"/>
  <c r="S698"/>
  <c r="Q699"/>
  <c r="R699"/>
  <c r="S699"/>
  <c r="Q700"/>
  <c r="R700"/>
  <c r="S700"/>
  <c r="Q701"/>
  <c r="R701"/>
  <c r="S701"/>
  <c r="Q702"/>
  <c r="R702"/>
  <c r="S702"/>
  <c r="Q703"/>
  <c r="R703"/>
  <c r="S703"/>
  <c r="Q704"/>
  <c r="R704"/>
  <c r="S704"/>
  <c r="Q705"/>
  <c r="R705"/>
  <c r="S705"/>
  <c r="Q706"/>
  <c r="R706"/>
  <c r="S706"/>
  <c r="Q707"/>
  <c r="R707"/>
  <c r="S707"/>
  <c r="Q708"/>
  <c r="R708"/>
  <c r="S708"/>
  <c r="Q709"/>
  <c r="R709"/>
  <c r="S709"/>
  <c r="Q710"/>
  <c r="R710"/>
  <c r="S710"/>
  <c r="Q711"/>
  <c r="R711"/>
  <c r="S711"/>
  <c r="Q712"/>
  <c r="R712"/>
  <c r="S712"/>
  <c r="Q713"/>
  <c r="R713"/>
  <c r="S713"/>
  <c r="Q714"/>
  <c r="R714"/>
  <c r="S714"/>
  <c r="Q715"/>
  <c r="R715"/>
  <c r="S715"/>
  <c r="Q716"/>
  <c r="R716"/>
  <c r="S716"/>
  <c r="Q717"/>
  <c r="R717"/>
  <c r="S717"/>
  <c r="Q718"/>
  <c r="R718"/>
  <c r="S718"/>
  <c r="Q719"/>
  <c r="R719"/>
  <c r="S719"/>
  <c r="Q720"/>
  <c r="R720"/>
  <c r="S720"/>
  <c r="Q721"/>
  <c r="R721"/>
  <c r="S721"/>
  <c r="Q722"/>
  <c r="R722"/>
  <c r="S722"/>
  <c r="Q723"/>
  <c r="R723"/>
  <c r="S723"/>
  <c r="Q724"/>
  <c r="R724"/>
  <c r="S724"/>
  <c r="Q725"/>
  <c r="R725"/>
  <c r="S725"/>
  <c r="Q726"/>
  <c r="R726"/>
  <c r="S726"/>
  <c r="Q727"/>
  <c r="R727"/>
  <c r="S727"/>
  <c r="Q728"/>
  <c r="R728"/>
  <c r="S728"/>
  <c r="Q729"/>
  <c r="R729"/>
  <c r="S729"/>
  <c r="Q730"/>
  <c r="R730"/>
  <c r="S730"/>
  <c r="Q731"/>
  <c r="R731"/>
  <c r="S731"/>
  <c r="Q732"/>
  <c r="R732"/>
  <c r="S732"/>
  <c r="Q733"/>
  <c r="R733"/>
  <c r="S733"/>
  <c r="Q734"/>
  <c r="R734"/>
  <c r="S734"/>
  <c r="Q735"/>
  <c r="R735"/>
  <c r="S735"/>
  <c r="Q736"/>
  <c r="R736"/>
  <c r="S736"/>
  <c r="Q737"/>
  <c r="R737"/>
  <c r="S737"/>
  <c r="Q738"/>
  <c r="R738"/>
  <c r="S738"/>
  <c r="Q739"/>
  <c r="R739"/>
  <c r="S739"/>
  <c r="Q740"/>
  <c r="R740"/>
  <c r="S740"/>
  <c r="Q741"/>
  <c r="R741"/>
  <c r="S741"/>
  <c r="Q742"/>
  <c r="R742"/>
  <c r="S742"/>
  <c r="Q743"/>
  <c r="R743"/>
  <c r="S743"/>
  <c r="Q744"/>
  <c r="R744"/>
  <c r="S744"/>
  <c r="Q745"/>
  <c r="R745"/>
  <c r="S745"/>
  <c r="Q746"/>
  <c r="R746"/>
  <c r="S746"/>
  <c r="Q747"/>
  <c r="R747"/>
  <c r="S747"/>
  <c r="Q748"/>
  <c r="R748"/>
  <c r="S748"/>
  <c r="Q749"/>
  <c r="R749"/>
  <c r="S749"/>
  <c r="Q750"/>
  <c r="R750"/>
  <c r="S750"/>
  <c r="Q751"/>
  <c r="R751"/>
  <c r="S751"/>
  <c r="Q752"/>
  <c r="R752"/>
  <c r="S752"/>
  <c r="Q753"/>
  <c r="R753"/>
  <c r="S753"/>
  <c r="Q754"/>
  <c r="R754"/>
  <c r="S754"/>
  <c r="Q755"/>
  <c r="R755"/>
  <c r="S755"/>
  <c r="Q756"/>
  <c r="R756"/>
  <c r="S756"/>
  <c r="Q757"/>
  <c r="R757"/>
  <c r="S757"/>
  <c r="Q758"/>
  <c r="R758"/>
  <c r="S758"/>
  <c r="Q759"/>
  <c r="R759"/>
  <c r="S759"/>
  <c r="Q760"/>
  <c r="R760"/>
  <c r="S760"/>
  <c r="Q761"/>
  <c r="R761"/>
  <c r="S761"/>
  <c r="Q762"/>
  <c r="R762"/>
  <c r="S762"/>
  <c r="Q763"/>
  <c r="R763"/>
  <c r="S763"/>
  <c r="Q764"/>
  <c r="R764"/>
  <c r="S764"/>
  <c r="Q765"/>
  <c r="R765"/>
  <c r="S765"/>
  <c r="Q766"/>
  <c r="R766"/>
  <c r="S766"/>
  <c r="Q767"/>
  <c r="R767"/>
  <c r="S767"/>
  <c r="Q768"/>
  <c r="R768"/>
  <c r="S768"/>
  <c r="Q769"/>
  <c r="R769"/>
  <c r="S769"/>
  <c r="Q770"/>
  <c r="R770"/>
  <c r="S770"/>
  <c r="Q771"/>
  <c r="R771"/>
  <c r="S771"/>
  <c r="Q772"/>
  <c r="R772"/>
  <c r="S772"/>
  <c r="Q773"/>
  <c r="R773"/>
  <c r="S773"/>
  <c r="Q774"/>
  <c r="R774"/>
  <c r="S774"/>
  <c r="Q775"/>
  <c r="R775"/>
  <c r="S775"/>
  <c r="Q776"/>
  <c r="R776"/>
  <c r="S776"/>
  <c r="Q777"/>
  <c r="R777"/>
  <c r="S777"/>
  <c r="Q778"/>
  <c r="R778"/>
  <c r="S778"/>
  <c r="Q779"/>
  <c r="R779"/>
  <c r="S779"/>
  <c r="Q780"/>
  <c r="R780"/>
  <c r="S780"/>
  <c r="Q781"/>
  <c r="R781"/>
  <c r="S781"/>
  <c r="Q782"/>
  <c r="R782"/>
  <c r="S782"/>
  <c r="Q783"/>
  <c r="R783"/>
  <c r="S783"/>
  <c r="Q784"/>
  <c r="R784"/>
  <c r="S784"/>
  <c r="Q785"/>
  <c r="R785"/>
  <c r="S785"/>
  <c r="Q786"/>
  <c r="R786"/>
  <c r="S786"/>
  <c r="Q787"/>
  <c r="R787"/>
  <c r="S787"/>
  <c r="Q788"/>
  <c r="R788"/>
  <c r="S788"/>
  <c r="Q789"/>
  <c r="R789"/>
  <c r="S789"/>
  <c r="Q790"/>
  <c r="R790"/>
  <c r="S790"/>
  <c r="Q791"/>
  <c r="R791"/>
  <c r="S791"/>
  <c r="Q792"/>
  <c r="R792"/>
  <c r="S792"/>
  <c r="Q793"/>
  <c r="R793"/>
  <c r="S793"/>
  <c r="Q365"/>
  <c r="R365"/>
  <c r="S365"/>
  <c r="Q366"/>
  <c r="R366"/>
  <c r="S366"/>
  <c r="Q367"/>
  <c r="R367"/>
  <c r="S367"/>
  <c r="Q368"/>
  <c r="R368"/>
  <c r="S368"/>
  <c r="Q369"/>
  <c r="R369"/>
  <c r="S369"/>
  <c r="Q370"/>
  <c r="R370"/>
  <c r="S370"/>
  <c r="Q371"/>
  <c r="R371"/>
  <c r="S371"/>
  <c r="Q372"/>
  <c r="R372"/>
  <c r="S372"/>
  <c r="Q373"/>
  <c r="R373"/>
  <c r="S373"/>
  <c r="Q374"/>
  <c r="R374"/>
  <c r="S374"/>
  <c r="Q375"/>
  <c r="R375"/>
  <c r="S375"/>
  <c r="Q376"/>
  <c r="R376"/>
  <c r="S376"/>
  <c r="Q377"/>
  <c r="R377"/>
  <c r="S377"/>
  <c r="G483" i="4"/>
  <c r="G478"/>
  <c r="D4000" l="1"/>
  <c r="D3999"/>
  <c r="D3998"/>
  <c r="D3997"/>
  <c r="D3996"/>
  <c r="D3995"/>
  <c r="D3994"/>
  <c r="D3993"/>
  <c r="D3992"/>
  <c r="D3991"/>
  <c r="D3990"/>
  <c r="D3989"/>
  <c r="D3988"/>
  <c r="D3987"/>
  <c r="D3986"/>
  <c r="D3985"/>
  <c r="D3984"/>
  <c r="D3983"/>
  <c r="D3982"/>
  <c r="D3981"/>
  <c r="D3980"/>
  <c r="D3979"/>
  <c r="D3978"/>
  <c r="D3977"/>
  <c r="D3976"/>
  <c r="D3975"/>
  <c r="D3974"/>
  <c r="D3973"/>
  <c r="D3972"/>
  <c r="D3971"/>
  <c r="D3970"/>
  <c r="D3969"/>
  <c r="D3968"/>
  <c r="D3967"/>
  <c r="D3966"/>
  <c r="D3965"/>
  <c r="D3964"/>
  <c r="D3963"/>
  <c r="D3962"/>
  <c r="D3961"/>
  <c r="D3960"/>
  <c r="D3959"/>
  <c r="D3958"/>
  <c r="D3957"/>
  <c r="D3956"/>
  <c r="D3955"/>
  <c r="D3954"/>
  <c r="D3953"/>
  <c r="D3952"/>
  <c r="D3951"/>
  <c r="D3950"/>
  <c r="D3949"/>
  <c r="D3948"/>
  <c r="D3947"/>
  <c r="D3946"/>
  <c r="D3945"/>
  <c r="D3944"/>
  <c r="D3943"/>
  <c r="D3942"/>
  <c r="D3941"/>
  <c r="D3940"/>
  <c r="D3939"/>
  <c r="D3938"/>
  <c r="D3937"/>
  <c r="D3936"/>
  <c r="D3935"/>
  <c r="D3934"/>
  <c r="D3933"/>
  <c r="D3932"/>
  <c r="D3931"/>
  <c r="D3930"/>
  <c r="D3929"/>
  <c r="D3928"/>
  <c r="D3927"/>
  <c r="D3926"/>
  <c r="D3925"/>
  <c r="D3924"/>
  <c r="D3923"/>
  <c r="D3922"/>
  <c r="D3921"/>
  <c r="D3920"/>
  <c r="D3919"/>
  <c r="D3918"/>
  <c r="D3917"/>
  <c r="D3916"/>
  <c r="D3915"/>
  <c r="D3914"/>
  <c r="D3913"/>
  <c r="D3912"/>
  <c r="D3911"/>
  <c r="D3910"/>
  <c r="D3909"/>
  <c r="D3908"/>
  <c r="D3907"/>
  <c r="D3906"/>
  <c r="D3905"/>
  <c r="D3904"/>
  <c r="D3903"/>
  <c r="D3902"/>
  <c r="D3901"/>
  <c r="D3900"/>
  <c r="D3899"/>
  <c r="D3898"/>
  <c r="D3897"/>
  <c r="D3896"/>
  <c r="D3895"/>
  <c r="D3894"/>
  <c r="D3893"/>
  <c r="D3892"/>
  <c r="D3891"/>
  <c r="D3890"/>
  <c r="D3889"/>
  <c r="D3888"/>
  <c r="D3887"/>
  <c r="D3886"/>
  <c r="D3885"/>
  <c r="D3884"/>
  <c r="D3883"/>
  <c r="D3882"/>
  <c r="D3881"/>
  <c r="D3880"/>
  <c r="D3879"/>
  <c r="D3878"/>
  <c r="D3877"/>
  <c r="D3876"/>
  <c r="D3875"/>
  <c r="D3874"/>
  <c r="D3873"/>
  <c r="D3872"/>
  <c r="D3871"/>
  <c r="D3870"/>
  <c r="D3869"/>
  <c r="D3868"/>
  <c r="D3867"/>
  <c r="D3866"/>
  <c r="D3865"/>
  <c r="D3864"/>
  <c r="D3863"/>
  <c r="D3862"/>
  <c r="D3861"/>
  <c r="D3860"/>
  <c r="D3859"/>
  <c r="D3858"/>
  <c r="D3857"/>
  <c r="D3856"/>
  <c r="D3855"/>
  <c r="D3854"/>
  <c r="D3853"/>
  <c r="D3852"/>
  <c r="D3851"/>
  <c r="D3850"/>
  <c r="D3849"/>
  <c r="D3848"/>
  <c r="D3847"/>
  <c r="D3846"/>
  <c r="D3845"/>
  <c r="D3844"/>
  <c r="D3843"/>
  <c r="D3842"/>
  <c r="D3841"/>
  <c r="D3840"/>
  <c r="D3839"/>
  <c r="D3838"/>
  <c r="D3837"/>
  <c r="D3836"/>
  <c r="D3835"/>
  <c r="D3834"/>
  <c r="D3833"/>
  <c r="D3832"/>
  <c r="D3831"/>
  <c r="D3830"/>
  <c r="D3829"/>
  <c r="D3828"/>
  <c r="D3827"/>
  <c r="D3826"/>
  <c r="D3825"/>
  <c r="D3824"/>
  <c r="D3823"/>
  <c r="D3822"/>
  <c r="D3821"/>
  <c r="D3820"/>
  <c r="D3819"/>
  <c r="D3818"/>
  <c r="D3817"/>
  <c r="D3816"/>
  <c r="D3815"/>
  <c r="D3814"/>
  <c r="D3813"/>
  <c r="D3812"/>
  <c r="D3811"/>
  <c r="D3810"/>
  <c r="D3809"/>
  <c r="D3808"/>
  <c r="D3807"/>
  <c r="D3806"/>
  <c r="D3805"/>
  <c r="D3804"/>
  <c r="D3803"/>
  <c r="D3802"/>
  <c r="D3801"/>
  <c r="D3800"/>
  <c r="D3799"/>
  <c r="D3798"/>
  <c r="D3797"/>
  <c r="D3796"/>
  <c r="D3795"/>
  <c r="D3794"/>
  <c r="D3793"/>
  <c r="D3792"/>
  <c r="D3791"/>
  <c r="D3790"/>
  <c r="D3789"/>
  <c r="D3788"/>
  <c r="D3787"/>
  <c r="D3786"/>
  <c r="D3785"/>
  <c r="D3784"/>
  <c r="D3783"/>
  <c r="D3782"/>
  <c r="D3781"/>
  <c r="D3780"/>
  <c r="D3779"/>
  <c r="D3778"/>
  <c r="D3777"/>
  <c r="D3776"/>
  <c r="D3775"/>
  <c r="D3774"/>
  <c r="D3773"/>
  <c r="D3772"/>
  <c r="D3771"/>
  <c r="D3770"/>
  <c r="D3769"/>
  <c r="D3768"/>
  <c r="D3767"/>
  <c r="D3766"/>
  <c r="D3765"/>
  <c r="D3764"/>
  <c r="D3763"/>
  <c r="D3762"/>
  <c r="D3761"/>
  <c r="D3760"/>
  <c r="D3759"/>
  <c r="D3758"/>
  <c r="D3757"/>
  <c r="D3756"/>
  <c r="D3755"/>
  <c r="D3754"/>
  <c r="D3753"/>
  <c r="D3752"/>
  <c r="D3751"/>
  <c r="D3750"/>
  <c r="D3749"/>
  <c r="D3748"/>
  <c r="D3747"/>
  <c r="D3746"/>
  <c r="D3745"/>
  <c r="D3744"/>
  <c r="D3743"/>
  <c r="D3742"/>
  <c r="D3741"/>
  <c r="D3740"/>
  <c r="D3739"/>
  <c r="D3738"/>
  <c r="D3737"/>
  <c r="D3736"/>
  <c r="D3735"/>
  <c r="D3734"/>
  <c r="D3733"/>
  <c r="D3732"/>
  <c r="D3731"/>
  <c r="D3730"/>
  <c r="D3729"/>
  <c r="D3728"/>
  <c r="D3727"/>
  <c r="D3726"/>
  <c r="D3725"/>
  <c r="D3724"/>
  <c r="D3723"/>
  <c r="D3722"/>
  <c r="D3721"/>
  <c r="D3720"/>
  <c r="D3719"/>
  <c r="D3718"/>
  <c r="D3717"/>
  <c r="D3716"/>
  <c r="D3715"/>
  <c r="D3714"/>
  <c r="D3713"/>
  <c r="D3712"/>
  <c r="D3711"/>
  <c r="D3710"/>
  <c r="D3709"/>
  <c r="D3708"/>
  <c r="D3707"/>
  <c r="D3706"/>
  <c r="D3705"/>
  <c r="D3704"/>
  <c r="D3703"/>
  <c r="D3702"/>
  <c r="D3701"/>
  <c r="D3700"/>
  <c r="D3699"/>
  <c r="D3698"/>
  <c r="D3697"/>
  <c r="D3696"/>
  <c r="D3695"/>
  <c r="D3694"/>
  <c r="D3693"/>
  <c r="D3692"/>
  <c r="D3691"/>
  <c r="D3690"/>
  <c r="D3689"/>
  <c r="D3688"/>
  <c r="D3687"/>
  <c r="D3686"/>
  <c r="D3685"/>
  <c r="D3684"/>
  <c r="D3683"/>
  <c r="D3682"/>
  <c r="D3681"/>
  <c r="D3680"/>
  <c r="D3679"/>
  <c r="D3678"/>
  <c r="D3677"/>
  <c r="D3676"/>
  <c r="D3675"/>
  <c r="D3674"/>
  <c r="D3673"/>
  <c r="D3672"/>
  <c r="D3671"/>
  <c r="D3670"/>
  <c r="D3669"/>
  <c r="D3668"/>
  <c r="D3667"/>
  <c r="D3666"/>
  <c r="D3665"/>
  <c r="D3664"/>
  <c r="D3663"/>
  <c r="D3662"/>
  <c r="D3661"/>
  <c r="D3660"/>
  <c r="D3659"/>
  <c r="D3658"/>
  <c r="D3657"/>
  <c r="D3656"/>
  <c r="D3655"/>
  <c r="D3654"/>
  <c r="D3653"/>
  <c r="D3652"/>
  <c r="D3651"/>
  <c r="D3650"/>
  <c r="D3649"/>
  <c r="D3648"/>
  <c r="D3647"/>
  <c r="D3646"/>
  <c r="D3645"/>
  <c r="D3644"/>
  <c r="D3643"/>
  <c r="D3642"/>
  <c r="D3641"/>
  <c r="D3640"/>
  <c r="D3639"/>
  <c r="D3638"/>
  <c r="D3637"/>
  <c r="D3636"/>
  <c r="D3635"/>
  <c r="D3634"/>
  <c r="D3633"/>
  <c r="D3632"/>
  <c r="D3631"/>
  <c r="D3630"/>
  <c r="D3629"/>
  <c r="D3628"/>
  <c r="D3627"/>
  <c r="D3626"/>
  <c r="D3625"/>
  <c r="D3624"/>
  <c r="D3623"/>
  <c r="D3622"/>
  <c r="D3621"/>
  <c r="D3620"/>
  <c r="D3619"/>
  <c r="D3618"/>
  <c r="D3617"/>
  <c r="D3616"/>
  <c r="D3615"/>
  <c r="D3614"/>
  <c r="D3613"/>
  <c r="D3612"/>
  <c r="D3611"/>
  <c r="D3610"/>
  <c r="D3609"/>
  <c r="D3608"/>
  <c r="D3607"/>
  <c r="D3606"/>
  <c r="D3605"/>
  <c r="D3604"/>
  <c r="D3603"/>
  <c r="D3602"/>
  <c r="D3601"/>
  <c r="D3600"/>
  <c r="D3599"/>
  <c r="D3598"/>
  <c r="D3597"/>
  <c r="D3596"/>
  <c r="D3595"/>
  <c r="D3594"/>
  <c r="D3593"/>
  <c r="D3592"/>
  <c r="D3591"/>
  <c r="D3590"/>
  <c r="D3589"/>
  <c r="D3588"/>
  <c r="D3587"/>
  <c r="D3586"/>
  <c r="D3585"/>
  <c r="D3584"/>
  <c r="D3583"/>
  <c r="D3582"/>
  <c r="D3581"/>
  <c r="D3580"/>
  <c r="D3579"/>
  <c r="D3578"/>
  <c r="D3577"/>
  <c r="D3576"/>
  <c r="D3575"/>
  <c r="D3574"/>
  <c r="D3573"/>
  <c r="D3572"/>
  <c r="D3571"/>
  <c r="D3570"/>
  <c r="D3569"/>
  <c r="D3568"/>
  <c r="D3567"/>
  <c r="D3566"/>
  <c r="D3565"/>
  <c r="D3564"/>
  <c r="D3563"/>
  <c r="D3562"/>
  <c r="D3561"/>
  <c r="D3560"/>
  <c r="D3559"/>
  <c r="D3558"/>
  <c r="D3557"/>
  <c r="D3556"/>
  <c r="D3555"/>
  <c r="D3554"/>
  <c r="D3553"/>
  <c r="D3552"/>
  <c r="D3551"/>
  <c r="D3550"/>
  <c r="D3549"/>
  <c r="D3548"/>
  <c r="D3547"/>
  <c r="D3546"/>
  <c r="D3545"/>
  <c r="D3544"/>
  <c r="D3543"/>
  <c r="D3542"/>
  <c r="D3541"/>
  <c r="D3540"/>
  <c r="D3539"/>
  <c r="D3538"/>
  <c r="D3537"/>
  <c r="D3536"/>
  <c r="D3535"/>
  <c r="D3534"/>
  <c r="D3533"/>
  <c r="D3532"/>
  <c r="D3531"/>
  <c r="D3530"/>
  <c r="D3529"/>
  <c r="D3528"/>
  <c r="D3527"/>
  <c r="D3526"/>
  <c r="D3525"/>
  <c r="D3524"/>
  <c r="D3523"/>
  <c r="D3522"/>
  <c r="D3521"/>
  <c r="D3520"/>
  <c r="D3519"/>
  <c r="D3518"/>
  <c r="D3517"/>
  <c r="D3516"/>
  <c r="D3515"/>
  <c r="D3514"/>
  <c r="D3513"/>
  <c r="D3512"/>
  <c r="D3511"/>
  <c r="D3510"/>
  <c r="D3509"/>
  <c r="D3508"/>
  <c r="D3507"/>
  <c r="D3506"/>
  <c r="D3505"/>
  <c r="D3504"/>
  <c r="D3503"/>
  <c r="D3502"/>
  <c r="D3501"/>
  <c r="D3500"/>
  <c r="D3499"/>
  <c r="D3498"/>
  <c r="D3497"/>
  <c r="D3496"/>
  <c r="D3495"/>
  <c r="D3494"/>
  <c r="D3493"/>
  <c r="D3492"/>
  <c r="D3491"/>
  <c r="D3490"/>
  <c r="D3489"/>
  <c r="D3488"/>
  <c r="D3487"/>
  <c r="D3486"/>
  <c r="D3485"/>
  <c r="D3484"/>
  <c r="D3483"/>
  <c r="D3482"/>
  <c r="D3481"/>
  <c r="D3480"/>
  <c r="D3479"/>
  <c r="D3478"/>
  <c r="D3477"/>
  <c r="D3476"/>
  <c r="D3475"/>
  <c r="D3474"/>
  <c r="D3473"/>
  <c r="D3472"/>
  <c r="D3471"/>
  <c r="D3470"/>
  <c r="D3469"/>
  <c r="D3468"/>
  <c r="D3467"/>
  <c r="D3466"/>
  <c r="D3465"/>
  <c r="D3464"/>
  <c r="D3463"/>
  <c r="D3462"/>
  <c r="D3461"/>
  <c r="D3460"/>
  <c r="D3459"/>
  <c r="D3458"/>
  <c r="D3457"/>
  <c r="D3456"/>
  <c r="D3455"/>
  <c r="D3454"/>
  <c r="D3453"/>
  <c r="D3452"/>
  <c r="D3451"/>
  <c r="D3450"/>
  <c r="D3449"/>
  <c r="D3448"/>
  <c r="D3447"/>
  <c r="D3446"/>
  <c r="D3445"/>
  <c r="D3444"/>
  <c r="D3443"/>
  <c r="D3442"/>
  <c r="D3441"/>
  <c r="D3440"/>
  <c r="D3439"/>
  <c r="D3438"/>
  <c r="D3437"/>
  <c r="D3436"/>
  <c r="D3435"/>
  <c r="D3434"/>
  <c r="D3433"/>
  <c r="D3432"/>
  <c r="D3431"/>
  <c r="D3430"/>
  <c r="D3429"/>
  <c r="D3428"/>
  <c r="D3427"/>
  <c r="D3426"/>
  <c r="D3425"/>
  <c r="D3424"/>
  <c r="D3423"/>
  <c r="D3422"/>
  <c r="D3421"/>
  <c r="D3420"/>
  <c r="D3419"/>
  <c r="D3418"/>
  <c r="D3417"/>
  <c r="D3416"/>
  <c r="D3415"/>
  <c r="D3414"/>
  <c r="D3413"/>
  <c r="D3412"/>
  <c r="D3411"/>
  <c r="D3410"/>
  <c r="D3409"/>
  <c r="D3408"/>
  <c r="D3407"/>
  <c r="D3406"/>
  <c r="D3405"/>
  <c r="D3404"/>
  <c r="D3403"/>
  <c r="D3402"/>
  <c r="D3401"/>
  <c r="D3400"/>
  <c r="D3399"/>
  <c r="D3398"/>
  <c r="D3397"/>
  <c r="D3396"/>
  <c r="D3395"/>
  <c r="D3394"/>
  <c r="D3393"/>
  <c r="D3392"/>
  <c r="D3391"/>
  <c r="D3390"/>
  <c r="D3389"/>
  <c r="D3388"/>
  <c r="D3387"/>
  <c r="D3386"/>
  <c r="D3385"/>
  <c r="D3384"/>
  <c r="D3383"/>
  <c r="D3382"/>
  <c r="D3381"/>
  <c r="D3380"/>
  <c r="D3379"/>
  <c r="D3378"/>
  <c r="D3377"/>
  <c r="D3376"/>
  <c r="D3375"/>
  <c r="D3374"/>
  <c r="D3373"/>
  <c r="D3372"/>
  <c r="D3371"/>
  <c r="D3370"/>
  <c r="D3369"/>
  <c r="D3368"/>
  <c r="D3367"/>
  <c r="D3366"/>
  <c r="D3365"/>
  <c r="D3364"/>
  <c r="D3363"/>
  <c r="D3362"/>
  <c r="D3361"/>
  <c r="D3360"/>
  <c r="D3359"/>
  <c r="D3358"/>
  <c r="D3357"/>
  <c r="D3356"/>
  <c r="D3355"/>
  <c r="D3354"/>
  <c r="D3353"/>
  <c r="D3352"/>
  <c r="D3351"/>
  <c r="D3350"/>
  <c r="D3349"/>
  <c r="D3348"/>
  <c r="D3347"/>
  <c r="D3346"/>
  <c r="D3345"/>
  <c r="D3344"/>
  <c r="D3343"/>
  <c r="D3342"/>
  <c r="D3341"/>
  <c r="D3340"/>
  <c r="D3339"/>
  <c r="D3338"/>
  <c r="D3337"/>
  <c r="D3336"/>
  <c r="D3335"/>
  <c r="D3334"/>
  <c r="D3333"/>
  <c r="D3332"/>
  <c r="D3331"/>
  <c r="D3330"/>
  <c r="D3329"/>
  <c r="D3328"/>
  <c r="D3327"/>
  <c r="D3326"/>
  <c r="D3325"/>
  <c r="D3324"/>
  <c r="D3323"/>
  <c r="D3322"/>
  <c r="D3321"/>
  <c r="D3320"/>
  <c r="D3319"/>
  <c r="D3318"/>
  <c r="D3317"/>
  <c r="D3316"/>
  <c r="D3315"/>
  <c r="D3314"/>
  <c r="D3313"/>
  <c r="D3312"/>
  <c r="D3311"/>
  <c r="D3310"/>
  <c r="D3309"/>
  <c r="D3308"/>
  <c r="D3307"/>
  <c r="D3306"/>
  <c r="D3305"/>
  <c r="D3304"/>
  <c r="D3303"/>
  <c r="D3302"/>
  <c r="D3301"/>
  <c r="D3300"/>
  <c r="D3299"/>
  <c r="D3298"/>
  <c r="D3297"/>
  <c r="D3296"/>
  <c r="D3295"/>
  <c r="D3294"/>
  <c r="D3293"/>
  <c r="D3292"/>
  <c r="D3291"/>
  <c r="D3290"/>
  <c r="D3289"/>
  <c r="D3288"/>
  <c r="D3287"/>
  <c r="D3286"/>
  <c r="D3285"/>
  <c r="D3284"/>
  <c r="D3283"/>
  <c r="D3282"/>
  <c r="D3281"/>
  <c r="D3280"/>
  <c r="D3279"/>
  <c r="D3278"/>
  <c r="D3277"/>
  <c r="D3276"/>
  <c r="D3275"/>
  <c r="D3274"/>
  <c r="D3273"/>
  <c r="D3272"/>
  <c r="D3271"/>
  <c r="D3270"/>
  <c r="D3269"/>
  <c r="D3268"/>
  <c r="D3267"/>
  <c r="D3266"/>
  <c r="D3265"/>
  <c r="D3264"/>
  <c r="D3263"/>
  <c r="D3262"/>
  <c r="D3261"/>
  <c r="D3260"/>
  <c r="D3259"/>
  <c r="D3258"/>
  <c r="D3257"/>
  <c r="D3256"/>
  <c r="D3255"/>
  <c r="D3254"/>
  <c r="D3253"/>
  <c r="D3252"/>
  <c r="D3251"/>
  <c r="D3250"/>
  <c r="D3249"/>
  <c r="D3248"/>
  <c r="D3247"/>
  <c r="D3246"/>
  <c r="D3245"/>
  <c r="D3244"/>
  <c r="D3243"/>
  <c r="D3242"/>
  <c r="D3241"/>
  <c r="D3240"/>
  <c r="D3239"/>
  <c r="D3238"/>
  <c r="D3237"/>
  <c r="D3236"/>
  <c r="D3235"/>
  <c r="D3234"/>
  <c r="D3233"/>
  <c r="D3232"/>
  <c r="D3231"/>
  <c r="D3230"/>
  <c r="D3229"/>
  <c r="D3228"/>
  <c r="D3227"/>
  <c r="D3226"/>
  <c r="D3225"/>
  <c r="D3224"/>
  <c r="D3223"/>
  <c r="D3222"/>
  <c r="D3221"/>
  <c r="D3220"/>
  <c r="D3219"/>
  <c r="D3218"/>
  <c r="D3217"/>
  <c r="D3216"/>
  <c r="D3215"/>
  <c r="D3214"/>
  <c r="D3213"/>
  <c r="D3212"/>
  <c r="D3211"/>
  <c r="D3210"/>
  <c r="D3209"/>
  <c r="D3208"/>
  <c r="D3207"/>
  <c r="D3206"/>
  <c r="D3205"/>
  <c r="D3204"/>
  <c r="D3203"/>
  <c r="D3202"/>
  <c r="D3201"/>
  <c r="D3200"/>
  <c r="D3199"/>
  <c r="D3198"/>
  <c r="D3197"/>
  <c r="D3196"/>
  <c r="D3195"/>
  <c r="D3194"/>
  <c r="D3193"/>
  <c r="D3192"/>
  <c r="D3191"/>
  <c r="D3190"/>
  <c r="D3189"/>
  <c r="D3188"/>
  <c r="D3187"/>
  <c r="D3186"/>
  <c r="D3185"/>
  <c r="D3184"/>
  <c r="D3183"/>
  <c r="D3182"/>
  <c r="D3181"/>
  <c r="D3180"/>
  <c r="D3179"/>
  <c r="D3178"/>
  <c r="D3177"/>
  <c r="D3176"/>
  <c r="D3175"/>
  <c r="D3174"/>
  <c r="D3173"/>
  <c r="D3172"/>
  <c r="D3171"/>
  <c r="D3170"/>
  <c r="D3169"/>
  <c r="D3168"/>
  <c r="D3167"/>
  <c r="D3166"/>
  <c r="D3165"/>
  <c r="D3164"/>
  <c r="D3163"/>
  <c r="D3162"/>
  <c r="D3161"/>
  <c r="D3160"/>
  <c r="D3159"/>
  <c r="D3158"/>
  <c r="D3157"/>
  <c r="D3156"/>
  <c r="D3155"/>
  <c r="D3154"/>
  <c r="D3153"/>
  <c r="D3152"/>
  <c r="D3151"/>
  <c r="D3150"/>
  <c r="D3149"/>
  <c r="D3148"/>
  <c r="D3147"/>
  <c r="D3146"/>
  <c r="D3145"/>
  <c r="D3144"/>
  <c r="D3143"/>
  <c r="D3142"/>
  <c r="D3141"/>
  <c r="D3140"/>
  <c r="D3139"/>
  <c r="D3138"/>
  <c r="D3137"/>
  <c r="D3136"/>
  <c r="D3135"/>
  <c r="D3134"/>
  <c r="D3133"/>
  <c r="D3132"/>
  <c r="D3131"/>
  <c r="D3130"/>
  <c r="D3129"/>
  <c r="D3128"/>
  <c r="D3127"/>
  <c r="D3126"/>
  <c r="D3125"/>
  <c r="D3124"/>
  <c r="D3123"/>
  <c r="D3122"/>
  <c r="D3121"/>
  <c r="D3120"/>
  <c r="D3119"/>
  <c r="D3118"/>
  <c r="D3117"/>
  <c r="D3116"/>
  <c r="D3115"/>
  <c r="D3114"/>
  <c r="D3113"/>
  <c r="D3112"/>
  <c r="D3111"/>
  <c r="D3110"/>
  <c r="D3109"/>
  <c r="D3108"/>
  <c r="D3107"/>
  <c r="D3106"/>
  <c r="D3105"/>
  <c r="D3104"/>
  <c r="D3103"/>
  <c r="D3102"/>
  <c r="D3101"/>
  <c r="D3100"/>
  <c r="D3099"/>
  <c r="D3098"/>
  <c r="D3097"/>
  <c r="D3096"/>
  <c r="D3095"/>
  <c r="D3094"/>
  <c r="D3093"/>
  <c r="D3092"/>
  <c r="D3091"/>
  <c r="D3090"/>
  <c r="D3089"/>
  <c r="D3088"/>
  <c r="D3087"/>
  <c r="D3086"/>
  <c r="D3085"/>
  <c r="D3084"/>
  <c r="D3083"/>
  <c r="D3082"/>
  <c r="D3081"/>
  <c r="D3080"/>
  <c r="D3079"/>
  <c r="D3078"/>
  <c r="D3077"/>
  <c r="D3076"/>
  <c r="D3075"/>
  <c r="D3074"/>
  <c r="D3073"/>
  <c r="D3072"/>
  <c r="D3071"/>
  <c r="D3070"/>
  <c r="D3069"/>
  <c r="D3068"/>
  <c r="D3067"/>
  <c r="D3066"/>
  <c r="D3065"/>
  <c r="D3064"/>
  <c r="D3063"/>
  <c r="D3062"/>
  <c r="D3061"/>
  <c r="D3060"/>
  <c r="D3059"/>
  <c r="D3058"/>
  <c r="D3057"/>
  <c r="D3056"/>
  <c r="D3055"/>
  <c r="D3054"/>
  <c r="D3053"/>
  <c r="D3052"/>
  <c r="D3051"/>
  <c r="D3050"/>
  <c r="D3049"/>
  <c r="D3048"/>
  <c r="D3047"/>
  <c r="D3046"/>
  <c r="D3045"/>
  <c r="D3044"/>
  <c r="D3043"/>
  <c r="D3042"/>
  <c r="D3041"/>
  <c r="D3040"/>
  <c r="D3039"/>
  <c r="D3038"/>
  <c r="D3037"/>
  <c r="D3036"/>
  <c r="D3035"/>
  <c r="D3034"/>
  <c r="D3033"/>
  <c r="D3032"/>
  <c r="D3031"/>
  <c r="D3030"/>
  <c r="D3029"/>
  <c r="D3028"/>
  <c r="D3027"/>
  <c r="D3026"/>
  <c r="D3025"/>
  <c r="D3024"/>
  <c r="D3023"/>
  <c r="D3022"/>
  <c r="D3021"/>
  <c r="D3020"/>
  <c r="D3019"/>
  <c r="D3018"/>
  <c r="D3017"/>
  <c r="D3016"/>
  <c r="D3015"/>
  <c r="D3014"/>
  <c r="D3013"/>
  <c r="D3012"/>
  <c r="D3011"/>
  <c r="D3010"/>
  <c r="D3009"/>
  <c r="D3008"/>
  <c r="D3007"/>
  <c r="D3006"/>
  <c r="D3005"/>
  <c r="D3004"/>
  <c r="D3003"/>
  <c r="D3002"/>
  <c r="D3001"/>
  <c r="D3000"/>
  <c r="D2999"/>
  <c r="D2998"/>
  <c r="D2997"/>
  <c r="D2996"/>
  <c r="D2995"/>
  <c r="D2994"/>
  <c r="D2993"/>
  <c r="D2992"/>
  <c r="D2991"/>
  <c r="D2990"/>
  <c r="D2989"/>
  <c r="D2988"/>
  <c r="D2987"/>
  <c r="D2986"/>
  <c r="D2985"/>
  <c r="D2984"/>
  <c r="D2983"/>
  <c r="D2982"/>
  <c r="D2981"/>
  <c r="D2980"/>
  <c r="D2979"/>
  <c r="D2978"/>
  <c r="D2977"/>
  <c r="D2976"/>
  <c r="D2975"/>
  <c r="D2974"/>
  <c r="D2973"/>
  <c r="D2972"/>
  <c r="D2971"/>
  <c r="D2970"/>
  <c r="D2969"/>
  <c r="D2968"/>
  <c r="D2967"/>
  <c r="D2966"/>
  <c r="D2965"/>
  <c r="D2964"/>
  <c r="D2963"/>
  <c r="D2962"/>
  <c r="D2961"/>
  <c r="D2960"/>
  <c r="D2959"/>
  <c r="D2958"/>
  <c r="D2957"/>
  <c r="D2956"/>
  <c r="D2955"/>
  <c r="D2954"/>
  <c r="D2953"/>
  <c r="D2952"/>
  <c r="D2951"/>
  <c r="D2950"/>
  <c r="D2949"/>
  <c r="D2948"/>
  <c r="D2947"/>
  <c r="D2946"/>
  <c r="D2945"/>
  <c r="D2944"/>
  <c r="D2943"/>
  <c r="D2942"/>
  <c r="D2941"/>
  <c r="D2940"/>
  <c r="D2939"/>
  <c r="D2938"/>
  <c r="D2937"/>
  <c r="D2936"/>
  <c r="D2935"/>
  <c r="D2934"/>
  <c r="D2933"/>
  <c r="D2932"/>
  <c r="D2931"/>
  <c r="D2930"/>
  <c r="D2929"/>
  <c r="D2928"/>
  <c r="D2927"/>
  <c r="D2926"/>
  <c r="D2925"/>
  <c r="D2924"/>
  <c r="D2923"/>
  <c r="D2922"/>
  <c r="D2921"/>
  <c r="D2920"/>
  <c r="D2919"/>
  <c r="D2918"/>
  <c r="D2917"/>
  <c r="D2916"/>
  <c r="D2915"/>
  <c r="D2914"/>
  <c r="D2913"/>
  <c r="D2912"/>
  <c r="D2911"/>
  <c r="D2910"/>
  <c r="D2909"/>
  <c r="D2908"/>
  <c r="D2907"/>
  <c r="D2906"/>
  <c r="D2905"/>
  <c r="D2904"/>
  <c r="D2903"/>
  <c r="D2902"/>
  <c r="D2901"/>
  <c r="D2900"/>
  <c r="D2899"/>
  <c r="D2898"/>
  <c r="D2897"/>
  <c r="D2896"/>
  <c r="D2895"/>
  <c r="D2894"/>
  <c r="D2893"/>
  <c r="D2892"/>
  <c r="D2891"/>
  <c r="D2890"/>
  <c r="D2889"/>
  <c r="D2888"/>
  <c r="D2887"/>
  <c r="D2886"/>
  <c r="D2885"/>
  <c r="D2884"/>
  <c r="D2883"/>
  <c r="D2882"/>
  <c r="D2881"/>
  <c r="D2880"/>
  <c r="D2879"/>
  <c r="D2878"/>
  <c r="D2877"/>
  <c r="D2876"/>
  <c r="D2875"/>
  <c r="D2874"/>
  <c r="D2873"/>
  <c r="D2872"/>
  <c r="D2871"/>
  <c r="D2870"/>
  <c r="D2869"/>
  <c r="D2868"/>
  <c r="D2867"/>
  <c r="D2866"/>
  <c r="D2865"/>
  <c r="D2864"/>
  <c r="D2863"/>
  <c r="D2862"/>
  <c r="D2861"/>
  <c r="D2860"/>
  <c r="D2859"/>
  <c r="D2858"/>
  <c r="D2857"/>
  <c r="D2856"/>
  <c r="D2855"/>
  <c r="D2854"/>
  <c r="D2853"/>
  <c r="D2852"/>
  <c r="D2851"/>
  <c r="D2850"/>
  <c r="D2849"/>
  <c r="D2848"/>
  <c r="D2847"/>
  <c r="D2846"/>
  <c r="D2845"/>
  <c r="D2844"/>
  <c r="D2843"/>
  <c r="D2842"/>
  <c r="D2841"/>
  <c r="D2840"/>
  <c r="D2839"/>
  <c r="D2838"/>
  <c r="D2837"/>
  <c r="D2836"/>
  <c r="D2835"/>
  <c r="D2834"/>
  <c r="D2833"/>
  <c r="D2832"/>
  <c r="D2831"/>
  <c r="D2830"/>
  <c r="D2829"/>
  <c r="D2828"/>
  <c r="D2827"/>
  <c r="D2826"/>
  <c r="D2825"/>
  <c r="D2824"/>
  <c r="D2823"/>
  <c r="D2822"/>
  <c r="D2821"/>
  <c r="D2820"/>
  <c r="D2819"/>
  <c r="D2818"/>
  <c r="D2817"/>
  <c r="D2816"/>
  <c r="D2815"/>
  <c r="D2814"/>
  <c r="D2813"/>
  <c r="D2812"/>
  <c r="D2811"/>
  <c r="D2810"/>
  <c r="D2809"/>
  <c r="D2808"/>
  <c r="D2807"/>
  <c r="D2806"/>
  <c r="D2805"/>
  <c r="D2804"/>
  <c r="D2803"/>
  <c r="D2802"/>
  <c r="D2801"/>
  <c r="D2800"/>
  <c r="D2799"/>
  <c r="D2798"/>
  <c r="D2797"/>
  <c r="D2796"/>
  <c r="D2795"/>
  <c r="D2794"/>
  <c r="D2793"/>
  <c r="D2792"/>
  <c r="D2791"/>
  <c r="D2790"/>
  <c r="D2789"/>
  <c r="D2788"/>
  <c r="D2787"/>
  <c r="D2786"/>
  <c r="D2785"/>
  <c r="D2784"/>
  <c r="D2783"/>
  <c r="D2782"/>
  <c r="D2781"/>
  <c r="D2780"/>
  <c r="D2779"/>
  <c r="D2778"/>
  <c r="D2777"/>
  <c r="D2776"/>
  <c r="D2775"/>
  <c r="D2774"/>
  <c r="D2773"/>
  <c r="D2772"/>
  <c r="D2771"/>
  <c r="D2770"/>
  <c r="D2769"/>
  <c r="D2768"/>
  <c r="D2767"/>
  <c r="D2766"/>
  <c r="D2765"/>
  <c r="D2764"/>
  <c r="D2763"/>
  <c r="D2762"/>
  <c r="D2761"/>
  <c r="D2760"/>
  <c r="D2759"/>
  <c r="D2758"/>
  <c r="D2757"/>
  <c r="D2756"/>
  <c r="D2755"/>
  <c r="D2754"/>
  <c r="D2753"/>
  <c r="D2752"/>
  <c r="D2751"/>
  <c r="D2750"/>
  <c r="D2749"/>
  <c r="D2748"/>
  <c r="D2747"/>
  <c r="D2746"/>
  <c r="D2745"/>
  <c r="D2744"/>
  <c r="D2743"/>
  <c r="D2742"/>
  <c r="D2741"/>
  <c r="D2740"/>
  <c r="D2739"/>
  <c r="D2738"/>
  <c r="D2737"/>
  <c r="D2736"/>
  <c r="D2735"/>
  <c r="D2734"/>
  <c r="D2733"/>
  <c r="D2732"/>
  <c r="D2731"/>
  <c r="D2730"/>
  <c r="D2729"/>
  <c r="D2728"/>
  <c r="D2727"/>
  <c r="D2726"/>
  <c r="D2725"/>
  <c r="D2724"/>
  <c r="D2723"/>
  <c r="D2722"/>
  <c r="D2721"/>
  <c r="D2720"/>
  <c r="D2719"/>
  <c r="D2718"/>
  <c r="D2717"/>
  <c r="D2716"/>
  <c r="D2715"/>
  <c r="D2714"/>
  <c r="D2713"/>
  <c r="D2712"/>
  <c r="D2711"/>
  <c r="D2710"/>
  <c r="D2709"/>
  <c r="D2708"/>
  <c r="D2707"/>
  <c r="D2706"/>
  <c r="D2705"/>
  <c r="D2704"/>
  <c r="D2703"/>
  <c r="D2702"/>
  <c r="D2701"/>
  <c r="D2700"/>
  <c r="D2699"/>
  <c r="D2698"/>
  <c r="D2697"/>
  <c r="D2696"/>
  <c r="D2695"/>
  <c r="D2694"/>
  <c r="D2693"/>
  <c r="D2692"/>
  <c r="D2691"/>
  <c r="D2690"/>
  <c r="D2689"/>
  <c r="D2688"/>
  <c r="D2687"/>
  <c r="D2686"/>
  <c r="D2685"/>
  <c r="D2684"/>
  <c r="D2683"/>
  <c r="D2682"/>
  <c r="D2681"/>
  <c r="D2680"/>
  <c r="D2679"/>
  <c r="D2678"/>
  <c r="D2677"/>
  <c r="D2676"/>
  <c r="D2675"/>
  <c r="D2674"/>
  <c r="D2673"/>
  <c r="D2672"/>
  <c r="D2671"/>
  <c r="D2670"/>
  <c r="D2669"/>
  <c r="D2668"/>
  <c r="D2667"/>
  <c r="D2666"/>
  <c r="D2665"/>
  <c r="D2664"/>
  <c r="D2663"/>
  <c r="D2662"/>
  <c r="D2661"/>
  <c r="D2660"/>
  <c r="D2659"/>
  <c r="D2658"/>
  <c r="D2657"/>
  <c r="D2656"/>
  <c r="D2655"/>
  <c r="D2654"/>
  <c r="D2653"/>
  <c r="D2652"/>
  <c r="D2651"/>
  <c r="D2650"/>
  <c r="D2649"/>
  <c r="D2648"/>
  <c r="D2647"/>
  <c r="D2646"/>
  <c r="D2645"/>
  <c r="D2644"/>
  <c r="D2643"/>
  <c r="D2642"/>
  <c r="D2641"/>
  <c r="D2640"/>
  <c r="D2639"/>
  <c r="D2638"/>
  <c r="D2637"/>
  <c r="D2636"/>
  <c r="D2635"/>
  <c r="D2634"/>
  <c r="D2633"/>
  <c r="D2632"/>
  <c r="D2631"/>
  <c r="D2630"/>
  <c r="D2629"/>
  <c r="D2628"/>
  <c r="D2627"/>
  <c r="D2626"/>
  <c r="D2625"/>
  <c r="D2624"/>
  <c r="D2623"/>
  <c r="D2622"/>
  <c r="D2621"/>
  <c r="D2620"/>
  <c r="D2619"/>
  <c r="D2618"/>
  <c r="D2617"/>
  <c r="D2616"/>
  <c r="D2615"/>
  <c r="D2614"/>
  <c r="D2613"/>
  <c r="D2612"/>
  <c r="D2611"/>
  <c r="D2610"/>
  <c r="D2609"/>
  <c r="D2608"/>
  <c r="D2607"/>
  <c r="D2606"/>
  <c r="D2605"/>
  <c r="D2604"/>
  <c r="D2603"/>
  <c r="D2602"/>
  <c r="D2601"/>
  <c r="D2600"/>
  <c r="D2599"/>
  <c r="D2598"/>
  <c r="D2597"/>
  <c r="D2596"/>
  <c r="D2595"/>
  <c r="D2594"/>
  <c r="D2593"/>
  <c r="D2592"/>
  <c r="D2591"/>
  <c r="D2590"/>
  <c r="D2589"/>
  <c r="D2588"/>
  <c r="D2587"/>
  <c r="D2586"/>
  <c r="D2585"/>
  <c r="D2584"/>
  <c r="D2583"/>
  <c r="D2582"/>
  <c r="D2581"/>
  <c r="D2580"/>
  <c r="D2579"/>
  <c r="D2578"/>
  <c r="D2577"/>
  <c r="D2576"/>
  <c r="D2575"/>
  <c r="D2574"/>
  <c r="D2573"/>
  <c r="D2572"/>
  <c r="D2571"/>
  <c r="D2570"/>
  <c r="D2569"/>
  <c r="D2568"/>
  <c r="D2567"/>
  <c r="D2566"/>
  <c r="D2565"/>
  <c r="D2564"/>
  <c r="D2563"/>
  <c r="D2562"/>
  <c r="D2561"/>
  <c r="D2560"/>
  <c r="D2559"/>
  <c r="D2558"/>
  <c r="D2557"/>
  <c r="D2556"/>
  <c r="D2555"/>
  <c r="D2554"/>
  <c r="D2553"/>
  <c r="D2552"/>
  <c r="D2551"/>
  <c r="D2550"/>
  <c r="D2549"/>
  <c r="D2548"/>
  <c r="D2547"/>
  <c r="D2546"/>
  <c r="D2545"/>
  <c r="D2544"/>
  <c r="D2543"/>
  <c r="D2542"/>
  <c r="D2541"/>
  <c r="D2540"/>
  <c r="D2539"/>
  <c r="D2538"/>
  <c r="D2537"/>
  <c r="D2536"/>
  <c r="D2535"/>
  <c r="D2534"/>
  <c r="D2533"/>
  <c r="D2532"/>
  <c r="D2531"/>
  <c r="D2530"/>
  <c r="D2529"/>
  <c r="D2528"/>
  <c r="D2527"/>
  <c r="D2526"/>
  <c r="D2525"/>
  <c r="D2524"/>
  <c r="D2523"/>
  <c r="D2522"/>
  <c r="D2521"/>
  <c r="D2520"/>
  <c r="D2519"/>
  <c r="D2518"/>
  <c r="D2517"/>
  <c r="D2516"/>
  <c r="D2515"/>
  <c r="D2514"/>
  <c r="D2513"/>
  <c r="D2512"/>
  <c r="D2511"/>
  <c r="D2510"/>
  <c r="D2509"/>
  <c r="D2508"/>
  <c r="D2507"/>
  <c r="D2506"/>
  <c r="D2505"/>
  <c r="D2504"/>
  <c r="D2503"/>
  <c r="D2502"/>
  <c r="D2501"/>
  <c r="D2500"/>
  <c r="D2499"/>
  <c r="D2498"/>
  <c r="D2497"/>
  <c r="D2496"/>
  <c r="D2495"/>
  <c r="D2494"/>
  <c r="D2493"/>
  <c r="D2492"/>
  <c r="D2491"/>
  <c r="D2490"/>
  <c r="D2489"/>
  <c r="D2488"/>
  <c r="D2487"/>
  <c r="D2486"/>
  <c r="D2485"/>
  <c r="D2484"/>
  <c r="D2483"/>
  <c r="D2482"/>
  <c r="D2481"/>
  <c r="D2480"/>
  <c r="D2479"/>
  <c r="D2478"/>
  <c r="D2477"/>
  <c r="D2476"/>
  <c r="D2475"/>
  <c r="D2474"/>
  <c r="D2473"/>
  <c r="D2472"/>
  <c r="D2471"/>
  <c r="D2470"/>
  <c r="D2469"/>
  <c r="D2468"/>
  <c r="D2467"/>
  <c r="D2466"/>
  <c r="D2465"/>
  <c r="D2464"/>
  <c r="D2463"/>
  <c r="D2462"/>
  <c r="D2461"/>
  <c r="D2460"/>
  <c r="D2459"/>
  <c r="D2458"/>
  <c r="D2457"/>
  <c r="D2456"/>
  <c r="D2455"/>
  <c r="D2454"/>
  <c r="D2453"/>
  <c r="D2452"/>
  <c r="D2451"/>
  <c r="D2450"/>
  <c r="D2449"/>
  <c r="D2448"/>
  <c r="D2447"/>
  <c r="D2446"/>
  <c r="D2445"/>
  <c r="D2444"/>
  <c r="D2443"/>
  <c r="D2442"/>
  <c r="D2441"/>
  <c r="D2440"/>
  <c r="D2439"/>
  <c r="D2438"/>
  <c r="D2437"/>
  <c r="D2436"/>
  <c r="D2435"/>
  <c r="D2434"/>
  <c r="D2433"/>
  <c r="D2432"/>
  <c r="D2431"/>
  <c r="D2430"/>
  <c r="D2429"/>
  <c r="D2428"/>
  <c r="D2427"/>
  <c r="D2426"/>
  <c r="D2425"/>
  <c r="D2424"/>
  <c r="D2423"/>
  <c r="D2422"/>
  <c r="D2421"/>
  <c r="D2420"/>
  <c r="D2419"/>
  <c r="D2418"/>
  <c r="D2417"/>
  <c r="D2416"/>
  <c r="D2415"/>
  <c r="D2414"/>
  <c r="D2413"/>
  <c r="D2412"/>
  <c r="D2411"/>
  <c r="D2410"/>
  <c r="D2409"/>
  <c r="D2408"/>
  <c r="D2407"/>
  <c r="D2406"/>
  <c r="D2405"/>
  <c r="D2404"/>
  <c r="D2403"/>
  <c r="D2402"/>
  <c r="D2401"/>
  <c r="D2400"/>
  <c r="D2399"/>
  <c r="D2398"/>
  <c r="D2397"/>
  <c r="D2396"/>
  <c r="D2395"/>
  <c r="D2394"/>
  <c r="D2393"/>
  <c r="D2392"/>
  <c r="D2391"/>
  <c r="D2390"/>
  <c r="D2389"/>
  <c r="D2388"/>
  <c r="D2387"/>
  <c r="D2386"/>
  <c r="D2385"/>
  <c r="D2384"/>
  <c r="D2383"/>
  <c r="D2382"/>
  <c r="D2381"/>
  <c r="D2380"/>
  <c r="D2379"/>
  <c r="D2378"/>
  <c r="D2377"/>
  <c r="D2376"/>
  <c r="D2375"/>
  <c r="D2374"/>
  <c r="D2373"/>
  <c r="D2372"/>
  <c r="D2371"/>
  <c r="D2370"/>
  <c r="D2369"/>
  <c r="D2368"/>
  <c r="D2367"/>
  <c r="D2366"/>
  <c r="D2365"/>
  <c r="D2364"/>
  <c r="D2363"/>
  <c r="D2362"/>
  <c r="D2361"/>
  <c r="D2360"/>
  <c r="D2359"/>
  <c r="D2358"/>
  <c r="D2357"/>
  <c r="D2356"/>
  <c r="D2355"/>
  <c r="D2354"/>
  <c r="D2353"/>
  <c r="D2352"/>
  <c r="D2351"/>
  <c r="D2350"/>
  <c r="D2349"/>
  <c r="D2348"/>
  <c r="D2347"/>
  <c r="D2346"/>
  <c r="D2345"/>
  <c r="D2344"/>
  <c r="D2343"/>
  <c r="D2342"/>
  <c r="D2341"/>
  <c r="D2340"/>
  <c r="D2339"/>
  <c r="D2338"/>
  <c r="D2337"/>
  <c r="D2336"/>
  <c r="D2335"/>
  <c r="D2334"/>
  <c r="D2333"/>
  <c r="D2332"/>
  <c r="D2331"/>
  <c r="D2330"/>
  <c r="D2329"/>
  <c r="D2328"/>
  <c r="D2327"/>
  <c r="D2326"/>
  <c r="D2325"/>
  <c r="D2324"/>
  <c r="D2323"/>
  <c r="D2322"/>
  <c r="D2321"/>
  <c r="D2320"/>
  <c r="D2319"/>
  <c r="D2318"/>
  <c r="D2317"/>
  <c r="D2316"/>
  <c r="D2315"/>
  <c r="D2314"/>
  <c r="D2313"/>
  <c r="D2312"/>
  <c r="D2311"/>
  <c r="D2310"/>
  <c r="D2309"/>
  <c r="D2308"/>
  <c r="D2307"/>
  <c r="D2306"/>
  <c r="D2305"/>
  <c r="D2304"/>
  <c r="D2303"/>
  <c r="D2302"/>
  <c r="D2301"/>
  <c r="D2300"/>
  <c r="D2299"/>
  <c r="D2298"/>
  <c r="D2297"/>
  <c r="D2296"/>
  <c r="D2295"/>
  <c r="D2294"/>
  <c r="D2293"/>
  <c r="D2292"/>
  <c r="D2291"/>
  <c r="D2290"/>
  <c r="D2289"/>
  <c r="D2288"/>
  <c r="D2287"/>
  <c r="D2286"/>
  <c r="D2285"/>
  <c r="D2284"/>
  <c r="D2283"/>
  <c r="D2282"/>
  <c r="D2281"/>
  <c r="D2280"/>
  <c r="D2279"/>
  <c r="D2278"/>
  <c r="D2277"/>
  <c r="D2276"/>
  <c r="D2275"/>
  <c r="D2274"/>
  <c r="D2273"/>
  <c r="D2272"/>
  <c r="D2271"/>
  <c r="D2270"/>
  <c r="D2269"/>
  <c r="D2268"/>
  <c r="D2267"/>
  <c r="D2266"/>
  <c r="D2265"/>
  <c r="D2264"/>
  <c r="D2263"/>
  <c r="D2262"/>
  <c r="D2261"/>
  <c r="D2260"/>
  <c r="D2259"/>
  <c r="D2258"/>
  <c r="D2257"/>
  <c r="D2256"/>
  <c r="D2255"/>
  <c r="D2254"/>
  <c r="D2253"/>
  <c r="D2252"/>
  <c r="D2251"/>
  <c r="D2250"/>
  <c r="D2249"/>
  <c r="D2248"/>
  <c r="D2247"/>
  <c r="D2246"/>
  <c r="D2245"/>
  <c r="D2244"/>
  <c r="D2243"/>
  <c r="D2242"/>
  <c r="D2241"/>
  <c r="D2240"/>
  <c r="D2239"/>
  <c r="D2238"/>
  <c r="D2237"/>
  <c r="D2236"/>
  <c r="D2235"/>
  <c r="D2234"/>
  <c r="D2233"/>
  <c r="D2232"/>
  <c r="D2231"/>
  <c r="D2230"/>
  <c r="D2229"/>
  <c r="D2228"/>
  <c r="D2227"/>
  <c r="D2226"/>
  <c r="D2225"/>
  <c r="D2224"/>
  <c r="D2223"/>
  <c r="D2222"/>
  <c r="D2221"/>
  <c r="D2220"/>
  <c r="D2219"/>
  <c r="D2218"/>
  <c r="D2217"/>
  <c r="D2216"/>
  <c r="D2215"/>
  <c r="D2214"/>
  <c r="D2213"/>
  <c r="D2212"/>
  <c r="D2211"/>
  <c r="D2210"/>
  <c r="D2209"/>
  <c r="D2208"/>
  <c r="D2207"/>
  <c r="D2206"/>
  <c r="D2205"/>
  <c r="D2204"/>
  <c r="D2203"/>
  <c r="D2202"/>
  <c r="D2201"/>
  <c r="D2200"/>
  <c r="D2199"/>
  <c r="D2198"/>
  <c r="D2197"/>
  <c r="D2196"/>
  <c r="D2195"/>
  <c r="D2194"/>
  <c r="D2193"/>
  <c r="D2192"/>
  <c r="D2191"/>
  <c r="D2190"/>
  <c r="D2189"/>
  <c r="D2188"/>
  <c r="D2187"/>
  <c r="D2186"/>
  <c r="D2185"/>
  <c r="D2184"/>
  <c r="D2183"/>
  <c r="D2182"/>
  <c r="D2181"/>
  <c r="D2180"/>
  <c r="D2179"/>
  <c r="D2178"/>
  <c r="D2177"/>
  <c r="D2176"/>
  <c r="D2175"/>
  <c r="D2174"/>
  <c r="D2173"/>
  <c r="D2172"/>
  <c r="D2171"/>
  <c r="D2170"/>
  <c r="D2169"/>
  <c r="D2168"/>
  <c r="D2167"/>
  <c r="D2166"/>
  <c r="D2165"/>
  <c r="D2164"/>
  <c r="D2163"/>
  <c r="D2162"/>
  <c r="D2161"/>
  <c r="D2160"/>
  <c r="D2159"/>
  <c r="D2158"/>
  <c r="D2157"/>
  <c r="D2156"/>
  <c r="D2155"/>
  <c r="D2154"/>
  <c r="D2153"/>
  <c r="D2152"/>
  <c r="D2151"/>
  <c r="D2150"/>
  <c r="D2149"/>
  <c r="D2148"/>
  <c r="D2147"/>
  <c r="D2146"/>
  <c r="D2145"/>
  <c r="D2144"/>
  <c r="D2143"/>
  <c r="D2142"/>
  <c r="D2141"/>
  <c r="D2140"/>
  <c r="D2139"/>
  <c r="D2138"/>
  <c r="D2137"/>
  <c r="D2136"/>
  <c r="D2135"/>
  <c r="D2134"/>
  <c r="D2133"/>
  <c r="D2132"/>
  <c r="D2131"/>
  <c r="D2130"/>
  <c r="D2129"/>
  <c r="D2128"/>
  <c r="D2127"/>
  <c r="D2126"/>
  <c r="D2125"/>
  <c r="D2124"/>
  <c r="D2123"/>
  <c r="D2122"/>
  <c r="D2121"/>
  <c r="D2120"/>
  <c r="D2119"/>
  <c r="D2118"/>
  <c r="D2117"/>
  <c r="D2116"/>
  <c r="D2115"/>
  <c r="D2114"/>
  <c r="D2113"/>
  <c r="D2112"/>
  <c r="D2111"/>
  <c r="D2110"/>
  <c r="D2109"/>
  <c r="D2108"/>
  <c r="D2107"/>
  <c r="D2106"/>
  <c r="D2105"/>
  <c r="D2104"/>
  <c r="D2103"/>
  <c r="D2102"/>
  <c r="D2101"/>
  <c r="D2100"/>
  <c r="D2099"/>
  <c r="D2098"/>
  <c r="D2097"/>
  <c r="D2096"/>
  <c r="D2095"/>
  <c r="D2094"/>
  <c r="D2093"/>
  <c r="D2092"/>
  <c r="D2091"/>
  <c r="D2090"/>
  <c r="D2089"/>
  <c r="D2088"/>
  <c r="D2087"/>
  <c r="D2086"/>
  <c r="D2085"/>
  <c r="D2084"/>
  <c r="D2083"/>
  <c r="D2082"/>
  <c r="D2081"/>
  <c r="D2080"/>
  <c r="D2079"/>
  <c r="D2078"/>
  <c r="D2077"/>
  <c r="D2076"/>
  <c r="D2075"/>
  <c r="D2074"/>
  <c r="D2073"/>
  <c r="D2072"/>
  <c r="D2071"/>
  <c r="D2070"/>
  <c r="D2069"/>
  <c r="D2068"/>
  <c r="D2067"/>
  <c r="D2066"/>
  <c r="D2065"/>
  <c r="D2064"/>
  <c r="D2063"/>
  <c r="D2062"/>
  <c r="D2061"/>
  <c r="D2060"/>
  <c r="D2059"/>
  <c r="D2058"/>
  <c r="D2057"/>
  <c r="D2056"/>
  <c r="D2055"/>
  <c r="D2054"/>
  <c r="D2053"/>
  <c r="D2052"/>
  <c r="D2051"/>
  <c r="D2050"/>
  <c r="D2049"/>
  <c r="D2048"/>
  <c r="D2047"/>
  <c r="D2046"/>
  <c r="D2045"/>
  <c r="D2044"/>
  <c r="D2043"/>
  <c r="D2042"/>
  <c r="D2041"/>
  <c r="D2040"/>
  <c r="D2039"/>
  <c r="D2038"/>
  <c r="D2037"/>
  <c r="D2036"/>
  <c r="D2035"/>
  <c r="D2034"/>
  <c r="D2033"/>
  <c r="D2032"/>
  <c r="D2031"/>
  <c r="D2030"/>
  <c r="D2029"/>
  <c r="D2028"/>
  <c r="D2027"/>
  <c r="D2026"/>
  <c r="D2025"/>
  <c r="D2024"/>
  <c r="D2023"/>
  <c r="D2022"/>
  <c r="D2021"/>
  <c r="D2020"/>
  <c r="D2019"/>
  <c r="D2018"/>
  <c r="D2017"/>
  <c r="D2016"/>
  <c r="D2015"/>
  <c r="D2014"/>
  <c r="D2013"/>
  <c r="D2012"/>
  <c r="D2011"/>
  <c r="D2010"/>
  <c r="D2009"/>
  <c r="D2008"/>
  <c r="D2007"/>
  <c r="D2006"/>
  <c r="D2005"/>
  <c r="D2004"/>
  <c r="D2003"/>
  <c r="D2002"/>
  <c r="D2001"/>
  <c r="D2000"/>
  <c r="D1999"/>
  <c r="D1998"/>
  <c r="D1997"/>
  <c r="D1996"/>
  <c r="D1995"/>
  <c r="D1994"/>
  <c r="D1993"/>
  <c r="D1992"/>
  <c r="D1991"/>
  <c r="D1990"/>
  <c r="D1989"/>
  <c r="D1988"/>
  <c r="D1987"/>
  <c r="D1986"/>
  <c r="D1985"/>
  <c r="D1984"/>
  <c r="D1983"/>
  <c r="D1982"/>
  <c r="D1981"/>
  <c r="D1980"/>
  <c r="D1979"/>
  <c r="D1978"/>
  <c r="D1977"/>
  <c r="D1976"/>
  <c r="D1975"/>
  <c r="D1974"/>
  <c r="D1973"/>
  <c r="D1972"/>
  <c r="D1971"/>
  <c r="D1970"/>
  <c r="D1969"/>
  <c r="D1968"/>
  <c r="D1967"/>
  <c r="D1966"/>
  <c r="D1965"/>
  <c r="D1964"/>
  <c r="D1963"/>
  <c r="D1962"/>
  <c r="D1961"/>
  <c r="D1960"/>
  <c r="D1959"/>
  <c r="D1958"/>
  <c r="D1957"/>
  <c r="D1956"/>
  <c r="D1955"/>
  <c r="D1954"/>
  <c r="D1953"/>
  <c r="D1952"/>
  <c r="D1951"/>
  <c r="D1950"/>
  <c r="D1949"/>
  <c r="D1948"/>
  <c r="D1947"/>
  <c r="D1946"/>
  <c r="D1945"/>
  <c r="D1944"/>
  <c r="D1943"/>
  <c r="D1942"/>
  <c r="D1941"/>
  <c r="D1940"/>
  <c r="D1939"/>
  <c r="D1938"/>
  <c r="D1937"/>
  <c r="D1936"/>
  <c r="D1935"/>
  <c r="D1934"/>
  <c r="D1933"/>
  <c r="D1932"/>
  <c r="D1931"/>
  <c r="D1930"/>
  <c r="D1929"/>
  <c r="D1928"/>
  <c r="D1927"/>
  <c r="D1926"/>
  <c r="D1925"/>
  <c r="D1924"/>
  <c r="D1923"/>
  <c r="D1922"/>
  <c r="D1921"/>
  <c r="D1920"/>
  <c r="D1919"/>
  <c r="D1918"/>
  <c r="D1917"/>
  <c r="D1916"/>
  <c r="D1915"/>
  <c r="D1914"/>
  <c r="D1913"/>
  <c r="D1912"/>
  <c r="D1911"/>
  <c r="D1910"/>
  <c r="D1909"/>
  <c r="D1908"/>
  <c r="D1907"/>
  <c r="D1906"/>
  <c r="D1905"/>
  <c r="D1904"/>
  <c r="D1903"/>
  <c r="D1902"/>
  <c r="D1901"/>
  <c r="D1900"/>
  <c r="D1899"/>
  <c r="D1898"/>
  <c r="D1897"/>
  <c r="D1896"/>
  <c r="D1895"/>
  <c r="D1894"/>
  <c r="D1893"/>
  <c r="D1892"/>
  <c r="D1891"/>
  <c r="D1890"/>
  <c r="D1889"/>
  <c r="D1888"/>
  <c r="D1887"/>
  <c r="D1886"/>
  <c r="D1885"/>
  <c r="D1884"/>
  <c r="D1883"/>
  <c r="D1882"/>
  <c r="D1881"/>
  <c r="D1880"/>
  <c r="D1879"/>
  <c r="D1878"/>
  <c r="D1877"/>
  <c r="D1876"/>
  <c r="D1875"/>
  <c r="D1874"/>
  <c r="D1873"/>
  <c r="D1872"/>
  <c r="D1871"/>
  <c r="D1870"/>
  <c r="D1869"/>
  <c r="D1868"/>
  <c r="D1867"/>
  <c r="D1866"/>
  <c r="D1865"/>
  <c r="D1864"/>
  <c r="D1863"/>
  <c r="D1862"/>
  <c r="D1861"/>
  <c r="D1860"/>
  <c r="D1859"/>
  <c r="D1858"/>
  <c r="D1857"/>
  <c r="D1856"/>
  <c r="D1855"/>
  <c r="D1854"/>
  <c r="D1853"/>
  <c r="D1852"/>
  <c r="D1851"/>
  <c r="D1850"/>
  <c r="D1849"/>
  <c r="D1848"/>
  <c r="D1847"/>
  <c r="D1846"/>
  <c r="D1845"/>
  <c r="D1844"/>
  <c r="D1843"/>
  <c r="D1842"/>
  <c r="D1841"/>
  <c r="D1840"/>
  <c r="D1839"/>
  <c r="D1838"/>
  <c r="D1837"/>
  <c r="D1836"/>
  <c r="D1835"/>
  <c r="D1834"/>
  <c r="D1833"/>
  <c r="D1832"/>
  <c r="D1831"/>
  <c r="D1830"/>
  <c r="D1829"/>
  <c r="D1828"/>
  <c r="D1827"/>
  <c r="D1826"/>
  <c r="D1825"/>
  <c r="D1824"/>
  <c r="D1823"/>
  <c r="D1822"/>
  <c r="D1821"/>
  <c r="D1820"/>
  <c r="D1819"/>
  <c r="D1818"/>
  <c r="D1817"/>
  <c r="D1816"/>
  <c r="D1815"/>
  <c r="D1814"/>
  <c r="D1813"/>
  <c r="D1812"/>
  <c r="D1811"/>
  <c r="D1810"/>
  <c r="D1809"/>
  <c r="D1808"/>
  <c r="D1807"/>
  <c r="D1806"/>
  <c r="D1805"/>
  <c r="D1804"/>
  <c r="D1803"/>
  <c r="D1802"/>
  <c r="D1801"/>
  <c r="D1800"/>
  <c r="D1799"/>
  <c r="D1798"/>
  <c r="D1797"/>
  <c r="D1796"/>
  <c r="D1795"/>
  <c r="D1794"/>
  <c r="D1793"/>
  <c r="D1792"/>
  <c r="D1791"/>
  <c r="D1790"/>
  <c r="D1789"/>
  <c r="D1788"/>
  <c r="D1787"/>
  <c r="D1786"/>
  <c r="D1785"/>
  <c r="D1784"/>
  <c r="D1783"/>
  <c r="D1782"/>
  <c r="D1781"/>
  <c r="D1780"/>
  <c r="D1779"/>
  <c r="D1778"/>
  <c r="D1777"/>
  <c r="D1776"/>
  <c r="D1775"/>
  <c r="D1774"/>
  <c r="D1773"/>
  <c r="D1772"/>
  <c r="D1771"/>
  <c r="D1770"/>
  <c r="D1769"/>
  <c r="D1768"/>
  <c r="D1767"/>
  <c r="D1766"/>
  <c r="D1765"/>
  <c r="D1764"/>
  <c r="D1763"/>
  <c r="D1762"/>
  <c r="D1761"/>
  <c r="D1760"/>
  <c r="D1759"/>
  <c r="D1758"/>
  <c r="D1757"/>
  <c r="D1756"/>
  <c r="D1755"/>
  <c r="D1754"/>
  <c r="D1753"/>
  <c r="D1752"/>
  <c r="D1751"/>
  <c r="D1750"/>
  <c r="D1749"/>
  <c r="D1748"/>
  <c r="D1747"/>
  <c r="D1746"/>
  <c r="D1745"/>
  <c r="D1744"/>
  <c r="D1743"/>
  <c r="D1742"/>
  <c r="D1741"/>
  <c r="D1740"/>
  <c r="D1739"/>
  <c r="D1738"/>
  <c r="D1737"/>
  <c r="D1736"/>
  <c r="D1735"/>
  <c r="D1734"/>
  <c r="D1733"/>
  <c r="D1732"/>
  <c r="D1731"/>
  <c r="D1730"/>
  <c r="D1729"/>
  <c r="D1728"/>
  <c r="D1727"/>
  <c r="D1726"/>
  <c r="D1725"/>
  <c r="D1724"/>
  <c r="D1723"/>
  <c r="D1722"/>
  <c r="D1721"/>
  <c r="D1720"/>
  <c r="D1719"/>
  <c r="D1718"/>
  <c r="D1717"/>
  <c r="D1716"/>
  <c r="D1715"/>
  <c r="D1714"/>
  <c r="D1713"/>
  <c r="D1712"/>
  <c r="D1711"/>
  <c r="D1710"/>
  <c r="D1709"/>
  <c r="D1708"/>
  <c r="D1707"/>
  <c r="D1706"/>
  <c r="D1705"/>
  <c r="D1704"/>
  <c r="D1703"/>
  <c r="D1702"/>
  <c r="D1701"/>
  <c r="D1700"/>
  <c r="D1699"/>
  <c r="D1698"/>
  <c r="D1697"/>
  <c r="D1696"/>
  <c r="D1695"/>
  <c r="D1694"/>
  <c r="D1693"/>
  <c r="D1692"/>
  <c r="D1691"/>
  <c r="D1690"/>
  <c r="D1689"/>
  <c r="D1688"/>
  <c r="D1687"/>
  <c r="D1686"/>
  <c r="D1685"/>
  <c r="D1684"/>
  <c r="D1683"/>
  <c r="D1682"/>
  <c r="D1681"/>
  <c r="D1680"/>
  <c r="D1679"/>
  <c r="D1678"/>
  <c r="D1677"/>
  <c r="D1676"/>
  <c r="D1675"/>
  <c r="D1674"/>
  <c r="D1673"/>
  <c r="D1672"/>
  <c r="D1671"/>
  <c r="D1670"/>
  <c r="D1669"/>
  <c r="D1668"/>
  <c r="D1667"/>
  <c r="D1666"/>
  <c r="D1665"/>
  <c r="D1664"/>
  <c r="D1663"/>
  <c r="D1662"/>
  <c r="D1661"/>
  <c r="D1660"/>
  <c r="D1659"/>
  <c r="D1658"/>
  <c r="D1657"/>
  <c r="D1656"/>
  <c r="D1655"/>
  <c r="D1654"/>
  <c r="D1653"/>
  <c r="D1652"/>
  <c r="D1651"/>
  <c r="D1650"/>
  <c r="D1649"/>
  <c r="D1648"/>
  <c r="D1647"/>
  <c r="D1646"/>
  <c r="D1645"/>
  <c r="D1644"/>
  <c r="D1643"/>
  <c r="D1642"/>
  <c r="D1641"/>
  <c r="D1640"/>
  <c r="D1639"/>
  <c r="D1638"/>
  <c r="D1637"/>
  <c r="D1636"/>
  <c r="D1635"/>
  <c r="D1634"/>
  <c r="D1633"/>
  <c r="D1632"/>
  <c r="D1631"/>
  <c r="D1630"/>
  <c r="D1629"/>
  <c r="D1628"/>
  <c r="D1627"/>
  <c r="D1626"/>
  <c r="D1625"/>
  <c r="D1624"/>
  <c r="D1623"/>
  <c r="D1622"/>
  <c r="D1621"/>
  <c r="D1620"/>
  <c r="D1619"/>
  <c r="D1618"/>
  <c r="D1617"/>
  <c r="D1616"/>
  <c r="D1615"/>
  <c r="D1614"/>
  <c r="D1613"/>
  <c r="D1612"/>
  <c r="D1611"/>
  <c r="D1610"/>
  <c r="D1609"/>
  <c r="D1608"/>
  <c r="D1607"/>
  <c r="D1606"/>
  <c r="D1605"/>
  <c r="D1604"/>
  <c r="D1603"/>
  <c r="D1602"/>
  <c r="D1601"/>
  <c r="D1600"/>
  <c r="D1599"/>
  <c r="D1598"/>
  <c r="D1597"/>
  <c r="D1596"/>
  <c r="D1595"/>
  <c r="D1594"/>
  <c r="D1593"/>
  <c r="D1592"/>
  <c r="D1591"/>
  <c r="D1590"/>
  <c r="D1589"/>
  <c r="D1588"/>
  <c r="D1587"/>
  <c r="D1586"/>
  <c r="D1585"/>
  <c r="D1584"/>
  <c r="D1583"/>
  <c r="D1582"/>
  <c r="D1581"/>
  <c r="D1580"/>
  <c r="D1579"/>
  <c r="D1578"/>
  <c r="D1577"/>
  <c r="D1576"/>
  <c r="D1575"/>
  <c r="D1574"/>
  <c r="D1573"/>
  <c r="D1572"/>
  <c r="D1571"/>
  <c r="D1570"/>
  <c r="D1569"/>
  <c r="D1568"/>
  <c r="D1567"/>
  <c r="D1566"/>
  <c r="D1565"/>
  <c r="D1564"/>
  <c r="D1563"/>
  <c r="D1562"/>
  <c r="D1561"/>
  <c r="D1560"/>
  <c r="D1559"/>
  <c r="D1558"/>
  <c r="D1557"/>
  <c r="D1556"/>
  <c r="D1555"/>
  <c r="D1554"/>
  <c r="D1553"/>
  <c r="D1552"/>
  <c r="D1551"/>
  <c r="D1550"/>
  <c r="D1549"/>
  <c r="D1548"/>
  <c r="D1547"/>
  <c r="D1546"/>
  <c r="D1545"/>
  <c r="D1544"/>
  <c r="D1543"/>
  <c r="D1542"/>
  <c r="D1541"/>
  <c r="D1540"/>
  <c r="D1539"/>
  <c r="D1538"/>
  <c r="D1537"/>
  <c r="D1536"/>
  <c r="D1535"/>
  <c r="D1534"/>
  <c r="D1533"/>
  <c r="D1532"/>
  <c r="D1531"/>
  <c r="D1530"/>
  <c r="D1529"/>
  <c r="D1528"/>
  <c r="D1527"/>
  <c r="D1526"/>
  <c r="D1525"/>
  <c r="D1524"/>
  <c r="D1523"/>
  <c r="D1522"/>
  <c r="D1521"/>
  <c r="D1520"/>
  <c r="D1519"/>
  <c r="D1518"/>
  <c r="D1517"/>
  <c r="D1516"/>
  <c r="D1515"/>
  <c r="D1514"/>
  <c r="D1513"/>
  <c r="D1512"/>
  <c r="D1511"/>
  <c r="D1510"/>
  <c r="D1509"/>
  <c r="D1508"/>
  <c r="D1507"/>
  <c r="D1506"/>
  <c r="D1505"/>
  <c r="D1504"/>
  <c r="D1503"/>
  <c r="D1502"/>
  <c r="D1501"/>
  <c r="D1500"/>
  <c r="D1499"/>
  <c r="D1498"/>
  <c r="D1497"/>
  <c r="D1496"/>
  <c r="D1495"/>
  <c r="D1494"/>
  <c r="D1493"/>
  <c r="D1492"/>
  <c r="D1491"/>
  <c r="D1490"/>
  <c r="D1489"/>
  <c r="D1488"/>
  <c r="D1487"/>
  <c r="D1486"/>
  <c r="D1485"/>
  <c r="D1484"/>
  <c r="D1483"/>
  <c r="D1482"/>
  <c r="D1481"/>
  <c r="D1480"/>
  <c r="D1479"/>
  <c r="D1478"/>
  <c r="D1477"/>
  <c r="D1476"/>
  <c r="D1475"/>
  <c r="D1474"/>
  <c r="D1473"/>
  <c r="D1472"/>
  <c r="D1471"/>
  <c r="D1470"/>
  <c r="D1469"/>
  <c r="D1468"/>
  <c r="D1467"/>
  <c r="D1466"/>
  <c r="D1465"/>
  <c r="D1464"/>
  <c r="D1463"/>
  <c r="D1462"/>
  <c r="D1461"/>
  <c r="D1460"/>
  <c r="D1459"/>
  <c r="D1458"/>
  <c r="D1457"/>
  <c r="D1456"/>
  <c r="D1455"/>
  <c r="D1454"/>
  <c r="D1453"/>
  <c r="D1452"/>
  <c r="D1451"/>
  <c r="D1450"/>
  <c r="D1449"/>
  <c r="D1448"/>
  <c r="D1447"/>
  <c r="D1446"/>
  <c r="D1445"/>
  <c r="D1444"/>
  <c r="D1443"/>
  <c r="D1442"/>
  <c r="D1441"/>
  <c r="D1440"/>
  <c r="D1439"/>
  <c r="D1438"/>
  <c r="D1437"/>
  <c r="D1436"/>
  <c r="D1435"/>
  <c r="D1434"/>
  <c r="D1433"/>
  <c r="D1432"/>
  <c r="D1431"/>
  <c r="D1430"/>
  <c r="D1429"/>
  <c r="D1428"/>
  <c r="D1427"/>
  <c r="D1426"/>
  <c r="D1425"/>
  <c r="D1424"/>
  <c r="D1423"/>
  <c r="D1422"/>
  <c r="D1421"/>
  <c r="D1420"/>
  <c r="D1419"/>
  <c r="D1418"/>
  <c r="D1417"/>
  <c r="D1416"/>
  <c r="D1415"/>
  <c r="D1414"/>
  <c r="D1413"/>
  <c r="D1412"/>
  <c r="D1411"/>
  <c r="D1410"/>
  <c r="D1409"/>
  <c r="D1408"/>
  <c r="D1407"/>
  <c r="D1406"/>
  <c r="D1405"/>
  <c r="D1404"/>
  <c r="D1403"/>
  <c r="D1402"/>
  <c r="D1401"/>
  <c r="D1400"/>
  <c r="D1399"/>
  <c r="D1398"/>
  <c r="D1397"/>
  <c r="D1396"/>
  <c r="D1395"/>
  <c r="D1394"/>
  <c r="D1393"/>
  <c r="D1392"/>
  <c r="D1391"/>
  <c r="D1390"/>
  <c r="D1389"/>
  <c r="D1388"/>
  <c r="D1387"/>
  <c r="D1386"/>
  <c r="D1385"/>
  <c r="D1384"/>
  <c r="D1383"/>
  <c r="D1382"/>
  <c r="D1381"/>
  <c r="D1380"/>
  <c r="D1379"/>
  <c r="D1378"/>
  <c r="D1377"/>
  <c r="D1376"/>
  <c r="D1375"/>
  <c r="D1374"/>
  <c r="D1373"/>
  <c r="D1372"/>
  <c r="D1371"/>
  <c r="D1370"/>
  <c r="D1369"/>
  <c r="D1368"/>
  <c r="D1367"/>
  <c r="D1366"/>
  <c r="D1365"/>
  <c r="D1364"/>
  <c r="D1363"/>
  <c r="D1362"/>
  <c r="D1361"/>
  <c r="D1360"/>
  <c r="D1359"/>
  <c r="D1358"/>
  <c r="D1357"/>
  <c r="D1356"/>
  <c r="D1355"/>
  <c r="D1354"/>
  <c r="D1353"/>
  <c r="D1352"/>
  <c r="D1351"/>
  <c r="D1350"/>
  <c r="D1349"/>
  <c r="D1348"/>
  <c r="D1347"/>
  <c r="D1346"/>
  <c r="D1345"/>
  <c r="D1344"/>
  <c r="D1343"/>
  <c r="D1342"/>
  <c r="D1341"/>
  <c r="D1340"/>
  <c r="D1339"/>
  <c r="D1338"/>
  <c r="D1337"/>
  <c r="D1336"/>
  <c r="D1335"/>
  <c r="D1334"/>
  <c r="D1333"/>
  <c r="D1332"/>
  <c r="D1331"/>
  <c r="D1330"/>
  <c r="D1329"/>
  <c r="D1328"/>
  <c r="D1327"/>
  <c r="D1326"/>
  <c r="D1325"/>
  <c r="D1324"/>
  <c r="D1323"/>
  <c r="D1322"/>
  <c r="D1321"/>
  <c r="D1320"/>
  <c r="D1319"/>
  <c r="D1318"/>
  <c r="D1317"/>
  <c r="D1316"/>
  <c r="D1315"/>
  <c r="D1314"/>
  <c r="D1313"/>
  <c r="D1312"/>
  <c r="D1311"/>
  <c r="D1310"/>
  <c r="D1309"/>
  <c r="D1308"/>
  <c r="D1307"/>
  <c r="D1306"/>
  <c r="D1305"/>
  <c r="D1304"/>
  <c r="D1303"/>
  <c r="D1302"/>
  <c r="D1301"/>
  <c r="D1300"/>
  <c r="D1299"/>
  <c r="D1298"/>
  <c r="D1297"/>
  <c r="D1296"/>
  <c r="D1295"/>
  <c r="D1294"/>
  <c r="D1293"/>
  <c r="D1292"/>
  <c r="D1291"/>
  <c r="D1290"/>
  <c r="D1289"/>
  <c r="D1288"/>
  <c r="D1287"/>
  <c r="D1286"/>
  <c r="D1285"/>
  <c r="D1284"/>
  <c r="D1283"/>
  <c r="D1282"/>
  <c r="D1281"/>
  <c r="D1280"/>
  <c r="D1279"/>
  <c r="D1278"/>
  <c r="D1277"/>
  <c r="D1276"/>
  <c r="D1275"/>
  <c r="D1274"/>
  <c r="D1273"/>
  <c r="D1272"/>
  <c r="D1271"/>
  <c r="D1270"/>
  <c r="D1269"/>
  <c r="D1268"/>
  <c r="D1267"/>
  <c r="D1266"/>
  <c r="D1265"/>
  <c r="D1264"/>
  <c r="D1263"/>
  <c r="D1262"/>
  <c r="D1261"/>
  <c r="D1260"/>
  <c r="D1259"/>
  <c r="D1258"/>
  <c r="D1257"/>
  <c r="D1256"/>
  <c r="D1255"/>
  <c r="D1254"/>
  <c r="D1253"/>
  <c r="D1252"/>
  <c r="D1251"/>
  <c r="D1250"/>
  <c r="D1249"/>
  <c r="D1248"/>
  <c r="D1247"/>
  <c r="D1246"/>
  <c r="D1245"/>
  <c r="D1244"/>
  <c r="D1243"/>
  <c r="D1242"/>
  <c r="D1241"/>
  <c r="D1240"/>
  <c r="D1239"/>
  <c r="D1238"/>
  <c r="D1237"/>
  <c r="D1236"/>
  <c r="D1235"/>
  <c r="D1234"/>
  <c r="D1233"/>
  <c r="D1232"/>
  <c r="D1231"/>
  <c r="D1230"/>
  <c r="D1229"/>
  <c r="D1228"/>
  <c r="D1227"/>
  <c r="D1226"/>
  <c r="D1225"/>
  <c r="D1224"/>
  <c r="D1223"/>
  <c r="D1222"/>
  <c r="D1221"/>
  <c r="D1220"/>
  <c r="D1219"/>
  <c r="D1218"/>
  <c r="D1217"/>
  <c r="D1216"/>
  <c r="D1215"/>
  <c r="D1214"/>
  <c r="D1213"/>
  <c r="D1212"/>
  <c r="D1211"/>
  <c r="D1210"/>
  <c r="D1209"/>
  <c r="D1208"/>
  <c r="D1207"/>
  <c r="D1206"/>
  <c r="D1205"/>
  <c r="D1204"/>
  <c r="D1203"/>
  <c r="D1202"/>
  <c r="D1201"/>
  <c r="D1200"/>
  <c r="D1199"/>
  <c r="D1198"/>
  <c r="D1197"/>
  <c r="D1196"/>
  <c r="D1195"/>
  <c r="D1194"/>
  <c r="D1193"/>
  <c r="D1192"/>
  <c r="D1191"/>
  <c r="D1190"/>
  <c r="D1189"/>
  <c r="D1188"/>
  <c r="D1187"/>
  <c r="D1186"/>
  <c r="D1185"/>
  <c r="D1184"/>
  <c r="D1183"/>
  <c r="D1182"/>
  <c r="D1181"/>
  <c r="D1180"/>
  <c r="D1179"/>
  <c r="D1178"/>
  <c r="D1177"/>
  <c r="D1176"/>
  <c r="D1175"/>
  <c r="D1174"/>
  <c r="D1173"/>
  <c r="D1172"/>
  <c r="D1171"/>
  <c r="D1170"/>
  <c r="D1169"/>
  <c r="D1168"/>
  <c r="D1167"/>
  <c r="D1166"/>
  <c r="D1165"/>
  <c r="D1164"/>
  <c r="D1163"/>
  <c r="D1162"/>
  <c r="D1161"/>
  <c r="D1160"/>
  <c r="D1159"/>
  <c r="D1158"/>
  <c r="D1157"/>
  <c r="D1156"/>
  <c r="D1155"/>
  <c r="D1154"/>
  <c r="D1153"/>
  <c r="D1152"/>
  <c r="D1151"/>
  <c r="D1150"/>
  <c r="D1149"/>
  <c r="D1148"/>
  <c r="D1147"/>
  <c r="D1146"/>
  <c r="D1145"/>
  <c r="D1144"/>
  <c r="D1143"/>
  <c r="D1142"/>
  <c r="D1141"/>
  <c r="D1140"/>
  <c r="D1139"/>
  <c r="D1138"/>
  <c r="D1137"/>
  <c r="D1136"/>
  <c r="D1135"/>
  <c r="D1134"/>
  <c r="D1133"/>
  <c r="D1132"/>
  <c r="D1131"/>
  <c r="D1130"/>
  <c r="D1129"/>
  <c r="D1128"/>
  <c r="D1127"/>
  <c r="D1126"/>
  <c r="D1125"/>
  <c r="D1124"/>
  <c r="D1123"/>
  <c r="D1122"/>
  <c r="D1121"/>
  <c r="D1120"/>
  <c r="D1119"/>
  <c r="D1118"/>
  <c r="D1117"/>
  <c r="D1116"/>
  <c r="D1115"/>
  <c r="D1114"/>
  <c r="D1113"/>
  <c r="D1112"/>
  <c r="D1111"/>
  <c r="D1110"/>
  <c r="D1109"/>
  <c r="D1108"/>
  <c r="D1107"/>
  <c r="D1106"/>
  <c r="D1105"/>
  <c r="D1104"/>
  <c r="D1103"/>
  <c r="D1102"/>
  <c r="D1101"/>
  <c r="D1100"/>
  <c r="D1099"/>
  <c r="D1098"/>
  <c r="D1097"/>
  <c r="D1096"/>
  <c r="D1095"/>
  <c r="D1094"/>
  <c r="D1093"/>
  <c r="D1092"/>
  <c r="D1091"/>
  <c r="D1090"/>
  <c r="D1089"/>
  <c r="D1088"/>
  <c r="D1087"/>
  <c r="D1086"/>
  <c r="D1085"/>
  <c r="D1084"/>
  <c r="D1083"/>
  <c r="D1082"/>
  <c r="D1081"/>
  <c r="D1080"/>
  <c r="D1079"/>
  <c r="D1078"/>
  <c r="D1077"/>
  <c r="D1076"/>
  <c r="D1075"/>
  <c r="D1074"/>
  <c r="D1073"/>
  <c r="D1072"/>
  <c r="D1071"/>
  <c r="D1070"/>
  <c r="D1069"/>
  <c r="D1068"/>
  <c r="D1067"/>
  <c r="D1066"/>
  <c r="D1065"/>
  <c r="D1064"/>
  <c r="D1063"/>
  <c r="D1062"/>
  <c r="D1061"/>
  <c r="D1060"/>
  <c r="D1059"/>
  <c r="D1058"/>
  <c r="D1057"/>
  <c r="D1056"/>
  <c r="D1055"/>
  <c r="D1054"/>
  <c r="D1053"/>
  <c r="D1052"/>
  <c r="D1051"/>
  <c r="D1050"/>
  <c r="D1049"/>
  <c r="D1048"/>
  <c r="D1047"/>
  <c r="D1046"/>
  <c r="D1045"/>
  <c r="D1044"/>
  <c r="D1043"/>
  <c r="D1042"/>
  <c r="D1041"/>
  <c r="D1040"/>
  <c r="D1039"/>
  <c r="D1038"/>
  <c r="D1037"/>
  <c r="D1036"/>
  <c r="D1035"/>
  <c r="D1034"/>
  <c r="D1033"/>
  <c r="D1032"/>
  <c r="D1031"/>
  <c r="D1030"/>
  <c r="D1029"/>
  <c r="D1028"/>
  <c r="D1027"/>
  <c r="D1026"/>
  <c r="D1025"/>
  <c r="D1024"/>
  <c r="D1023"/>
  <c r="D1022"/>
  <c r="D1021"/>
  <c r="D1020"/>
  <c r="D1019"/>
  <c r="D1018"/>
  <c r="D1017"/>
  <c r="D1016"/>
  <c r="D1015"/>
  <c r="D1014"/>
  <c r="D1013"/>
  <c r="D1012"/>
  <c r="D1011"/>
  <c r="D1010"/>
  <c r="D1009"/>
  <c r="D1008"/>
  <c r="D1007"/>
  <c r="D1006"/>
  <c r="D1005"/>
  <c r="D1004"/>
  <c r="D1003"/>
  <c r="D1002"/>
  <c r="D1001"/>
  <c r="D1000"/>
  <c r="D999"/>
  <c r="D998"/>
  <c r="D997"/>
  <c r="D996"/>
  <c r="D995"/>
  <c r="D994"/>
  <c r="D993"/>
  <c r="D992"/>
  <c r="D991"/>
  <c r="D990"/>
  <c r="D989"/>
  <c r="D988"/>
  <c r="D987"/>
  <c r="D986"/>
  <c r="D985"/>
  <c r="D984"/>
  <c r="D983"/>
  <c r="D982"/>
  <c r="D981"/>
  <c r="D980"/>
  <c r="D979"/>
  <c r="D978"/>
  <c r="D977"/>
  <c r="D976"/>
  <c r="D975"/>
  <c r="D974"/>
  <c r="D973"/>
  <c r="D972"/>
  <c r="D971"/>
  <c r="D970"/>
  <c r="D969"/>
  <c r="D968"/>
  <c r="D967"/>
  <c r="D966"/>
  <c r="D965"/>
  <c r="D964"/>
  <c r="D963"/>
  <c r="D962"/>
  <c r="D961"/>
  <c r="D960"/>
  <c r="D959"/>
  <c r="D958"/>
  <c r="D957"/>
  <c r="D956"/>
  <c r="D955"/>
  <c r="D954"/>
  <c r="D953"/>
  <c r="D952"/>
  <c r="D951"/>
  <c r="D950"/>
  <c r="D949"/>
  <c r="D948"/>
  <c r="D947"/>
  <c r="D946"/>
  <c r="D945"/>
  <c r="D944"/>
  <c r="D943"/>
  <c r="D942"/>
  <c r="D941"/>
  <c r="D940"/>
  <c r="D939"/>
  <c r="D938"/>
  <c r="D937"/>
  <c r="D936"/>
  <c r="D935"/>
  <c r="D934"/>
  <c r="D933"/>
  <c r="D932"/>
  <c r="D931"/>
  <c r="D930"/>
  <c r="D929"/>
  <c r="D928"/>
  <c r="D927"/>
  <c r="D926"/>
  <c r="D925"/>
  <c r="D924"/>
  <c r="D923"/>
  <c r="D922"/>
  <c r="D921"/>
  <c r="D920"/>
  <c r="D919"/>
  <c r="D918"/>
  <c r="D917"/>
  <c r="D916"/>
  <c r="D915"/>
  <c r="D914"/>
  <c r="D913"/>
  <c r="D912"/>
  <c r="D911"/>
  <c r="D910"/>
  <c r="D909"/>
  <c r="D908"/>
  <c r="D907"/>
  <c r="D906"/>
  <c r="D905"/>
  <c r="D904"/>
  <c r="D903"/>
  <c r="D902"/>
  <c r="D901"/>
  <c r="D900"/>
  <c r="D899"/>
  <c r="D898"/>
  <c r="D897"/>
  <c r="D896"/>
  <c r="D895"/>
  <c r="D894"/>
  <c r="D893"/>
  <c r="D892"/>
  <c r="D891"/>
  <c r="D890"/>
  <c r="D889"/>
  <c r="D888"/>
  <c r="D887"/>
  <c r="D886"/>
  <c r="D885"/>
  <c r="D884"/>
  <c r="D883"/>
  <c r="D882"/>
  <c r="D881"/>
  <c r="D880"/>
  <c r="D879"/>
  <c r="D878"/>
  <c r="D877"/>
  <c r="D876"/>
  <c r="D875"/>
  <c r="D874"/>
  <c r="D873"/>
  <c r="D872"/>
  <c r="D871"/>
  <c r="D870"/>
  <c r="D869"/>
  <c r="D868"/>
  <c r="D867"/>
  <c r="D866"/>
  <c r="D865"/>
  <c r="D864"/>
  <c r="D863"/>
  <c r="D862"/>
  <c r="D861"/>
  <c r="D860"/>
  <c r="D859"/>
  <c r="D858"/>
  <c r="D857"/>
  <c r="D856"/>
  <c r="D855"/>
  <c r="D854"/>
  <c r="D853"/>
  <c r="D852"/>
  <c r="D851"/>
  <c r="D850"/>
  <c r="D849"/>
  <c r="D848"/>
  <c r="D847"/>
  <c r="D846"/>
  <c r="D845"/>
  <c r="D844"/>
  <c r="D843"/>
  <c r="D842"/>
  <c r="D841"/>
  <c r="D840"/>
  <c r="D839"/>
  <c r="D838"/>
  <c r="D837"/>
  <c r="D836"/>
  <c r="D835"/>
  <c r="D834"/>
  <c r="D833"/>
  <c r="D832"/>
  <c r="D831"/>
  <c r="D830"/>
  <c r="D829"/>
  <c r="D828"/>
  <c r="D827"/>
  <c r="D826"/>
  <c r="D825"/>
  <c r="D824"/>
  <c r="D823"/>
  <c r="D822"/>
  <c r="D821"/>
  <c r="D820"/>
  <c r="D819"/>
  <c r="D818"/>
  <c r="D817"/>
  <c r="D816"/>
  <c r="D815"/>
  <c r="D814"/>
  <c r="D813"/>
  <c r="D812"/>
  <c r="D811"/>
  <c r="D810"/>
  <c r="D809"/>
  <c r="D808"/>
  <c r="D807"/>
  <c r="D806"/>
  <c r="D805"/>
  <c r="D804"/>
  <c r="D803"/>
  <c r="D802"/>
  <c r="D801"/>
  <c r="D800"/>
  <c r="D799"/>
  <c r="D798"/>
  <c r="D797"/>
  <c r="D796"/>
  <c r="D795"/>
  <c r="D794"/>
  <c r="D793"/>
  <c r="D792"/>
  <c r="D791"/>
  <c r="D790"/>
  <c r="D789"/>
  <c r="D788"/>
  <c r="D787"/>
  <c r="D786"/>
  <c r="D785"/>
  <c r="D784"/>
  <c r="D783"/>
  <c r="D782"/>
  <c r="D781"/>
  <c r="D780"/>
  <c r="D779"/>
  <c r="D778"/>
  <c r="D777"/>
  <c r="D776"/>
  <c r="D775"/>
  <c r="D774"/>
  <c r="D773"/>
  <c r="D772"/>
  <c r="D771"/>
  <c r="D770"/>
  <c r="D769"/>
  <c r="D768"/>
  <c r="D767"/>
  <c r="D766"/>
  <c r="D765"/>
  <c r="D764"/>
  <c r="D763"/>
  <c r="D762"/>
  <c r="D761"/>
  <c r="D760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R1999" i="1"/>
  <c r="Q1999"/>
  <c r="R1998"/>
  <c r="Q1998"/>
  <c r="R1997"/>
  <c r="Q1997"/>
  <c r="R1996"/>
  <c r="Q1996"/>
  <c r="R1995"/>
  <c r="Q1995"/>
  <c r="R1994"/>
  <c r="Q1994"/>
  <c r="R1993"/>
  <c r="Q1993"/>
  <c r="R1992"/>
  <c r="Q1992"/>
  <c r="R1991"/>
  <c r="Q1991"/>
  <c r="R1990"/>
  <c r="Q1990"/>
  <c r="R1989"/>
  <c r="Q1989"/>
  <c r="R1988"/>
  <c r="Q1988"/>
  <c r="R1987"/>
  <c r="Q1987"/>
  <c r="R1986"/>
  <c r="Q1986"/>
  <c r="R1985"/>
  <c r="Q1985"/>
  <c r="R1984"/>
  <c r="Q1984"/>
  <c r="R1983"/>
  <c r="Q1983"/>
  <c r="R1982"/>
  <c r="Q1982"/>
  <c r="R1981"/>
  <c r="Q1981"/>
  <c r="R1980"/>
  <c r="Q1980"/>
  <c r="R1979"/>
  <c r="Q1979"/>
  <c r="R1978"/>
  <c r="Q1978"/>
  <c r="R1977"/>
  <c r="Q1977"/>
  <c r="R1976"/>
  <c r="Q1976"/>
  <c r="R1975"/>
  <c r="Q1975"/>
  <c r="R1974"/>
  <c r="Q1974"/>
  <c r="R1973"/>
  <c r="Q1973"/>
  <c r="R1972"/>
  <c r="Q1972"/>
  <c r="R1971"/>
  <c r="Q1971"/>
  <c r="R1970"/>
  <c r="Q1970"/>
  <c r="R1969"/>
  <c r="Q1969"/>
  <c r="R1968"/>
  <c r="Q1968"/>
  <c r="R1967"/>
  <c r="Q1967"/>
  <c r="R1966"/>
  <c r="Q1966"/>
  <c r="R1965"/>
  <c r="Q1965"/>
  <c r="R1964"/>
  <c r="Q1964"/>
  <c r="R1963"/>
  <c r="Q1963"/>
  <c r="R1962"/>
  <c r="Q1962"/>
  <c r="R1961"/>
  <c r="Q1961"/>
  <c r="R1960"/>
  <c r="Q1960"/>
  <c r="R1959"/>
  <c r="Q1959"/>
  <c r="R1958"/>
  <c r="Q1958"/>
  <c r="R1957"/>
  <c r="Q1957"/>
  <c r="R1956"/>
  <c r="Q1956"/>
  <c r="R1955"/>
  <c r="Q1955"/>
  <c r="R1954"/>
  <c r="Q1954"/>
  <c r="R1953"/>
  <c r="Q1953"/>
  <c r="R1952"/>
  <c r="Q1952"/>
  <c r="R1951"/>
  <c r="Q1951"/>
  <c r="R1950"/>
  <c r="Q1950"/>
  <c r="R1949"/>
  <c r="Q1949"/>
  <c r="R1948"/>
  <c r="Q1948"/>
  <c r="R1947"/>
  <c r="Q1947"/>
  <c r="R1946"/>
  <c r="Q1946"/>
  <c r="R1945"/>
  <c r="Q1945"/>
  <c r="R1944"/>
  <c r="Q1944"/>
  <c r="R1943"/>
  <c r="Q1943"/>
  <c r="R1942"/>
  <c r="Q1942"/>
  <c r="R1941"/>
  <c r="Q1941"/>
  <c r="R1940"/>
  <c r="Q1940"/>
  <c r="R1939"/>
  <c r="Q1939"/>
  <c r="R1938"/>
  <c r="Q1938"/>
  <c r="R1937"/>
  <c r="Q1937"/>
  <c r="R1936"/>
  <c r="Q1936"/>
  <c r="R1935"/>
  <c r="Q1935"/>
  <c r="R1934"/>
  <c r="Q1934"/>
  <c r="R1933"/>
  <c r="Q1933"/>
  <c r="R1932"/>
  <c r="Q1932"/>
  <c r="R1931"/>
  <c r="Q1931"/>
  <c r="R1930"/>
  <c r="Q1930"/>
  <c r="R1929"/>
  <c r="Q1929"/>
  <c r="R1928"/>
  <c r="Q1928"/>
  <c r="R1927"/>
  <c r="Q1927"/>
  <c r="R1926"/>
  <c r="Q1926"/>
  <c r="R1925"/>
  <c r="Q1925"/>
  <c r="R1924"/>
  <c r="Q1924"/>
  <c r="R1923"/>
  <c r="Q1923"/>
  <c r="R1922"/>
  <c r="Q1922"/>
  <c r="R1921"/>
  <c r="Q1921"/>
  <c r="R1920"/>
  <c r="Q1920"/>
  <c r="R1919"/>
  <c r="Q1919"/>
  <c r="R1918"/>
  <c r="Q1918"/>
  <c r="R1917"/>
  <c r="Q1917"/>
  <c r="R1916"/>
  <c r="Q1916"/>
  <c r="R1915"/>
  <c r="Q1915"/>
  <c r="R1914"/>
  <c r="Q1914"/>
  <c r="R1913"/>
  <c r="Q1913"/>
  <c r="R1912"/>
  <c r="Q1912"/>
  <c r="R1911"/>
  <c r="Q1911"/>
  <c r="R1910"/>
  <c r="Q1910"/>
  <c r="R1909"/>
  <c r="Q1909"/>
  <c r="R1908"/>
  <c r="Q1908"/>
  <c r="R1907"/>
  <c r="Q1907"/>
  <c r="R1906"/>
  <c r="Q1906"/>
  <c r="R1905"/>
  <c r="Q1905"/>
  <c r="R1904"/>
  <c r="Q1904"/>
  <c r="R1903"/>
  <c r="Q1903"/>
  <c r="R1902"/>
  <c r="Q1902"/>
  <c r="R1901"/>
  <c r="Q1901"/>
  <c r="R1900"/>
  <c r="Q1900"/>
  <c r="R1899"/>
  <c r="Q1899"/>
  <c r="R1898"/>
  <c r="Q1898"/>
  <c r="R1897"/>
  <c r="Q1897"/>
  <c r="R1896"/>
  <c r="Q1896"/>
  <c r="R1895"/>
  <c r="Q1895"/>
  <c r="R1894"/>
  <c r="Q1894"/>
  <c r="R1893"/>
  <c r="Q1893"/>
  <c r="R1892"/>
  <c r="Q1892"/>
  <c r="R1891"/>
  <c r="Q1891"/>
  <c r="R1890"/>
  <c r="Q1890"/>
  <c r="R1889"/>
  <c r="Q1889"/>
  <c r="R1888"/>
  <c r="Q1888"/>
  <c r="R1887"/>
  <c r="Q1887"/>
  <c r="R1886"/>
  <c r="Q1886"/>
  <c r="R1885"/>
  <c r="Q1885"/>
  <c r="R1884"/>
  <c r="Q1884"/>
  <c r="R1883"/>
  <c r="Q1883"/>
  <c r="R1882"/>
  <c r="Q1882"/>
  <c r="R1881"/>
  <c r="Q1881"/>
  <c r="R1880"/>
  <c r="Q1880"/>
  <c r="R1879"/>
  <c r="Q1879"/>
  <c r="R1878"/>
  <c r="Q1878"/>
  <c r="R1877"/>
  <c r="Q1877"/>
  <c r="R1876"/>
  <c r="Q1876"/>
  <c r="R1875"/>
  <c r="Q1875"/>
  <c r="R1874"/>
  <c r="Q1874"/>
  <c r="R1873"/>
  <c r="Q1873"/>
  <c r="R1872"/>
  <c r="Q1872"/>
  <c r="R1871"/>
  <c r="Q1871"/>
  <c r="R1870"/>
  <c r="Q1870"/>
  <c r="R1869"/>
  <c r="Q1869"/>
  <c r="R1868"/>
  <c r="Q1868"/>
  <c r="R1867"/>
  <c r="Q1867"/>
  <c r="R1866"/>
  <c r="Q1866"/>
  <c r="R1865"/>
  <c r="Q1865"/>
  <c r="R1864"/>
  <c r="Q1864"/>
  <c r="R1863"/>
  <c r="Q1863"/>
  <c r="R1862"/>
  <c r="Q1862"/>
  <c r="R1861"/>
  <c r="Q1861"/>
  <c r="R1860"/>
  <c r="Q1860"/>
  <c r="R1859"/>
  <c r="Q1859"/>
  <c r="R1858"/>
  <c r="Q1858"/>
  <c r="R1857"/>
  <c r="Q1857"/>
  <c r="R1856"/>
  <c r="Q1856"/>
  <c r="R1855"/>
  <c r="Q1855"/>
  <c r="R1854"/>
  <c r="Q1854"/>
  <c r="R1853"/>
  <c r="Q1853"/>
  <c r="R1852"/>
  <c r="Q1852"/>
  <c r="R1851"/>
  <c r="Q1851"/>
  <c r="R1850"/>
  <c r="Q1850"/>
  <c r="R1849"/>
  <c r="Q1849"/>
  <c r="R1848"/>
  <c r="Q1848"/>
  <c r="R1847"/>
  <c r="Q1847"/>
  <c r="R1846"/>
  <c r="Q1846"/>
  <c r="R1845"/>
  <c r="Q1845"/>
  <c r="R1844"/>
  <c r="Q1844"/>
  <c r="R1843"/>
  <c r="Q1843"/>
  <c r="R1842"/>
  <c r="Q1842"/>
  <c r="R1841"/>
  <c r="Q1841"/>
  <c r="R1840"/>
  <c r="Q1840"/>
  <c r="R1839"/>
  <c r="Q1839"/>
  <c r="R1838"/>
  <c r="Q1838"/>
  <c r="R1837"/>
  <c r="Q1837"/>
  <c r="R1836"/>
  <c r="Q1836"/>
  <c r="R1835"/>
  <c r="Q1835"/>
  <c r="R1834"/>
  <c r="Q1834"/>
  <c r="R1833"/>
  <c r="Q1833"/>
  <c r="R1832"/>
  <c r="Q1832"/>
  <c r="R1831"/>
  <c r="Q1831"/>
  <c r="R1830"/>
  <c r="Q1830"/>
  <c r="R1829"/>
  <c r="Q1829"/>
  <c r="R1828"/>
  <c r="Q1828"/>
  <c r="R1827"/>
  <c r="Q1827"/>
  <c r="R1826"/>
  <c r="Q1826"/>
  <c r="R1825"/>
  <c r="Q1825"/>
  <c r="R1824"/>
  <c r="Q1824"/>
  <c r="R1823"/>
  <c r="Q1823"/>
  <c r="R1822"/>
  <c r="Q1822"/>
  <c r="R1821"/>
  <c r="Q1821"/>
  <c r="R1820"/>
  <c r="Q1820"/>
  <c r="R1819"/>
  <c r="Q1819"/>
  <c r="R1818"/>
  <c r="Q1818"/>
  <c r="R1817"/>
  <c r="Q1817"/>
  <c r="R1816"/>
  <c r="Q1816"/>
  <c r="R1815"/>
  <c r="Q1815"/>
  <c r="R1814"/>
  <c r="Q1814"/>
  <c r="R1813"/>
  <c r="Q1813"/>
  <c r="R1812"/>
  <c r="Q1812"/>
  <c r="R1811"/>
  <c r="Q1811"/>
  <c r="R1810"/>
  <c r="Q1810"/>
  <c r="R1809"/>
  <c r="Q1809"/>
  <c r="R1808"/>
  <c r="Q1808"/>
  <c r="R1807"/>
  <c r="Q1807"/>
  <c r="R1806"/>
  <c r="Q1806"/>
  <c r="R1805"/>
  <c r="Q1805"/>
  <c r="R1804"/>
  <c r="Q1804"/>
  <c r="R1803"/>
  <c r="Q1803"/>
  <c r="R1802"/>
  <c r="Q1802"/>
  <c r="R1801"/>
  <c r="Q1801"/>
  <c r="R1800"/>
  <c r="Q1800"/>
  <c r="R1799"/>
  <c r="Q1799"/>
  <c r="R1798"/>
  <c r="Q1798"/>
  <c r="R1797"/>
  <c r="Q1797"/>
  <c r="R1796"/>
  <c r="Q1796"/>
  <c r="R1795"/>
  <c r="Q1795"/>
  <c r="R1794"/>
  <c r="Q1794"/>
  <c r="R1793"/>
  <c r="Q1793"/>
  <c r="R1792"/>
  <c r="Q1792"/>
  <c r="R1791"/>
  <c r="Q1791"/>
  <c r="R1790"/>
  <c r="Q1790"/>
  <c r="R1789"/>
  <c r="Q1789"/>
  <c r="R1788"/>
  <c r="Q1788"/>
  <c r="R1787"/>
  <c r="Q1787"/>
  <c r="R1786"/>
  <c r="Q1786"/>
  <c r="R1785"/>
  <c r="Q1785"/>
  <c r="R1784"/>
  <c r="Q1784"/>
  <c r="R1783"/>
  <c r="Q1783"/>
  <c r="R1782"/>
  <c r="Q1782"/>
  <c r="R1781"/>
  <c r="Q1781"/>
  <c r="R1780"/>
  <c r="Q1780"/>
  <c r="R1779"/>
  <c r="Q1779"/>
  <c r="R1778"/>
  <c r="Q1778"/>
  <c r="R1777"/>
  <c r="Q1777"/>
  <c r="R1776"/>
  <c r="Q1776"/>
  <c r="R1775"/>
  <c r="Q1775"/>
  <c r="R1774"/>
  <c r="Q1774"/>
  <c r="R1773"/>
  <c r="Q1773"/>
  <c r="R1772"/>
  <c r="Q1772"/>
  <c r="R1771"/>
  <c r="Q1771"/>
  <c r="R1770"/>
  <c r="Q1770"/>
  <c r="R1769"/>
  <c r="Q1769"/>
  <c r="R1768"/>
  <c r="Q1768"/>
  <c r="R1767"/>
  <c r="Q1767"/>
  <c r="R1766"/>
  <c r="Q1766"/>
  <c r="R1765"/>
  <c r="Q1765"/>
  <c r="R1764"/>
  <c r="Q1764"/>
  <c r="R1763"/>
  <c r="Q1763"/>
  <c r="R1762"/>
  <c r="Q1762"/>
  <c r="R1761"/>
  <c r="Q1761"/>
  <c r="R1760"/>
  <c r="Q1760"/>
  <c r="R1759"/>
  <c r="Q1759"/>
  <c r="R1758"/>
  <c r="Q1758"/>
  <c r="R1757"/>
  <c r="Q1757"/>
  <c r="R1756"/>
  <c r="Q1756"/>
  <c r="R1755"/>
  <c r="Q1755"/>
  <c r="R1754"/>
  <c r="Q1754"/>
  <c r="R1753"/>
  <c r="Q1753"/>
  <c r="R1752"/>
  <c r="Q1752"/>
  <c r="R1751"/>
  <c r="Q1751"/>
  <c r="R1750"/>
  <c r="Q1750"/>
  <c r="R1749"/>
  <c r="Q1749"/>
  <c r="R1748"/>
  <c r="Q1748"/>
  <c r="R1747"/>
  <c r="Q1747"/>
  <c r="R1746"/>
  <c r="Q1746"/>
  <c r="R1745"/>
  <c r="Q1745"/>
  <c r="R1744"/>
  <c r="Q1744"/>
  <c r="R1743"/>
  <c r="Q1743"/>
  <c r="R1742"/>
  <c r="Q1742"/>
  <c r="R1741"/>
  <c r="Q1741"/>
  <c r="R1740"/>
  <c r="Q1740"/>
  <c r="R1739"/>
  <c r="Q1739"/>
  <c r="R1738"/>
  <c r="Q1738"/>
  <c r="R1737"/>
  <c r="Q1737"/>
  <c r="R1736"/>
  <c r="Q1736"/>
  <c r="R1735"/>
  <c r="Q1735"/>
  <c r="R1734"/>
  <c r="Q1734"/>
  <c r="R1733"/>
  <c r="Q1733"/>
  <c r="R1732"/>
  <c r="Q1732"/>
  <c r="R1731"/>
  <c r="Q1731"/>
  <c r="R1730"/>
  <c r="Q1730"/>
  <c r="R1729"/>
  <c r="Q1729"/>
  <c r="R1728"/>
  <c r="Q1728"/>
  <c r="R1727"/>
  <c r="Q1727"/>
  <c r="R1726"/>
  <c r="Q1726"/>
  <c r="R1725"/>
  <c r="Q1725"/>
  <c r="R1724"/>
  <c r="Q1724"/>
  <c r="R1723"/>
  <c r="Q1723"/>
  <c r="R1722"/>
  <c r="Q1722"/>
  <c r="R1721"/>
  <c r="Q1721"/>
  <c r="R1720"/>
  <c r="Q1720"/>
  <c r="R1719"/>
  <c r="Q1719"/>
  <c r="R1718"/>
  <c r="Q1718"/>
  <c r="R1717"/>
  <c r="Q1717"/>
  <c r="R1716"/>
  <c r="Q1716"/>
  <c r="R1715"/>
  <c r="Q1715"/>
  <c r="R1714"/>
  <c r="Q1714"/>
  <c r="R1713"/>
  <c r="Q1713"/>
  <c r="R1712"/>
  <c r="Q1712"/>
  <c r="R1711"/>
  <c r="Q1711"/>
  <c r="R1710"/>
  <c r="Q1710"/>
  <c r="R1709"/>
  <c r="Q1709"/>
  <c r="R1708"/>
  <c r="Q1708"/>
  <c r="R1707"/>
  <c r="Q1707"/>
  <c r="R1706"/>
  <c r="Q1706"/>
  <c r="R1705"/>
  <c r="Q1705"/>
  <c r="R1704"/>
  <c r="Q1704"/>
  <c r="R1703"/>
  <c r="Q1703"/>
  <c r="R1702"/>
  <c r="Q1702"/>
  <c r="R1701"/>
  <c r="Q1701"/>
  <c r="R1700"/>
  <c r="Q1700"/>
  <c r="R1699"/>
  <c r="Q1699"/>
  <c r="R1698"/>
  <c r="Q1698"/>
  <c r="R1697"/>
  <c r="Q1697"/>
  <c r="R1696"/>
  <c r="Q1696"/>
  <c r="R1695"/>
  <c r="Q1695"/>
  <c r="R1694"/>
  <c r="Q1694"/>
  <c r="R1693"/>
  <c r="Q1693"/>
  <c r="R1692"/>
  <c r="Q1692"/>
  <c r="R1691"/>
  <c r="Q1691"/>
  <c r="R1690"/>
  <c r="Q1690"/>
  <c r="R1689"/>
  <c r="Q1689"/>
  <c r="R1688"/>
  <c r="Q1688"/>
  <c r="R1687"/>
  <c r="Q1687"/>
  <c r="R1686"/>
  <c r="Q1686"/>
  <c r="R1685"/>
  <c r="Q1685"/>
  <c r="R1684"/>
  <c r="Q1684"/>
  <c r="R1683"/>
  <c r="Q1683"/>
  <c r="R1682"/>
  <c r="Q1682"/>
  <c r="R1681"/>
  <c r="Q1681"/>
  <c r="R1680"/>
  <c r="Q1680"/>
  <c r="R1679"/>
  <c r="Q1679"/>
  <c r="R1678"/>
  <c r="Q1678"/>
  <c r="R1677"/>
  <c r="Q1677"/>
  <c r="R1676"/>
  <c r="Q1676"/>
  <c r="R1675"/>
  <c r="Q1675"/>
  <c r="R1674"/>
  <c r="Q1674"/>
  <c r="R1673"/>
  <c r="Q1673"/>
  <c r="R1672"/>
  <c r="Q1672"/>
  <c r="R1671"/>
  <c r="Q1671"/>
  <c r="R1670"/>
  <c r="Q1670"/>
  <c r="R1669"/>
  <c r="Q1669"/>
  <c r="R1668"/>
  <c r="Q1668"/>
  <c r="R1667"/>
  <c r="Q1667"/>
  <c r="R1666"/>
  <c r="Q1666"/>
  <c r="R1665"/>
  <c r="Q1665"/>
  <c r="R1664"/>
  <c r="Q1664"/>
  <c r="R1663"/>
  <c r="Q1663"/>
  <c r="R1662"/>
  <c r="Q1662"/>
  <c r="R1661"/>
  <c r="Q1661"/>
  <c r="R1660"/>
  <c r="Q1660"/>
  <c r="R1659"/>
  <c r="Q1659"/>
  <c r="R1658"/>
  <c r="Q1658"/>
  <c r="R1657"/>
  <c r="Q1657"/>
  <c r="R1656"/>
  <c r="Q1656"/>
  <c r="R1655"/>
  <c r="Q1655"/>
  <c r="R1654"/>
  <c r="Q1654"/>
  <c r="R1653"/>
  <c r="Q1653"/>
  <c r="R1652"/>
  <c r="Q1652"/>
  <c r="R1651"/>
  <c r="Q1651"/>
  <c r="R1650"/>
  <c r="Q1650"/>
  <c r="R1649"/>
  <c r="Q1649"/>
  <c r="R1648"/>
  <c r="Q1648"/>
  <c r="R1647"/>
  <c r="Q1647"/>
  <c r="R1646"/>
  <c r="Q1646"/>
  <c r="R1645"/>
  <c r="Q1645"/>
  <c r="R1644"/>
  <c r="Q1644"/>
  <c r="R1643"/>
  <c r="Q1643"/>
  <c r="R1642"/>
  <c r="Q1642"/>
  <c r="R1641"/>
  <c r="Q1641"/>
  <c r="R1640"/>
  <c r="Q1640"/>
  <c r="R1639"/>
  <c r="Q1639"/>
  <c r="R1638"/>
  <c r="Q1638"/>
  <c r="R1637"/>
  <c r="Q1637"/>
  <c r="R1636"/>
  <c r="Q1636"/>
  <c r="R1635"/>
  <c r="Q1635"/>
  <c r="R1634"/>
  <c r="Q1634"/>
  <c r="R1633"/>
  <c r="Q1633"/>
  <c r="R1632"/>
  <c r="Q1632"/>
  <c r="R1631"/>
  <c r="Q1631"/>
  <c r="R1630"/>
  <c r="Q1630"/>
  <c r="R1629"/>
  <c r="Q1629"/>
  <c r="R1628"/>
  <c r="Q1628"/>
  <c r="R1627"/>
  <c r="Q1627"/>
  <c r="R1626"/>
  <c r="Q1626"/>
  <c r="R1625"/>
  <c r="Q1625"/>
  <c r="R1624"/>
  <c r="Q1624"/>
  <c r="R1623"/>
  <c r="Q1623"/>
  <c r="R1622"/>
  <c r="Q1622"/>
  <c r="R1621"/>
  <c r="Q1621"/>
  <c r="R1620"/>
  <c r="Q1620"/>
  <c r="R1619"/>
  <c r="Q1619"/>
  <c r="R1618"/>
  <c r="Q1618"/>
  <c r="R1617"/>
  <c r="Q1617"/>
  <c r="R1616"/>
  <c r="Q1616"/>
  <c r="R1615"/>
  <c r="Q1615"/>
  <c r="R1614"/>
  <c r="Q1614"/>
  <c r="R1613"/>
  <c r="Q1613"/>
  <c r="R1612"/>
  <c r="Q1612"/>
  <c r="R1611"/>
  <c r="Q1611"/>
  <c r="R1610"/>
  <c r="Q1610"/>
  <c r="R1609"/>
  <c r="Q1609"/>
  <c r="R1608"/>
  <c r="Q1608"/>
  <c r="R1607"/>
  <c r="Q1607"/>
  <c r="R1606"/>
  <c r="Q1606"/>
  <c r="R1605"/>
  <c r="Q1605"/>
  <c r="R1604"/>
  <c r="Q1604"/>
  <c r="R1603"/>
  <c r="Q1603"/>
  <c r="R1602"/>
  <c r="Q1602"/>
  <c r="R1601"/>
  <c r="Q1601"/>
  <c r="R1600"/>
  <c r="Q1600"/>
  <c r="R1599"/>
  <c r="Q1599"/>
  <c r="R1598"/>
  <c r="Q1598"/>
  <c r="R1597"/>
  <c r="Q1597"/>
  <c r="R1596"/>
  <c r="Q1596"/>
  <c r="R1595"/>
  <c r="Q1595"/>
  <c r="R1594"/>
  <c r="Q1594"/>
  <c r="R1593"/>
  <c r="Q1593"/>
  <c r="R1592"/>
  <c r="Q1592"/>
  <c r="R1591"/>
  <c r="Q1591"/>
  <c r="R1590"/>
  <c r="Q1590"/>
  <c r="R1589"/>
  <c r="Q1589"/>
  <c r="R1588"/>
  <c r="Q1588"/>
  <c r="R1587"/>
  <c r="Q1587"/>
  <c r="R1586"/>
  <c r="Q1586"/>
  <c r="R1585"/>
  <c r="Q1585"/>
  <c r="R1584"/>
  <c r="Q1584"/>
  <c r="R1583"/>
  <c r="Q1583"/>
  <c r="R1582"/>
  <c r="Q1582"/>
  <c r="R1581"/>
  <c r="Q1581"/>
  <c r="R1580"/>
  <c r="Q1580"/>
  <c r="R1579"/>
  <c r="Q1579"/>
  <c r="R1578"/>
  <c r="Q1578"/>
  <c r="R1577"/>
  <c r="Q1577"/>
  <c r="R1576"/>
  <c r="Q1576"/>
  <c r="R1575"/>
  <c r="Q1575"/>
  <c r="R1574"/>
  <c r="Q1574"/>
  <c r="R1573"/>
  <c r="Q1573"/>
  <c r="R1572"/>
  <c r="Q1572"/>
  <c r="R1571"/>
  <c r="Q1571"/>
  <c r="R1570"/>
  <c r="Q1570"/>
  <c r="R1569"/>
  <c r="Q1569"/>
  <c r="R1568"/>
  <c r="Q1568"/>
  <c r="R1567"/>
  <c r="Q1567"/>
  <c r="R1566"/>
  <c r="Q1566"/>
  <c r="R1565"/>
  <c r="Q1565"/>
  <c r="R1564"/>
  <c r="Q1564"/>
  <c r="R1563"/>
  <c r="Q1563"/>
  <c r="R1562"/>
  <c r="Q1562"/>
  <c r="R1561"/>
  <c r="Q1561"/>
  <c r="R1560"/>
  <c r="Q1560"/>
  <c r="R1559"/>
  <c r="Q1559"/>
  <c r="R1558"/>
  <c r="Q1558"/>
  <c r="R1557"/>
  <c r="Q1557"/>
  <c r="R1556"/>
  <c r="Q1556"/>
  <c r="R1555"/>
  <c r="Q1555"/>
  <c r="R1554"/>
  <c r="Q1554"/>
  <c r="R1553"/>
  <c r="Q1553"/>
  <c r="R1552"/>
  <c r="Q1552"/>
  <c r="R1551"/>
  <c r="Q1551"/>
  <c r="R1550"/>
  <c r="Q1550"/>
  <c r="R1549"/>
  <c r="Q1549"/>
  <c r="R1548"/>
  <c r="Q1548"/>
  <c r="R1547"/>
  <c r="Q1547"/>
  <c r="R1546"/>
  <c r="Q1546"/>
  <c r="R1545"/>
  <c r="Q1545"/>
  <c r="R1544"/>
  <c r="Q1544"/>
  <c r="R1543"/>
  <c r="Q1543"/>
  <c r="R1542"/>
  <c r="Q1542"/>
  <c r="R1541"/>
  <c r="Q1541"/>
  <c r="R1540"/>
  <c r="Q1540"/>
  <c r="R1539"/>
  <c r="Q1539"/>
  <c r="R1538"/>
  <c r="Q1538"/>
  <c r="R1537"/>
  <c r="Q1537"/>
  <c r="R1536"/>
  <c r="Q1536"/>
  <c r="R1535"/>
  <c r="Q1535"/>
  <c r="R1534"/>
  <c r="Q1534"/>
  <c r="R1533"/>
  <c r="Q1533"/>
  <c r="R1532"/>
  <c r="Q1532"/>
  <c r="R1531"/>
  <c r="Q1531"/>
  <c r="R1530"/>
  <c r="Q1530"/>
  <c r="R1529"/>
  <c r="Q1529"/>
  <c r="R1528"/>
  <c r="Q1528"/>
  <c r="R1527"/>
  <c r="Q1527"/>
  <c r="R1526"/>
  <c r="Q1526"/>
  <c r="R1525"/>
  <c r="Q1525"/>
  <c r="R1524"/>
  <c r="Q1524"/>
  <c r="R1523"/>
  <c r="Q1523"/>
  <c r="R1522"/>
  <c r="Q1522"/>
  <c r="R1521"/>
  <c r="Q1521"/>
  <c r="R1520"/>
  <c r="Q1520"/>
  <c r="R1519"/>
  <c r="Q1519"/>
  <c r="R1518"/>
  <c r="Q1518"/>
  <c r="R1517"/>
  <c r="Q1517"/>
  <c r="R1516"/>
  <c r="Q1516"/>
  <c r="R1515"/>
  <c r="Q1515"/>
  <c r="R1514"/>
  <c r="Q1514"/>
  <c r="R1513"/>
  <c r="Q1513"/>
  <c r="R1512"/>
  <c r="Q1512"/>
  <c r="R1511"/>
  <c r="Q1511"/>
  <c r="R1510"/>
  <c r="Q1510"/>
  <c r="R1509"/>
  <c r="Q1509"/>
  <c r="R1508"/>
  <c r="Q1508"/>
  <c r="R1507"/>
  <c r="Q1507"/>
  <c r="R1506"/>
  <c r="Q1506"/>
  <c r="R1505"/>
  <c r="Q1505"/>
  <c r="R1504"/>
  <c r="Q1504"/>
  <c r="R1503"/>
  <c r="Q1503"/>
  <c r="R1502"/>
  <c r="Q1502"/>
  <c r="R1501"/>
  <c r="Q1501"/>
  <c r="R1500"/>
  <c r="Q1500"/>
  <c r="R1499"/>
  <c r="Q1499"/>
  <c r="R1498"/>
  <c r="Q1498"/>
  <c r="R1497"/>
  <c r="Q1497"/>
  <c r="R1496"/>
  <c r="Q1496"/>
  <c r="R1495"/>
  <c r="Q1495"/>
  <c r="R1494"/>
  <c r="Q1494"/>
  <c r="R1493"/>
  <c r="Q1493"/>
  <c r="R1492"/>
  <c r="Q1492"/>
  <c r="R1491"/>
  <c r="Q1491"/>
  <c r="R1490"/>
  <c r="Q1490"/>
  <c r="R1489"/>
  <c r="Q1489"/>
  <c r="R1488"/>
  <c r="Q1488"/>
  <c r="R1487"/>
  <c r="Q1487"/>
  <c r="R1486"/>
  <c r="Q1486"/>
  <c r="R1485"/>
  <c r="Q1485"/>
  <c r="R1484"/>
  <c r="Q1484"/>
  <c r="R1483"/>
  <c r="Q1483"/>
  <c r="R1482"/>
  <c r="Q1482"/>
  <c r="R1481"/>
  <c r="Q1481"/>
  <c r="R1480"/>
  <c r="Q1480"/>
  <c r="R1479"/>
  <c r="Q1479"/>
  <c r="R1478"/>
  <c r="Q1478"/>
  <c r="R1477"/>
  <c r="Q1477"/>
  <c r="R1476"/>
  <c r="Q1476"/>
  <c r="R1475"/>
  <c r="Q1475"/>
  <c r="R1474"/>
  <c r="Q1474"/>
  <c r="R1473"/>
  <c r="Q1473"/>
  <c r="R1472"/>
  <c r="Q1472"/>
  <c r="R1471"/>
  <c r="Q1471"/>
  <c r="R1470"/>
  <c r="Q1470"/>
  <c r="R1469"/>
  <c r="Q1469"/>
  <c r="R1468"/>
  <c r="Q1468"/>
  <c r="R1467"/>
  <c r="Q1467"/>
  <c r="R1466"/>
  <c r="Q1466"/>
  <c r="R1465"/>
  <c r="Q1465"/>
  <c r="R1464"/>
  <c r="Q1464"/>
  <c r="R1463"/>
  <c r="Q1463"/>
  <c r="R1462"/>
  <c r="Q1462"/>
  <c r="R1461"/>
  <c r="Q1461"/>
  <c r="R1460"/>
  <c r="Q1460"/>
  <c r="R1459"/>
  <c r="Q1459"/>
  <c r="R1458"/>
  <c r="Q1458"/>
  <c r="R1457"/>
  <c r="Q1457"/>
  <c r="R1456"/>
  <c r="Q1456"/>
  <c r="R1455"/>
  <c r="Q1455"/>
  <c r="R1454"/>
  <c r="Q1454"/>
  <c r="R1453"/>
  <c r="Q1453"/>
  <c r="R1452"/>
  <c r="Q1452"/>
  <c r="R1451"/>
  <c r="Q1451"/>
  <c r="R1450"/>
  <c r="Q1450"/>
  <c r="R1449"/>
  <c r="Q1449"/>
  <c r="R1448"/>
  <c r="Q1448"/>
  <c r="R1447"/>
  <c r="Q1447"/>
  <c r="R1446"/>
  <c r="Q1446"/>
  <c r="R1445"/>
  <c r="Q1445"/>
  <c r="R1444"/>
  <c r="Q1444"/>
  <c r="R1443"/>
  <c r="Q1443"/>
  <c r="R1442"/>
  <c r="Q1442"/>
  <c r="R1441"/>
  <c r="Q1441"/>
  <c r="R1440"/>
  <c r="Q1440"/>
  <c r="R1439"/>
  <c r="Q1439"/>
  <c r="R1438"/>
  <c r="Q1438"/>
  <c r="R1437"/>
  <c r="Q1437"/>
  <c r="R1436"/>
  <c r="Q1436"/>
  <c r="R1435"/>
  <c r="Q1435"/>
  <c r="R1434"/>
  <c r="Q1434"/>
  <c r="R1433"/>
  <c r="Q1433"/>
  <c r="R1432"/>
  <c r="Q1432"/>
  <c r="R1431"/>
  <c r="Q1431"/>
  <c r="R1430"/>
  <c r="Q1430"/>
  <c r="R1429"/>
  <c r="Q1429"/>
  <c r="R1428"/>
  <c r="Q1428"/>
  <c r="R1427"/>
  <c r="Q1427"/>
  <c r="R1426"/>
  <c r="Q1426"/>
  <c r="R1425"/>
  <c r="Q1425"/>
  <c r="R1424"/>
  <c r="Q1424"/>
  <c r="R1423"/>
  <c r="Q1423"/>
  <c r="R1422"/>
  <c r="Q1422"/>
  <c r="R1421"/>
  <c r="Q1421"/>
  <c r="R1420"/>
  <c r="Q1420"/>
  <c r="R1419"/>
  <c r="Q1419"/>
  <c r="R1418"/>
  <c r="Q1418"/>
  <c r="R1417"/>
  <c r="Q1417"/>
  <c r="R1416"/>
  <c r="Q1416"/>
  <c r="R1415"/>
  <c r="Q1415"/>
  <c r="R1414"/>
  <c r="Q1414"/>
  <c r="R1413"/>
  <c r="Q1413"/>
  <c r="R1412"/>
  <c r="Q1412"/>
  <c r="R1411"/>
  <c r="Q1411"/>
  <c r="R1410"/>
  <c r="Q1410"/>
  <c r="R1409"/>
  <c r="Q1409"/>
  <c r="R1408"/>
  <c r="Q1408"/>
  <c r="R1407"/>
  <c r="Q1407"/>
  <c r="R1406"/>
  <c r="Q1406"/>
  <c r="R1405"/>
  <c r="Q1405"/>
  <c r="R1404"/>
  <c r="Q1404"/>
  <c r="R1403"/>
  <c r="Q1403"/>
  <c r="R1402"/>
  <c r="Q1402"/>
  <c r="R1401"/>
  <c r="Q1401"/>
  <c r="R1400"/>
  <c r="Q1400"/>
  <c r="R1399"/>
  <c r="Q1399"/>
  <c r="R1398"/>
  <c r="Q1398"/>
  <c r="R1397"/>
  <c r="Q1397"/>
  <c r="R1396"/>
  <c r="Q1396"/>
  <c r="R1395"/>
  <c r="Q1395"/>
  <c r="R1394"/>
  <c r="Q1394"/>
  <c r="R1393"/>
  <c r="Q1393"/>
  <c r="R1392"/>
  <c r="Q1392"/>
  <c r="R1391"/>
  <c r="Q1391"/>
  <c r="R1390"/>
  <c r="Q1390"/>
  <c r="R1389"/>
  <c r="Q1389"/>
  <c r="R1388"/>
  <c r="Q1388"/>
  <c r="R1387"/>
  <c r="Q1387"/>
  <c r="R1386"/>
  <c r="Q1386"/>
  <c r="R1385"/>
  <c r="Q1385"/>
  <c r="R1384"/>
  <c r="Q1384"/>
  <c r="R1383"/>
  <c r="Q1383"/>
  <c r="R1382"/>
  <c r="Q1382"/>
  <c r="R1381"/>
  <c r="Q1381"/>
  <c r="R1380"/>
  <c r="Q1380"/>
  <c r="R1379"/>
  <c r="Q1379"/>
  <c r="R1378"/>
  <c r="Q1378"/>
  <c r="R1377"/>
  <c r="Q1377"/>
  <c r="R1376"/>
  <c r="Q1376"/>
  <c r="R1375"/>
  <c r="Q1375"/>
  <c r="R1374"/>
  <c r="Q1374"/>
  <c r="R1373"/>
  <c r="Q1373"/>
  <c r="R1372"/>
  <c r="Q1372"/>
  <c r="R1371"/>
  <c r="Q1371"/>
  <c r="R1370"/>
  <c r="Q1370"/>
  <c r="R1369"/>
  <c r="Q1369"/>
  <c r="R1368"/>
  <c r="Q1368"/>
  <c r="R1367"/>
  <c r="Q1367"/>
  <c r="R1366"/>
  <c r="Q1366"/>
  <c r="R1365"/>
  <c r="Q1365"/>
  <c r="R1364"/>
  <c r="Q1364"/>
  <c r="R1363"/>
  <c r="Q1363"/>
  <c r="R1362"/>
  <c r="Q1362"/>
  <c r="R1361"/>
  <c r="Q1361"/>
  <c r="R1360"/>
  <c r="Q1360"/>
  <c r="R1359"/>
  <c r="Q1359"/>
  <c r="R1358"/>
  <c r="Q1358"/>
  <c r="R1357"/>
  <c r="Q1357"/>
  <c r="R1356"/>
  <c r="Q1356"/>
  <c r="R1355"/>
  <c r="Q1355"/>
  <c r="R1354"/>
  <c r="Q1354"/>
  <c r="R1353"/>
  <c r="Q1353"/>
  <c r="R1352"/>
  <c r="Q1352"/>
  <c r="R1351"/>
  <c r="Q1351"/>
  <c r="R1350"/>
  <c r="Q1350"/>
  <c r="R1349"/>
  <c r="Q1349"/>
  <c r="R1348"/>
  <c r="Q1348"/>
  <c r="R1347"/>
  <c r="Q1347"/>
  <c r="R1346"/>
  <c r="Q1346"/>
  <c r="R1345"/>
  <c r="Q1345"/>
  <c r="R1344"/>
  <c r="Q1344"/>
  <c r="R1343"/>
  <c r="Q1343"/>
  <c r="R1342"/>
  <c r="Q1342"/>
  <c r="R1341"/>
  <c r="Q1341"/>
  <c r="R1340"/>
  <c r="Q1340"/>
  <c r="R1339"/>
  <c r="Q1339"/>
  <c r="R1338"/>
  <c r="Q1338"/>
  <c r="R1337"/>
  <c r="Q1337"/>
  <c r="R1336"/>
  <c r="Q1336"/>
  <c r="R1335"/>
  <c r="Q1335"/>
  <c r="R1334"/>
  <c r="Q1334"/>
  <c r="R1333"/>
  <c r="Q1333"/>
  <c r="R1332"/>
  <c r="Q1332"/>
  <c r="R1331"/>
  <c r="Q1331"/>
  <c r="R1330"/>
  <c r="Q1330"/>
  <c r="R1329"/>
  <c r="Q1329"/>
  <c r="R1328"/>
  <c r="Q1328"/>
  <c r="R1327"/>
  <c r="Q1327"/>
  <c r="R1326"/>
  <c r="Q1326"/>
  <c r="R1325"/>
  <c r="Q1325"/>
  <c r="R1324"/>
  <c r="Q1324"/>
  <c r="R1323"/>
  <c r="Q1323"/>
  <c r="R1322"/>
  <c r="Q1322"/>
  <c r="R1321"/>
  <c r="Q1321"/>
  <c r="R1320"/>
  <c r="Q1320"/>
  <c r="R1319"/>
  <c r="Q1319"/>
  <c r="R1318"/>
  <c r="Q1318"/>
  <c r="R1317"/>
  <c r="Q1317"/>
  <c r="R1316"/>
  <c r="Q1316"/>
  <c r="R1315"/>
  <c r="Q1315"/>
  <c r="R1314"/>
  <c r="Q1314"/>
  <c r="R1313"/>
  <c r="Q1313"/>
  <c r="R1312"/>
  <c r="Q1312"/>
  <c r="R1311"/>
  <c r="Q1311"/>
  <c r="R1310"/>
  <c r="Q1310"/>
  <c r="R1309"/>
  <c r="Q1309"/>
  <c r="R1308"/>
  <c r="Q1308"/>
  <c r="R1307"/>
  <c r="Q1307"/>
  <c r="R1306"/>
  <c r="Q1306"/>
  <c r="R1305"/>
  <c r="Q1305"/>
  <c r="R1304"/>
  <c r="Q1304"/>
  <c r="R1303"/>
  <c r="Q1303"/>
  <c r="R1302"/>
  <c r="Q1302"/>
  <c r="R1301"/>
  <c r="Q1301"/>
  <c r="R1300"/>
  <c r="Q1300"/>
  <c r="R1299"/>
  <c r="Q1299"/>
  <c r="R1298"/>
  <c r="Q1298"/>
  <c r="R1297"/>
  <c r="Q1297"/>
  <c r="R1296"/>
  <c r="Q1296"/>
  <c r="R1295"/>
  <c r="Q1295"/>
  <c r="R1294"/>
  <c r="Q1294"/>
  <c r="R1293"/>
  <c r="Q1293"/>
  <c r="R1292"/>
  <c r="Q1292"/>
  <c r="R1291"/>
  <c r="Q1291"/>
  <c r="R1290"/>
  <c r="Q1290"/>
  <c r="R1289"/>
  <c r="Q1289"/>
  <c r="R1288"/>
  <c r="Q1288"/>
  <c r="R1287"/>
  <c r="Q1287"/>
  <c r="R1286"/>
  <c r="Q1286"/>
  <c r="R1285"/>
  <c r="Q1285"/>
  <c r="R1284"/>
  <c r="Q1284"/>
  <c r="R1283"/>
  <c r="Q1283"/>
  <c r="R1282"/>
  <c r="Q1282"/>
  <c r="R1281"/>
  <c r="Q1281"/>
  <c r="R1280"/>
  <c r="Q1280"/>
  <c r="R1279"/>
  <c r="Q1279"/>
  <c r="R1278"/>
  <c r="Q1278"/>
  <c r="R1277"/>
  <c r="Q1277"/>
  <c r="R1276"/>
  <c r="Q1276"/>
  <c r="R1275"/>
  <c r="Q1275"/>
  <c r="R1274"/>
  <c r="Q1274"/>
  <c r="R1273"/>
  <c r="Q1273"/>
  <c r="R1272"/>
  <c r="Q1272"/>
  <c r="R1271"/>
  <c r="Q1271"/>
  <c r="R1270"/>
  <c r="Q1270"/>
  <c r="R1269"/>
  <c r="Q1269"/>
  <c r="R1268"/>
  <c r="Q1268"/>
  <c r="R1267"/>
  <c r="Q1267"/>
  <c r="R1266"/>
  <c r="Q1266"/>
  <c r="R1265"/>
  <c r="Q1265"/>
  <c r="R1264"/>
  <c r="Q1264"/>
  <c r="R1263"/>
  <c r="Q1263"/>
  <c r="R1262"/>
  <c r="Q1262"/>
  <c r="R1261"/>
  <c r="Q1261"/>
  <c r="R1260"/>
  <c r="Q1260"/>
  <c r="R1259"/>
  <c r="Q1259"/>
  <c r="R1258"/>
  <c r="Q1258"/>
  <c r="R1257"/>
  <c r="Q1257"/>
  <c r="R1256"/>
  <c r="Q1256"/>
  <c r="R1255"/>
  <c r="Q1255"/>
  <c r="R1254"/>
  <c r="Q1254"/>
  <c r="R1253"/>
  <c r="Q1253"/>
  <c r="R1252"/>
  <c r="Q1252"/>
  <c r="R1251"/>
  <c r="Q1251"/>
  <c r="R1250"/>
  <c r="Q1250"/>
  <c r="R1249"/>
  <c r="Q1249"/>
  <c r="R1248"/>
  <c r="Q1248"/>
  <c r="R1247"/>
  <c r="Q1247"/>
  <c r="R1246"/>
  <c r="Q1246"/>
  <c r="R1245"/>
  <c r="Q1245"/>
  <c r="R1244"/>
  <c r="Q1244"/>
  <c r="R1243"/>
  <c r="Q1243"/>
  <c r="R1242"/>
  <c r="Q1242"/>
  <c r="R1241"/>
  <c r="Q1241"/>
  <c r="R1240"/>
  <c r="Q1240"/>
  <c r="R1239"/>
  <c r="Q1239"/>
  <c r="R1238"/>
  <c r="Q1238"/>
  <c r="R1237"/>
  <c r="Q1237"/>
  <c r="R1236"/>
  <c r="Q1236"/>
  <c r="R1235"/>
  <c r="Q1235"/>
  <c r="R1234"/>
  <c r="Q1234"/>
  <c r="R1233"/>
  <c r="Q1233"/>
  <c r="R1232"/>
  <c r="Q1232"/>
  <c r="R1231"/>
  <c r="Q1231"/>
  <c r="R1230"/>
  <c r="Q1230"/>
  <c r="R1229"/>
  <c r="Q1229"/>
  <c r="R1228"/>
  <c r="Q1228"/>
  <c r="R1227"/>
  <c r="Q1227"/>
  <c r="R1226"/>
  <c r="Q1226"/>
  <c r="R1225"/>
  <c r="Q1225"/>
  <c r="R1224"/>
  <c r="Q1224"/>
  <c r="R1223"/>
  <c r="Q1223"/>
  <c r="R1222"/>
  <c r="Q1222"/>
  <c r="R1221"/>
  <c r="Q1221"/>
  <c r="R1220"/>
  <c r="Q1220"/>
  <c r="R1219"/>
  <c r="Q1219"/>
  <c r="R1218"/>
  <c r="Q1218"/>
  <c r="R1217"/>
  <c r="Q1217"/>
  <c r="R1216"/>
  <c r="Q1216"/>
  <c r="R1215"/>
  <c r="Q1215"/>
  <c r="R1214"/>
  <c r="Q1214"/>
  <c r="R1213"/>
  <c r="Q1213"/>
  <c r="R1212"/>
  <c r="Q1212"/>
  <c r="R1211"/>
  <c r="Q1211"/>
  <c r="R1210"/>
  <c r="Q1210"/>
  <c r="R1209"/>
  <c r="Q1209"/>
  <c r="R1208"/>
  <c r="Q1208"/>
  <c r="R1207"/>
  <c r="Q1207"/>
  <c r="R1206"/>
  <c r="Q1206"/>
  <c r="R1205"/>
  <c r="Q1205"/>
  <c r="R1204"/>
  <c r="Q1204"/>
  <c r="R1203"/>
  <c r="Q1203"/>
  <c r="R1202"/>
  <c r="Q1202"/>
  <c r="R1201"/>
  <c r="Q1201"/>
  <c r="R1200"/>
  <c r="Q1200"/>
  <c r="R1199"/>
  <c r="Q1199"/>
  <c r="R1198"/>
  <c r="Q1198"/>
  <c r="R1197"/>
  <c r="Q1197"/>
  <c r="R1196"/>
  <c r="Q1196"/>
  <c r="R1195"/>
  <c r="Q1195"/>
  <c r="R1194"/>
  <c r="Q1194"/>
  <c r="R1193"/>
  <c r="Q1193"/>
  <c r="R1192"/>
  <c r="Q1192"/>
  <c r="R1191"/>
  <c r="Q1191"/>
  <c r="R1190"/>
  <c r="Q1190"/>
  <c r="R1189"/>
  <c r="Q1189"/>
  <c r="R1188"/>
  <c r="Q1188"/>
  <c r="R1187"/>
  <c r="Q1187"/>
  <c r="R1186"/>
  <c r="Q1186"/>
  <c r="R1185"/>
  <c r="Q1185"/>
  <c r="R1184"/>
  <c r="Q1184"/>
  <c r="R1183"/>
  <c r="Q1183"/>
  <c r="R1182"/>
  <c r="Q1182"/>
  <c r="R1181"/>
  <c r="Q1181"/>
  <c r="R1180"/>
  <c r="Q1180"/>
  <c r="R1179"/>
  <c r="Q1179"/>
  <c r="R1178"/>
  <c r="Q1178"/>
  <c r="R1177"/>
  <c r="Q1177"/>
  <c r="R1176"/>
  <c r="Q1176"/>
  <c r="R1175"/>
  <c r="Q1175"/>
  <c r="R1174"/>
  <c r="Q1174"/>
  <c r="R1173"/>
  <c r="Q1173"/>
  <c r="R1172"/>
  <c r="Q1172"/>
  <c r="R1171"/>
  <c r="Q1171"/>
  <c r="R1170"/>
  <c r="Q1170"/>
  <c r="R1169"/>
  <c r="Q1169"/>
  <c r="R1168"/>
  <c r="Q1168"/>
  <c r="R1167"/>
  <c r="Q1167"/>
  <c r="R1166"/>
  <c r="Q1166"/>
  <c r="R1165"/>
  <c r="Q1165"/>
  <c r="R1164"/>
  <c r="Q1164"/>
  <c r="R1163"/>
  <c r="Q1163"/>
  <c r="R1162"/>
  <c r="Q1162"/>
  <c r="R1161"/>
  <c r="Q1161"/>
  <c r="R1160"/>
  <c r="Q1160"/>
  <c r="R1159"/>
  <c r="Q1159"/>
  <c r="R1158"/>
  <c r="Q1158"/>
  <c r="R1157"/>
  <c r="Q1157"/>
  <c r="R1156"/>
  <c r="Q1156"/>
  <c r="R1155"/>
  <c r="Q1155"/>
  <c r="R1154"/>
  <c r="Q1154"/>
  <c r="R1153"/>
  <c r="Q1153"/>
  <c r="R1152"/>
  <c r="Q1152"/>
  <c r="R1151"/>
  <c r="Q1151"/>
  <c r="R1150"/>
  <c r="Q1150"/>
  <c r="R1149"/>
  <c r="Q1149"/>
  <c r="R1148"/>
  <c r="Q1148"/>
  <c r="R1147"/>
  <c r="Q1147"/>
  <c r="R1146"/>
  <c r="Q1146"/>
  <c r="R1145"/>
  <c r="Q1145"/>
  <c r="R1144"/>
  <c r="Q1144"/>
  <c r="R1143"/>
  <c r="Q1143"/>
  <c r="R1142"/>
  <c r="Q1142"/>
  <c r="R1141"/>
  <c r="Q1141"/>
  <c r="R1140"/>
  <c r="Q1140"/>
  <c r="R1139"/>
  <c r="Q1139"/>
  <c r="R1138"/>
  <c r="Q1138"/>
  <c r="R1137"/>
  <c r="Q1137"/>
  <c r="R1136"/>
  <c r="Q1136"/>
  <c r="R1135"/>
  <c r="Q1135"/>
  <c r="R1134"/>
  <c r="Q1134"/>
  <c r="R1133"/>
  <c r="Q1133"/>
  <c r="R1132"/>
  <c r="Q1132"/>
  <c r="R1131"/>
  <c r="Q1131"/>
  <c r="R1130"/>
  <c r="Q1130"/>
  <c r="R1129"/>
  <c r="Q1129"/>
  <c r="R1128"/>
  <c r="Q1128"/>
  <c r="R1127"/>
  <c r="Q1127"/>
  <c r="R1126"/>
  <c r="Q1126"/>
  <c r="R1125"/>
  <c r="Q1125"/>
  <c r="R1124"/>
  <c r="Q1124"/>
  <c r="R1123"/>
  <c r="Q1123"/>
  <c r="R1122"/>
  <c r="Q1122"/>
  <c r="R1121"/>
  <c r="Q1121"/>
  <c r="R1120"/>
  <c r="Q1120"/>
  <c r="R1119"/>
  <c r="Q1119"/>
  <c r="R1118"/>
  <c r="Q1118"/>
  <c r="R1117"/>
  <c r="Q1117"/>
  <c r="R1116"/>
  <c r="Q1116"/>
  <c r="R1115"/>
  <c r="Q1115"/>
  <c r="R1114"/>
  <c r="Q1114"/>
  <c r="R1113"/>
  <c r="Q1113"/>
  <c r="R1112"/>
  <c r="Q1112"/>
  <c r="R1111"/>
  <c r="Q1111"/>
  <c r="R1110"/>
  <c r="Q1110"/>
  <c r="R1109"/>
  <c r="Q1109"/>
  <c r="R1108"/>
  <c r="Q1108"/>
  <c r="R1107"/>
  <c r="Q1107"/>
  <c r="R1106"/>
  <c r="Q1106"/>
  <c r="R1105"/>
  <c r="Q1105"/>
  <c r="R1104"/>
  <c r="Q1104"/>
  <c r="R1103"/>
  <c r="Q1103"/>
  <c r="R1102"/>
  <c r="Q1102"/>
  <c r="R1101"/>
  <c r="Q1101"/>
  <c r="R1100"/>
  <c r="Q1100"/>
  <c r="R1099"/>
  <c r="Q1099"/>
  <c r="R1098"/>
  <c r="Q1098"/>
  <c r="R1097"/>
  <c r="Q1097"/>
  <c r="R1096"/>
  <c r="Q1096"/>
  <c r="R1095"/>
  <c r="Q1095"/>
  <c r="R1094"/>
  <c r="Q1094"/>
  <c r="R1093"/>
  <c r="Q1093"/>
  <c r="R1092"/>
  <c r="Q1092"/>
  <c r="R1091"/>
  <c r="Q1091"/>
  <c r="R1090"/>
  <c r="Q1090"/>
  <c r="R1089"/>
  <c r="Q1089"/>
  <c r="R1088"/>
  <c r="Q1088"/>
  <c r="R1087"/>
  <c r="Q1087"/>
  <c r="R1086"/>
  <c r="Q1086"/>
  <c r="R1085"/>
  <c r="Q1085"/>
  <c r="R1084"/>
  <c r="Q1084"/>
  <c r="R1083"/>
  <c r="Q1083"/>
  <c r="R1082"/>
  <c r="Q1082"/>
  <c r="R1081"/>
  <c r="Q1081"/>
  <c r="R1080"/>
  <c r="Q1080"/>
  <c r="R1079"/>
  <c r="Q1079"/>
  <c r="R1078"/>
  <c r="Q1078"/>
  <c r="R1077"/>
  <c r="Q1077"/>
  <c r="R1076"/>
  <c r="Q1076"/>
  <c r="R1075"/>
  <c r="Q1075"/>
  <c r="R1074"/>
  <c r="Q1074"/>
  <c r="R1073"/>
  <c r="Q1073"/>
  <c r="R1072"/>
  <c r="Q1072"/>
  <c r="R1071"/>
  <c r="Q1071"/>
  <c r="R1070"/>
  <c r="Q1070"/>
  <c r="R1069"/>
  <c r="Q1069"/>
  <c r="R1068"/>
  <c r="Q1068"/>
  <c r="R1067"/>
  <c r="Q1067"/>
  <c r="R1066"/>
  <c r="Q1066"/>
  <c r="R1065"/>
  <c r="Q1065"/>
  <c r="R1064"/>
  <c r="Q1064"/>
  <c r="R1063"/>
  <c r="Q1063"/>
  <c r="R1062"/>
  <c r="Q1062"/>
  <c r="R1061"/>
  <c r="Q1061"/>
  <c r="R1060"/>
  <c r="Q1060"/>
  <c r="R1059"/>
  <c r="Q1059"/>
  <c r="R1058"/>
  <c r="Q1058"/>
  <c r="R1057"/>
  <c r="Q1057"/>
  <c r="R1056"/>
  <c r="Q1056"/>
  <c r="R1055"/>
  <c r="Q1055"/>
  <c r="R1054"/>
  <c r="Q1054"/>
  <c r="R1053"/>
  <c r="Q1053"/>
  <c r="R1052"/>
  <c r="Q1052"/>
  <c r="R1051"/>
  <c r="Q1051"/>
  <c r="R1050"/>
  <c r="Q1050"/>
  <c r="R1049"/>
  <c r="Q1049"/>
  <c r="R1048"/>
  <c r="Q1048"/>
  <c r="R1047"/>
  <c r="Q1047"/>
  <c r="R1046"/>
  <c r="Q1046"/>
  <c r="R1045"/>
  <c r="Q1045"/>
  <c r="R1044"/>
  <c r="Q1044"/>
  <c r="R1043"/>
  <c r="Q1043"/>
  <c r="R1042"/>
  <c r="Q1042"/>
  <c r="R1041"/>
  <c r="Q1041"/>
  <c r="R1040"/>
  <c r="Q1040"/>
  <c r="R1039"/>
  <c r="Q1039"/>
  <c r="R1038"/>
  <c r="Q1038"/>
  <c r="R1037"/>
  <c r="Q1037"/>
  <c r="R1036"/>
  <c r="Q1036"/>
  <c r="R1035"/>
  <c r="Q1035"/>
  <c r="R1034"/>
  <c r="Q1034"/>
  <c r="R1033"/>
  <c r="Q1033"/>
  <c r="R1032"/>
  <c r="Q1032"/>
  <c r="R1031"/>
  <c r="Q1031"/>
  <c r="R1030"/>
  <c r="Q1030"/>
  <c r="R1029"/>
  <c r="Q1029"/>
  <c r="R1028"/>
  <c r="Q1028"/>
  <c r="R1027"/>
  <c r="Q1027"/>
  <c r="R1026"/>
  <c r="Q1026"/>
  <c r="R1025"/>
  <c r="Q1025"/>
  <c r="R1024"/>
  <c r="Q1024"/>
  <c r="R1023"/>
  <c r="Q1023"/>
  <c r="R1022"/>
  <c r="Q1022"/>
  <c r="R1021"/>
  <c r="Q1021"/>
  <c r="R1020"/>
  <c r="Q1020"/>
  <c r="R1019"/>
  <c r="Q1019"/>
  <c r="R1018"/>
  <c r="Q1018"/>
  <c r="R1017"/>
  <c r="Q1017"/>
  <c r="R1016"/>
  <c r="Q1016"/>
  <c r="R1015"/>
  <c r="Q1015"/>
  <c r="R1014"/>
  <c r="Q1014"/>
  <c r="R1013"/>
  <c r="Q1013"/>
  <c r="R1012"/>
  <c r="Q1012"/>
  <c r="R1011"/>
  <c r="Q1011"/>
  <c r="R1010"/>
  <c r="Q1010"/>
  <c r="R1009"/>
  <c r="Q1009"/>
  <c r="R1008"/>
  <c r="Q1008"/>
  <c r="R1007"/>
  <c r="Q1007"/>
  <c r="R1006"/>
  <c r="Q1006"/>
  <c r="R1005"/>
  <c r="Q1005"/>
  <c r="R1004"/>
  <c r="Q1004"/>
  <c r="R1003"/>
  <c r="Q1003"/>
  <c r="R1002"/>
  <c r="Q1002"/>
  <c r="R1001"/>
  <c r="Q1001"/>
  <c r="R1000"/>
  <c r="Q1000"/>
  <c r="R999"/>
  <c r="Q999"/>
  <c r="R998"/>
  <c r="Q998"/>
  <c r="R997"/>
  <c r="Q997"/>
  <c r="R996"/>
  <c r="Q996"/>
  <c r="R995"/>
  <c r="Q995"/>
  <c r="R994"/>
  <c r="Q994"/>
  <c r="R993"/>
  <c r="Q993"/>
  <c r="R992"/>
  <c r="Q992"/>
  <c r="R991"/>
  <c r="Q991"/>
  <c r="R990"/>
  <c r="Q990"/>
  <c r="R989"/>
  <c r="Q989"/>
  <c r="R988"/>
  <c r="Q988"/>
  <c r="R987"/>
  <c r="Q987"/>
  <c r="R986"/>
  <c r="Q986"/>
  <c r="R985"/>
  <c r="Q985"/>
  <c r="R984"/>
  <c r="Q984"/>
  <c r="R983"/>
  <c r="Q983"/>
  <c r="R982"/>
  <c r="Q982"/>
  <c r="R981"/>
  <c r="Q981"/>
  <c r="R980"/>
  <c r="Q980"/>
  <c r="R979"/>
  <c r="Q979"/>
  <c r="R978"/>
  <c r="Q978"/>
  <c r="R977"/>
  <c r="Q977"/>
  <c r="R976"/>
  <c r="Q976"/>
  <c r="R975"/>
  <c r="Q975"/>
  <c r="R974"/>
  <c r="Q974"/>
  <c r="R973"/>
  <c r="Q973"/>
  <c r="R972"/>
  <c r="Q972"/>
  <c r="R971"/>
  <c r="Q971"/>
  <c r="R970"/>
  <c r="Q970"/>
  <c r="R969"/>
  <c r="Q969"/>
  <c r="R968"/>
  <c r="Q968"/>
  <c r="R967"/>
  <c r="Q967"/>
  <c r="R966"/>
  <c r="Q966"/>
  <c r="R965"/>
  <c r="Q965"/>
  <c r="R964"/>
  <c r="Q964"/>
  <c r="R963"/>
  <c r="Q963"/>
  <c r="R962"/>
  <c r="Q962"/>
  <c r="R961"/>
  <c r="Q961"/>
  <c r="R960"/>
  <c r="Q960"/>
  <c r="R959"/>
  <c r="Q959"/>
  <c r="R958"/>
  <c r="Q958"/>
  <c r="R957"/>
  <c r="Q957"/>
  <c r="R956"/>
  <c r="Q956"/>
  <c r="R955"/>
  <c r="Q955"/>
  <c r="R954"/>
  <c r="Q954"/>
  <c r="R953"/>
  <c r="Q953"/>
  <c r="R952"/>
  <c r="Q952"/>
  <c r="R951"/>
  <c r="Q951"/>
  <c r="R950"/>
  <c r="Q950"/>
  <c r="R949"/>
  <c r="Q949"/>
  <c r="R948"/>
  <c r="Q948"/>
  <c r="R947"/>
  <c r="Q947"/>
  <c r="R946"/>
  <c r="Q946"/>
  <c r="R945"/>
  <c r="Q945"/>
  <c r="R944"/>
  <c r="Q944"/>
  <c r="R943"/>
  <c r="Q943"/>
  <c r="R942"/>
  <c r="Q942"/>
  <c r="R941"/>
  <c r="Q941"/>
  <c r="R940"/>
  <c r="Q940"/>
  <c r="R939"/>
  <c r="Q939"/>
  <c r="R938"/>
  <c r="Q938"/>
  <c r="R937"/>
  <c r="Q937"/>
  <c r="R936"/>
  <c r="Q936"/>
  <c r="R935"/>
  <c r="Q935"/>
  <c r="R934"/>
  <c r="Q934"/>
  <c r="R933"/>
  <c r="Q933"/>
  <c r="R932"/>
  <c r="Q932"/>
  <c r="R931"/>
  <c r="Q931"/>
  <c r="R930"/>
  <c r="Q930"/>
  <c r="R929"/>
  <c r="Q929"/>
  <c r="R928"/>
  <c r="Q928"/>
  <c r="R927"/>
  <c r="Q927"/>
  <c r="R926"/>
  <c r="Q926"/>
  <c r="R925"/>
  <c r="Q925"/>
  <c r="R924"/>
  <c r="Q924"/>
  <c r="R923"/>
  <c r="Q923"/>
  <c r="R922"/>
  <c r="Q922"/>
  <c r="R921"/>
  <c r="Q921"/>
  <c r="R920"/>
  <c r="Q920"/>
  <c r="R919"/>
  <c r="Q919"/>
  <c r="R918"/>
  <c r="Q918"/>
  <c r="R917"/>
  <c r="Q917"/>
  <c r="R916"/>
  <c r="Q916"/>
  <c r="R915"/>
  <c r="Q915"/>
  <c r="R914"/>
  <c r="Q914"/>
  <c r="R913"/>
  <c r="Q913"/>
  <c r="R912"/>
  <c r="Q912"/>
  <c r="R911"/>
  <c r="Q911"/>
  <c r="R910"/>
  <c r="Q910"/>
  <c r="R909"/>
  <c r="Q909"/>
  <c r="R908"/>
  <c r="Q908"/>
  <c r="R907"/>
  <c r="Q907"/>
  <c r="R906"/>
  <c r="Q906"/>
  <c r="R905"/>
  <c r="Q905"/>
  <c r="R904"/>
  <c r="Q904"/>
  <c r="R903"/>
  <c r="Q903"/>
  <c r="R902"/>
  <c r="Q902"/>
  <c r="R901"/>
  <c r="Q901"/>
  <c r="R900"/>
  <c r="Q900"/>
  <c r="R899"/>
  <c r="Q899"/>
  <c r="R898"/>
  <c r="Q898"/>
  <c r="R897"/>
  <c r="Q897"/>
  <c r="R896"/>
  <c r="Q896"/>
  <c r="R895"/>
  <c r="Q895"/>
  <c r="R894"/>
  <c r="Q894"/>
  <c r="R893"/>
  <c r="Q893"/>
  <c r="R892"/>
  <c r="Q892"/>
  <c r="R891"/>
  <c r="Q891"/>
  <c r="R890"/>
  <c r="Q890"/>
  <c r="R889"/>
  <c r="Q889"/>
  <c r="R888"/>
  <c r="Q888"/>
  <c r="R887"/>
  <c r="Q887"/>
  <c r="R886"/>
  <c r="Q886"/>
  <c r="R885"/>
  <c r="Q885"/>
  <c r="R884"/>
  <c r="Q884"/>
  <c r="R883"/>
  <c r="Q883"/>
  <c r="R882"/>
  <c r="Q882"/>
  <c r="R881"/>
  <c r="Q881"/>
  <c r="R880"/>
  <c r="Q880"/>
  <c r="R879"/>
  <c r="Q879"/>
  <c r="R878"/>
  <c r="Q878"/>
  <c r="R877"/>
  <c r="Q877"/>
  <c r="R876"/>
  <c r="Q876"/>
  <c r="R875"/>
  <c r="Q875"/>
  <c r="R874"/>
  <c r="Q874"/>
  <c r="R873"/>
  <c r="Q873"/>
  <c r="R872"/>
  <c r="Q872"/>
  <c r="R871"/>
  <c r="Q871"/>
  <c r="R870"/>
  <c r="Q870"/>
  <c r="R869"/>
  <c r="Q869"/>
  <c r="R868"/>
  <c r="Q868"/>
  <c r="R867"/>
  <c r="Q867"/>
  <c r="R866"/>
  <c r="Q866"/>
  <c r="R865"/>
  <c r="Q865"/>
  <c r="R864"/>
  <c r="Q864"/>
  <c r="R863"/>
  <c r="Q863"/>
  <c r="R862"/>
  <c r="Q862"/>
  <c r="R861"/>
  <c r="Q861"/>
  <c r="R860"/>
  <c r="Q860"/>
  <c r="R859"/>
  <c r="Q859"/>
  <c r="R858"/>
  <c r="Q858"/>
  <c r="R857"/>
  <c r="Q857"/>
  <c r="R856"/>
  <c r="Q856"/>
  <c r="R855"/>
  <c r="Q855"/>
  <c r="R854"/>
  <c r="Q854"/>
  <c r="R853"/>
  <c r="Q853"/>
  <c r="R852"/>
  <c r="Q852"/>
  <c r="R851"/>
  <c r="Q851"/>
  <c r="R850"/>
  <c r="Q850"/>
  <c r="R849"/>
  <c r="Q849"/>
  <c r="R848"/>
  <c r="Q848"/>
  <c r="R847"/>
  <c r="Q847"/>
  <c r="R846"/>
  <c r="Q846"/>
  <c r="R845"/>
  <c r="Q845"/>
  <c r="R844"/>
  <c r="Q844"/>
  <c r="R843"/>
  <c r="Q843"/>
  <c r="R842"/>
  <c r="Q842"/>
  <c r="R841"/>
  <c r="Q841"/>
  <c r="R840"/>
  <c r="Q840"/>
  <c r="R839"/>
  <c r="Q839"/>
  <c r="R838"/>
  <c r="Q838"/>
  <c r="R837"/>
  <c r="Q837"/>
  <c r="R836"/>
  <c r="Q836"/>
  <c r="R835"/>
  <c r="Q835"/>
  <c r="R834"/>
  <c r="Q834"/>
  <c r="R833"/>
  <c r="Q833"/>
  <c r="R832"/>
  <c r="Q832"/>
  <c r="R831"/>
  <c r="Q831"/>
  <c r="R830"/>
  <c r="Q830"/>
  <c r="R829"/>
  <c r="Q829"/>
  <c r="R828"/>
  <c r="Q828"/>
  <c r="R827"/>
  <c r="Q827"/>
  <c r="R826"/>
  <c r="Q826"/>
  <c r="R825"/>
  <c r="Q825"/>
  <c r="R824"/>
  <c r="Q824"/>
  <c r="R823"/>
  <c r="Q823"/>
  <c r="R822"/>
  <c r="Q822"/>
  <c r="R821"/>
  <c r="Q821"/>
  <c r="R820"/>
  <c r="Q820"/>
  <c r="R819"/>
  <c r="Q819"/>
  <c r="R818"/>
  <c r="Q818"/>
  <c r="R817"/>
  <c r="Q817"/>
  <c r="R816"/>
  <c r="Q816"/>
  <c r="R815"/>
  <c r="Q815"/>
  <c r="R814"/>
  <c r="Q814"/>
  <c r="R813"/>
  <c r="Q813"/>
  <c r="R812"/>
  <c r="Q812"/>
  <c r="R811"/>
  <c r="Q811"/>
  <c r="R810"/>
  <c r="Q810"/>
  <c r="R809"/>
  <c r="Q809"/>
  <c r="R808"/>
  <c r="Q808"/>
  <c r="R807"/>
  <c r="Q807"/>
  <c r="R806"/>
  <c r="Q806"/>
  <c r="R805"/>
  <c r="Q805"/>
  <c r="R804"/>
  <c r="Q804"/>
  <c r="R803"/>
  <c r="Q803"/>
  <c r="R802"/>
  <c r="Q802"/>
  <c r="R801"/>
  <c r="Q801"/>
  <c r="R800"/>
  <c r="Q800"/>
  <c r="R799"/>
  <c r="Q799"/>
  <c r="R798"/>
  <c r="Q798"/>
  <c r="R797"/>
  <c r="Q797"/>
  <c r="R796"/>
  <c r="Q796"/>
  <c r="R795"/>
  <c r="Q795"/>
  <c r="R794"/>
  <c r="Q794"/>
  <c r="R364"/>
  <c r="Q364"/>
  <c r="R363"/>
  <c r="Q363"/>
  <c r="R362"/>
  <c r="Q362"/>
  <c r="R361"/>
  <c r="Q361"/>
  <c r="R360"/>
  <c r="Q360"/>
  <c r="R359"/>
  <c r="Q359"/>
  <c r="R358"/>
  <c r="Q358"/>
  <c r="R357"/>
  <c r="Q357"/>
  <c r="R356"/>
  <c r="Q356"/>
  <c r="R355"/>
  <c r="Q355"/>
  <c r="R354"/>
  <c r="Q354"/>
  <c r="R353"/>
  <c r="Q353"/>
  <c r="R352"/>
  <c r="Q352"/>
  <c r="R351"/>
  <c r="Q351"/>
  <c r="R350"/>
  <c r="Q350"/>
  <c r="R349"/>
  <c r="Q349"/>
  <c r="R348"/>
  <c r="Q348"/>
  <c r="R347"/>
  <c r="Q347"/>
  <c r="R346"/>
  <c r="Q346"/>
  <c r="R345"/>
  <c r="Q345"/>
  <c r="R344"/>
  <c r="Q344"/>
  <c r="R343"/>
  <c r="Q343"/>
  <c r="R342"/>
  <c r="Q342"/>
  <c r="R341"/>
  <c r="Q341"/>
  <c r="R340"/>
  <c r="Q340"/>
  <c r="R339"/>
  <c r="Q339"/>
  <c r="R338"/>
  <c r="Q338"/>
  <c r="R337"/>
  <c r="Q337"/>
  <c r="R336"/>
  <c r="Q336"/>
  <c r="R335"/>
  <c r="Q335"/>
  <c r="R334"/>
  <c r="Q334"/>
  <c r="R333"/>
  <c r="Q333"/>
  <c r="R332"/>
  <c r="Q332"/>
  <c r="R331"/>
  <c r="Q331"/>
  <c r="R330"/>
  <c r="Q330"/>
  <c r="R329"/>
  <c r="Q329"/>
  <c r="R328"/>
  <c r="Q328"/>
  <c r="R327"/>
  <c r="Q327"/>
  <c r="R326"/>
  <c r="Q326"/>
  <c r="R325"/>
  <c r="Q325"/>
  <c r="R324"/>
  <c r="Q324"/>
  <c r="R323"/>
  <c r="Q323"/>
  <c r="R322"/>
  <c r="Q322"/>
  <c r="R321"/>
  <c r="Q321"/>
  <c r="R320"/>
  <c r="Q320"/>
  <c r="R319"/>
  <c r="Q319"/>
  <c r="R318"/>
  <c r="Q318"/>
  <c r="R317"/>
  <c r="Q317"/>
  <c r="R316"/>
  <c r="Q316"/>
  <c r="R315"/>
  <c r="Q315"/>
  <c r="R314"/>
  <c r="Q314"/>
  <c r="R313"/>
  <c r="Q313"/>
  <c r="R312"/>
  <c r="Q312"/>
  <c r="R311"/>
  <c r="Q311"/>
  <c r="R310"/>
  <c r="Q310"/>
  <c r="R309"/>
  <c r="Q309"/>
  <c r="R308"/>
  <c r="Q308"/>
  <c r="R307"/>
  <c r="Q307"/>
  <c r="R306"/>
  <c r="Q306"/>
  <c r="R305"/>
  <c r="Q305"/>
  <c r="R304"/>
  <c r="Q304"/>
  <c r="R303"/>
  <c r="Q303"/>
  <c r="R302"/>
  <c r="Q302"/>
  <c r="R301"/>
  <c r="Q301"/>
  <c r="R300"/>
  <c r="Q300"/>
  <c r="R299"/>
  <c r="Q299"/>
  <c r="R298"/>
  <c r="Q298"/>
  <c r="R297"/>
  <c r="Q297"/>
  <c r="R296"/>
  <c r="Q296"/>
  <c r="R295"/>
  <c r="Q295"/>
  <c r="R294"/>
  <c r="Q294"/>
  <c r="R293"/>
  <c r="Q293"/>
  <c r="R292"/>
  <c r="Q292"/>
  <c r="R291"/>
  <c r="Q291"/>
  <c r="R290"/>
  <c r="Q290"/>
  <c r="R289"/>
  <c r="Q289"/>
  <c r="R288"/>
  <c r="Q288"/>
  <c r="R287"/>
  <c r="Q287"/>
  <c r="R286"/>
  <c r="Q286"/>
  <c r="R285"/>
  <c r="Q285"/>
  <c r="R284"/>
  <c r="Q284"/>
  <c r="R283"/>
  <c r="Q283"/>
  <c r="R282"/>
  <c r="Q282"/>
  <c r="R281"/>
  <c r="Q281"/>
  <c r="R280"/>
  <c r="Q280"/>
  <c r="R279"/>
  <c r="Q279"/>
  <c r="R278"/>
  <c r="Q278"/>
  <c r="R277"/>
  <c r="Q277"/>
  <c r="R276"/>
  <c r="Q276"/>
  <c r="R275"/>
  <c r="Q275"/>
  <c r="R274"/>
  <c r="Q274"/>
  <c r="R273"/>
  <c r="Q273"/>
  <c r="R272"/>
  <c r="Q272"/>
  <c r="R271"/>
  <c r="Q271"/>
  <c r="R270"/>
  <c r="Q270"/>
  <c r="R269"/>
  <c r="Q269"/>
  <c r="R268"/>
  <c r="Q268"/>
  <c r="R267"/>
  <c r="Q267"/>
  <c r="R266"/>
  <c r="Q266"/>
  <c r="R265"/>
  <c r="Q265"/>
  <c r="R264"/>
  <c r="Q264"/>
  <c r="R263"/>
  <c r="Q263"/>
  <c r="R262"/>
  <c r="Q262"/>
  <c r="R261"/>
  <c r="Q261"/>
  <c r="R260"/>
  <c r="Q260"/>
  <c r="R259"/>
  <c r="Q259"/>
  <c r="R258"/>
  <c r="Q258"/>
  <c r="R257"/>
  <c r="Q257"/>
  <c r="R256"/>
  <c r="Q256"/>
  <c r="R255"/>
  <c r="Q255"/>
  <c r="R254"/>
  <c r="Q254"/>
  <c r="R253"/>
  <c r="Q253"/>
  <c r="R252"/>
  <c r="Q252"/>
  <c r="R251"/>
  <c r="Q251"/>
  <c r="R250"/>
  <c r="Q250"/>
  <c r="R249"/>
  <c r="Q249"/>
  <c r="R248"/>
  <c r="Q248"/>
  <c r="R247"/>
  <c r="Q247"/>
  <c r="R246"/>
  <c r="Q246"/>
  <c r="R245"/>
  <c r="Q245"/>
  <c r="R244"/>
  <c r="Q244"/>
  <c r="R243"/>
  <c r="Q243"/>
  <c r="R242"/>
  <c r="Q242"/>
  <c r="R241"/>
  <c r="Q241"/>
  <c r="R240"/>
  <c r="Q240"/>
  <c r="R239"/>
  <c r="Q239"/>
  <c r="R238"/>
  <c r="Q238"/>
  <c r="R237"/>
  <c r="Q237"/>
  <c r="R236"/>
  <c r="Q236"/>
  <c r="R235"/>
  <c r="Q235"/>
  <c r="R234"/>
  <c r="Q234"/>
  <c r="R233"/>
  <c r="Q233"/>
  <c r="R232"/>
  <c r="Q232"/>
  <c r="R231"/>
  <c r="Q231"/>
  <c r="R230"/>
  <c r="Q230"/>
  <c r="R229"/>
  <c r="Q229"/>
  <c r="R228"/>
  <c r="Q228"/>
  <c r="R227"/>
  <c r="Q227"/>
  <c r="R226"/>
  <c r="Q226"/>
  <c r="R225"/>
  <c r="Q225"/>
  <c r="R224"/>
  <c r="Q224"/>
  <c r="R223"/>
  <c r="Q223"/>
  <c r="R222"/>
  <c r="Q222"/>
  <c r="R221"/>
  <c r="Q221"/>
  <c r="R220"/>
  <c r="Q220"/>
  <c r="R219"/>
  <c r="Q219"/>
  <c r="R218"/>
  <c r="Q218"/>
  <c r="R217"/>
  <c r="Q217"/>
  <c r="R216"/>
  <c r="Q216"/>
  <c r="R215"/>
  <c r="Q215"/>
  <c r="R214"/>
  <c r="Q214"/>
  <c r="R213"/>
  <c r="Q213"/>
  <c r="R212"/>
  <c r="Q212"/>
  <c r="R211"/>
  <c r="Q211"/>
  <c r="R210"/>
  <c r="Q210"/>
  <c r="R209"/>
  <c r="Q209"/>
  <c r="R208"/>
  <c r="Q208"/>
  <c r="R207"/>
  <c r="Q207"/>
  <c r="R206"/>
  <c r="Q206"/>
  <c r="R205"/>
  <c r="Q205"/>
  <c r="R204"/>
  <c r="Q204"/>
  <c r="R203"/>
  <c r="Q203"/>
  <c r="R202"/>
  <c r="Q202"/>
  <c r="R201"/>
  <c r="Q201"/>
  <c r="R200"/>
  <c r="Q200"/>
  <c r="R199"/>
  <c r="Q199"/>
  <c r="R198"/>
  <c r="Q198"/>
  <c r="R197"/>
  <c r="Q197"/>
  <c r="R196"/>
  <c r="Q196"/>
  <c r="R195"/>
  <c r="Q195"/>
  <c r="R194"/>
  <c r="Q194"/>
  <c r="R193"/>
  <c r="Q193"/>
  <c r="R192"/>
  <c r="Q192"/>
  <c r="R191"/>
  <c r="Q191"/>
  <c r="R190"/>
  <c r="Q190"/>
  <c r="R189"/>
  <c r="Q189"/>
  <c r="R188"/>
  <c r="Q188"/>
  <c r="R187"/>
  <c r="Q187"/>
  <c r="R186"/>
  <c r="Q186"/>
  <c r="R185"/>
  <c r="Q185"/>
  <c r="R184"/>
  <c r="Q184"/>
  <c r="R183"/>
  <c r="Q183"/>
  <c r="R182"/>
  <c r="Q182"/>
  <c r="R181"/>
  <c r="Q181"/>
  <c r="R180"/>
  <c r="Q180"/>
  <c r="R179"/>
  <c r="Q179"/>
  <c r="R178"/>
  <c r="Q178"/>
  <c r="R177"/>
  <c r="Q177"/>
  <c r="R176"/>
  <c r="Q176"/>
  <c r="R175"/>
  <c r="Q175"/>
  <c r="R174"/>
  <c r="Q174"/>
  <c r="R173"/>
  <c r="Q173"/>
  <c r="R172"/>
  <c r="Q172"/>
  <c r="R171"/>
  <c r="Q171"/>
  <c r="R170"/>
  <c r="Q170"/>
  <c r="R169"/>
  <c r="Q169"/>
  <c r="R168"/>
  <c r="Q168"/>
  <c r="R167"/>
  <c r="Q167"/>
  <c r="R166"/>
  <c r="Q166"/>
  <c r="R165"/>
  <c r="Q165"/>
  <c r="R164"/>
  <c r="Q164"/>
  <c r="R163"/>
  <c r="Q163"/>
  <c r="R162"/>
  <c r="Q162"/>
  <c r="R161"/>
  <c r="Q161"/>
  <c r="R160"/>
  <c r="Q160"/>
  <c r="R159"/>
  <c r="Q159"/>
  <c r="R158"/>
  <c r="Q158"/>
  <c r="R157"/>
  <c r="Q157"/>
  <c r="R156"/>
  <c r="Q156"/>
  <c r="R155"/>
  <c r="Q155"/>
  <c r="R154"/>
  <c r="Q154"/>
  <c r="R153"/>
  <c r="Q153"/>
  <c r="R152"/>
  <c r="Q152"/>
  <c r="R151"/>
  <c r="Q151"/>
  <c r="R150"/>
  <c r="Q150"/>
  <c r="R149"/>
  <c r="Q149"/>
  <c r="R148"/>
  <c r="Q148"/>
  <c r="R147"/>
  <c r="Q147"/>
  <c r="R146"/>
  <c r="Q146"/>
  <c r="R145"/>
  <c r="Q145"/>
  <c r="R144"/>
  <c r="Q144"/>
  <c r="R143"/>
  <c r="Q143"/>
  <c r="R142"/>
  <c r="Q142"/>
  <c r="R141"/>
  <c r="Q141"/>
  <c r="R140"/>
  <c r="Q140"/>
  <c r="R139"/>
  <c r="Q139"/>
  <c r="R138"/>
  <c r="Q138"/>
  <c r="R137"/>
  <c r="Q137"/>
  <c r="R136"/>
  <c r="Q136"/>
  <c r="R135"/>
  <c r="Q135"/>
  <c r="R134"/>
  <c r="Q134"/>
  <c r="R133"/>
  <c r="Q133"/>
  <c r="R132"/>
  <c r="Q132"/>
  <c r="R131"/>
  <c r="Q131"/>
  <c r="R130"/>
  <c r="Q130"/>
  <c r="R129"/>
  <c r="Q129"/>
  <c r="R128"/>
  <c r="Q128"/>
  <c r="R127"/>
  <c r="Q127"/>
  <c r="R126"/>
  <c r="Q126"/>
  <c r="R125"/>
  <c r="Q125"/>
  <c r="R124"/>
  <c r="Q124"/>
  <c r="R123"/>
  <c r="Q123"/>
  <c r="R122"/>
  <c r="Q122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R110"/>
  <c r="Q110"/>
  <c r="R109"/>
  <c r="Q109"/>
  <c r="R108"/>
  <c r="Q108"/>
  <c r="R107"/>
  <c r="Q107"/>
  <c r="R106"/>
  <c r="Q106"/>
  <c r="R105"/>
  <c r="Q105"/>
  <c r="R104"/>
  <c r="Q104"/>
  <c r="R103"/>
  <c r="Q103"/>
  <c r="R102"/>
  <c r="Q102"/>
  <c r="R101"/>
  <c r="Q101"/>
  <c r="R100"/>
  <c r="Q100"/>
  <c r="R99"/>
  <c r="Q99"/>
  <c r="R98"/>
  <c r="Q98"/>
  <c r="R97"/>
  <c r="Q97"/>
  <c r="R96"/>
  <c r="Q96"/>
  <c r="R95"/>
  <c r="Q95"/>
  <c r="R94"/>
  <c r="Q94"/>
  <c r="R93"/>
  <c r="Q93"/>
  <c r="R92"/>
  <c r="Q92"/>
  <c r="R91"/>
  <c r="Q91"/>
  <c r="R90"/>
  <c r="Q90"/>
  <c r="R89"/>
  <c r="Q89"/>
  <c r="R88"/>
  <c r="Q88"/>
  <c r="R87"/>
  <c r="Q87"/>
  <c r="R86"/>
  <c r="Q86"/>
  <c r="R85"/>
  <c r="Q85"/>
  <c r="R84"/>
  <c r="Q84"/>
  <c r="R83"/>
  <c r="Q83"/>
  <c r="R82"/>
  <c r="Q82"/>
  <c r="R81"/>
  <c r="Q81"/>
  <c r="R80"/>
  <c r="Q80"/>
  <c r="R79"/>
  <c r="Q79"/>
  <c r="R78"/>
  <c r="Q78"/>
  <c r="R77"/>
  <c r="Q77"/>
  <c r="R76"/>
  <c r="Q76"/>
  <c r="R75"/>
  <c r="Q75"/>
  <c r="R74"/>
  <c r="Q74"/>
  <c r="R73"/>
  <c r="Q73"/>
  <c r="R72"/>
  <c r="Q72"/>
  <c r="R71"/>
  <c r="Q71"/>
  <c r="R70"/>
  <c r="Q70"/>
  <c r="R69"/>
  <c r="Q69"/>
  <c r="R68"/>
  <c r="Q68"/>
  <c r="R67"/>
  <c r="Q67"/>
  <c r="R66"/>
  <c r="Q66"/>
  <c r="R65"/>
  <c r="Q65"/>
  <c r="R64"/>
  <c r="Q64"/>
  <c r="R63"/>
  <c r="Q63"/>
  <c r="R62"/>
  <c r="Q62"/>
  <c r="R61"/>
  <c r="Q61"/>
  <c r="R60"/>
  <c r="Q60"/>
  <c r="R59"/>
  <c r="Q59"/>
  <c r="R58"/>
  <c r="Q58"/>
  <c r="R57"/>
  <c r="Q57"/>
  <c r="R56"/>
  <c r="Q56"/>
  <c r="R55"/>
  <c r="Q55"/>
  <c r="R54"/>
  <c r="Q54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R41"/>
  <c r="Q41"/>
  <c r="R40"/>
  <c r="Q40"/>
  <c r="R39"/>
  <c r="Q39"/>
  <c r="R38"/>
  <c r="Q38"/>
  <c r="R37"/>
  <c r="Q37"/>
  <c r="R36"/>
  <c r="Q36"/>
  <c r="R35"/>
  <c r="Q35"/>
  <c r="R34"/>
  <c r="Q34"/>
  <c r="R33"/>
  <c r="Q33"/>
  <c r="R32"/>
  <c r="Q32"/>
  <c r="R31"/>
  <c r="Q31"/>
  <c r="R30"/>
  <c r="Q30"/>
  <c r="R29"/>
  <c r="Q29"/>
  <c r="R28"/>
  <c r="Q28"/>
  <c r="R27"/>
  <c r="Q27"/>
  <c r="R26"/>
  <c r="Q26"/>
  <c r="R25"/>
  <c r="Q25"/>
  <c r="R24"/>
  <c r="Q24"/>
  <c r="R23"/>
  <c r="Q23"/>
  <c r="R22"/>
  <c r="Q22"/>
  <c r="R21"/>
  <c r="Q21"/>
  <c r="R20"/>
  <c r="Q20"/>
  <c r="R19"/>
  <c r="Q19"/>
  <c r="R18"/>
  <c r="Q18"/>
  <c r="R17"/>
  <c r="Q17"/>
  <c r="R16"/>
  <c r="Q16"/>
  <c r="R15"/>
  <c r="Q15"/>
  <c r="R14"/>
  <c r="Q14"/>
  <c r="R13"/>
  <c r="Q13"/>
  <c r="R12"/>
  <c r="Q12"/>
  <c r="R11"/>
  <c r="Q11"/>
  <c r="R10"/>
  <c r="Q10"/>
  <c r="R9"/>
  <c r="Q9"/>
  <c r="R8"/>
  <c r="Q8"/>
  <c r="R7"/>
  <c r="Q7"/>
  <c r="R6"/>
  <c r="Q6"/>
  <c r="R5"/>
  <c r="Q5"/>
  <c r="R4"/>
  <c r="Q4"/>
  <c r="R3"/>
  <c r="Q3"/>
  <c r="R2"/>
  <c r="Q2"/>
  <c r="S1001" l="1"/>
  <c r="S1002"/>
  <c r="S1003"/>
  <c r="S1004"/>
  <c r="S1005"/>
  <c r="S1006"/>
  <c r="S1007"/>
  <c r="S1008"/>
  <c r="S1009"/>
  <c r="S1010"/>
  <c r="S1011"/>
  <c r="S1012"/>
  <c r="S1013"/>
  <c r="S1014"/>
  <c r="S1015"/>
  <c r="S1016"/>
  <c r="S1017"/>
  <c r="S1018"/>
  <c r="S1019"/>
  <c r="S1020"/>
  <c r="S1021"/>
  <c r="S1022"/>
  <c r="S1023"/>
  <c r="S1024"/>
  <c r="S1025"/>
  <c r="S1026"/>
  <c r="S1027"/>
  <c r="S1028"/>
  <c r="S1029"/>
  <c r="S1030"/>
  <c r="S1031"/>
  <c r="S1032"/>
  <c r="S1033"/>
  <c r="S1034"/>
  <c r="S1035"/>
  <c r="S1036"/>
  <c r="S1037"/>
  <c r="S1038"/>
  <c r="S1039"/>
  <c r="S1040"/>
  <c r="S1041"/>
  <c r="S1042"/>
  <c r="S1043"/>
  <c r="S1044"/>
  <c r="S1045"/>
  <c r="S1046"/>
  <c r="S1047"/>
  <c r="S1048"/>
  <c r="S1049"/>
  <c r="S1050"/>
  <c r="S1051"/>
  <c r="S1052"/>
  <c r="S1053"/>
  <c r="S1054"/>
  <c r="S1055"/>
  <c r="S1056"/>
  <c r="S1057"/>
  <c r="S1058"/>
  <c r="S1059"/>
  <c r="S1060"/>
  <c r="S1061"/>
  <c r="S1062"/>
  <c r="S1063"/>
  <c r="S1064"/>
  <c r="S1065"/>
  <c r="S1066"/>
  <c r="S1067"/>
  <c r="S1068"/>
  <c r="S1069"/>
  <c r="S1070"/>
  <c r="S1071"/>
  <c r="S1072"/>
  <c r="S1073"/>
  <c r="S1074"/>
  <c r="S1075"/>
  <c r="S1076"/>
  <c r="S1077"/>
  <c r="S1078"/>
  <c r="S1079"/>
  <c r="S1080"/>
  <c r="S1081"/>
  <c r="S1082"/>
  <c r="S1083"/>
  <c r="S1084"/>
  <c r="S1085"/>
  <c r="S1086"/>
  <c r="S1087"/>
  <c r="S1088"/>
  <c r="S1089"/>
  <c r="S1090"/>
  <c r="S1091"/>
  <c r="S1092"/>
  <c r="S1093"/>
  <c r="S1094"/>
  <c r="S1095"/>
  <c r="S1096"/>
  <c r="S1097"/>
  <c r="S1098"/>
  <c r="S1099"/>
  <c r="S1100"/>
  <c r="S1101"/>
  <c r="S1102"/>
  <c r="S1103"/>
  <c r="S1104"/>
  <c r="S1105"/>
  <c r="S1106"/>
  <c r="S1107"/>
  <c r="S1108"/>
  <c r="S1109"/>
  <c r="S1110"/>
  <c r="S1111"/>
  <c r="S1112"/>
  <c r="S1113"/>
  <c r="S1114"/>
  <c r="S1115"/>
  <c r="S1116"/>
  <c r="S1117"/>
  <c r="S1118"/>
  <c r="S1119"/>
  <c r="S1120"/>
  <c r="S1121"/>
  <c r="S1122"/>
  <c r="S1123"/>
  <c r="S1124"/>
  <c r="S1125"/>
  <c r="S1126"/>
  <c r="S1127"/>
  <c r="S1128"/>
  <c r="S1129"/>
  <c r="S1130"/>
  <c r="S1131"/>
  <c r="S1132"/>
  <c r="S1133"/>
  <c r="S1134"/>
  <c r="S1135"/>
  <c r="S1136"/>
  <c r="S1137"/>
  <c r="S1138"/>
  <c r="S1139"/>
  <c r="S1140"/>
  <c r="S1141"/>
  <c r="S1142"/>
  <c r="S1143"/>
  <c r="S1144"/>
  <c r="S1145"/>
  <c r="S1146"/>
  <c r="S1147"/>
  <c r="S1148"/>
  <c r="S1149"/>
  <c r="S1150"/>
  <c r="S1151"/>
  <c r="S1152"/>
  <c r="S1153"/>
  <c r="S1154"/>
  <c r="S1155"/>
  <c r="S1156"/>
  <c r="S1157"/>
  <c r="S1158"/>
  <c r="S1159"/>
  <c r="S1160"/>
  <c r="S1161"/>
  <c r="S1162"/>
  <c r="S1163"/>
  <c r="S1164"/>
  <c r="S1165"/>
  <c r="S1166"/>
  <c r="S1167"/>
  <c r="S1168"/>
  <c r="S1169"/>
  <c r="S1170"/>
  <c r="S1171"/>
  <c r="S1172"/>
  <c r="S1173"/>
  <c r="S1174"/>
  <c r="S1175"/>
  <c r="S1176"/>
  <c r="S1177"/>
  <c r="S1178"/>
  <c r="S1179"/>
  <c r="S1180"/>
  <c r="S1181"/>
  <c r="S1182"/>
  <c r="S1183"/>
  <c r="S1184"/>
  <c r="S1185"/>
  <c r="S1186"/>
  <c r="S1187"/>
  <c r="S1188"/>
  <c r="S1189"/>
  <c r="S1190"/>
  <c r="S1191"/>
  <c r="S1192"/>
  <c r="S1193"/>
  <c r="S1194"/>
  <c r="S1195"/>
  <c r="S1196"/>
  <c r="S1197"/>
  <c r="S1198"/>
  <c r="S1199"/>
  <c r="S1200"/>
  <c r="S1201"/>
  <c r="S1202"/>
  <c r="S1203"/>
  <c r="S1204"/>
  <c r="S1205"/>
  <c r="S1206"/>
  <c r="S1207"/>
  <c r="S1208"/>
  <c r="S1209"/>
  <c r="S1210"/>
  <c r="S1211"/>
  <c r="S1212"/>
  <c r="S1213"/>
  <c r="S1214"/>
  <c r="S1215"/>
  <c r="S1216"/>
  <c r="S1217"/>
  <c r="S1218"/>
  <c r="S1219"/>
  <c r="S1220"/>
  <c r="S1221"/>
  <c r="S1222"/>
  <c r="S1223"/>
  <c r="S1224"/>
  <c r="S1225"/>
  <c r="S1226"/>
  <c r="S1227"/>
  <c r="S1228"/>
  <c r="S1229"/>
  <c r="S1230"/>
  <c r="S1231"/>
  <c r="S1232"/>
  <c r="S1233"/>
  <c r="S1234"/>
  <c r="S1235"/>
  <c r="S1236"/>
  <c r="S1237"/>
  <c r="S1238"/>
  <c r="S1239"/>
  <c r="S1240"/>
  <c r="S1241"/>
  <c r="S1242"/>
  <c r="S1243"/>
  <c r="S1244"/>
  <c r="S1245"/>
  <c r="S1246"/>
  <c r="S1247"/>
  <c r="S1248"/>
  <c r="S1249"/>
  <c r="S1250"/>
  <c r="S1251"/>
  <c r="S1252"/>
  <c r="S1253"/>
  <c r="S1254"/>
  <c r="S1255"/>
  <c r="S1256"/>
  <c r="S1257"/>
  <c r="S1258"/>
  <c r="S1259"/>
  <c r="S1260"/>
  <c r="S1261"/>
  <c r="S1262"/>
  <c r="S1263"/>
  <c r="S1264"/>
  <c r="S1265"/>
  <c r="S1266"/>
  <c r="S1267"/>
  <c r="S1268"/>
  <c r="S1269"/>
  <c r="S1270"/>
  <c r="S1271"/>
  <c r="S1272"/>
  <c r="S1273"/>
  <c r="S1274"/>
  <c r="S1275"/>
  <c r="S1276"/>
  <c r="S1277"/>
  <c r="S1278"/>
  <c r="S1279"/>
  <c r="S1280"/>
  <c r="S1281"/>
  <c r="S1282"/>
  <c r="S1283"/>
  <c r="S1284"/>
  <c r="S1285"/>
  <c r="S1286"/>
  <c r="S1287"/>
  <c r="S1288"/>
  <c r="S1289"/>
  <c r="S1290"/>
  <c r="S1291"/>
  <c r="S1292"/>
  <c r="S1293"/>
  <c r="S1294"/>
  <c r="S1295"/>
  <c r="S1296"/>
  <c r="S1297"/>
  <c r="S1298"/>
  <c r="S1299"/>
  <c r="S1300"/>
  <c r="S1301"/>
  <c r="S1302"/>
  <c r="S1303"/>
  <c r="S1304"/>
  <c r="S1305"/>
  <c r="S1306"/>
  <c r="S1307"/>
  <c r="S1308"/>
  <c r="S1309"/>
  <c r="S1310"/>
  <c r="S1311"/>
  <c r="S1312"/>
  <c r="S1313"/>
  <c r="S1314"/>
  <c r="S1315"/>
  <c r="S1316"/>
  <c r="S1317"/>
  <c r="S1318"/>
  <c r="S1319"/>
  <c r="S1320"/>
  <c r="S1321"/>
  <c r="S1322"/>
  <c r="S1323"/>
  <c r="S1324"/>
  <c r="S1325"/>
  <c r="S1326"/>
  <c r="S1327"/>
  <c r="S1328"/>
  <c r="S1329"/>
  <c r="S1330"/>
  <c r="S1331"/>
  <c r="S1332"/>
  <c r="S1333"/>
  <c r="S1334"/>
  <c r="S1335"/>
  <c r="S1336"/>
  <c r="S1337"/>
  <c r="S1338"/>
  <c r="S1339"/>
  <c r="S1340"/>
  <c r="S1341"/>
  <c r="S1342"/>
  <c r="S1343"/>
  <c r="S1344"/>
  <c r="S1345"/>
  <c r="S1346"/>
  <c r="S1347"/>
  <c r="S1348"/>
  <c r="S1349"/>
  <c r="S1350"/>
  <c r="S1351"/>
  <c r="S1352"/>
  <c r="S1353"/>
  <c r="S1354"/>
  <c r="S1355"/>
  <c r="S1356"/>
  <c r="S1357"/>
  <c r="S1358"/>
  <c r="S1359"/>
  <c r="S1360"/>
  <c r="S1361"/>
  <c r="S1362"/>
  <c r="S1363"/>
  <c r="S1364"/>
  <c r="S1365"/>
  <c r="S1366"/>
  <c r="S1367"/>
  <c r="S1368"/>
  <c r="S1369"/>
  <c r="S1370"/>
  <c r="S1371"/>
  <c r="S1372"/>
  <c r="S1373"/>
  <c r="S1374"/>
  <c r="S1375"/>
  <c r="S1376"/>
  <c r="S1377"/>
  <c r="S1378"/>
  <c r="S1379"/>
  <c r="S1380"/>
  <c r="S1381"/>
  <c r="S1382"/>
  <c r="S1383"/>
  <c r="S1384"/>
  <c r="S1385"/>
  <c r="S1386"/>
  <c r="S1387"/>
  <c r="S1388"/>
  <c r="S1389"/>
  <c r="S1390"/>
  <c r="S1391"/>
  <c r="S1392"/>
  <c r="S1393"/>
  <c r="S1394"/>
  <c r="S1395"/>
  <c r="S1396"/>
  <c r="S1397"/>
  <c r="S1398"/>
  <c r="S1399"/>
  <c r="S1400"/>
  <c r="S1401"/>
  <c r="S1402"/>
  <c r="S1403"/>
  <c r="S1404"/>
  <c r="S1405"/>
  <c r="S1406"/>
  <c r="S1407"/>
  <c r="S1408"/>
  <c r="S1409"/>
  <c r="S1410"/>
  <c r="S1411"/>
  <c r="S1412"/>
  <c r="S1413"/>
  <c r="S1414"/>
  <c r="S1415"/>
  <c r="S1416"/>
  <c r="S1417"/>
  <c r="S1418"/>
  <c r="S1419"/>
  <c r="S1420"/>
  <c r="S1421"/>
  <c r="S1422"/>
  <c r="S1423"/>
  <c r="S1424"/>
  <c r="S1425"/>
  <c r="S1426"/>
  <c r="S1427"/>
  <c r="S1428"/>
  <c r="S1429"/>
  <c r="S1430"/>
  <c r="S1431"/>
  <c r="S1432"/>
  <c r="S1433"/>
  <c r="S1434"/>
  <c r="S1435"/>
  <c r="S1436"/>
  <c r="S1437"/>
  <c r="S1438"/>
  <c r="S1439"/>
  <c r="S1440"/>
  <c r="S1441"/>
  <c r="S1442"/>
  <c r="S1443"/>
  <c r="S1444"/>
  <c r="S1445"/>
  <c r="S1446"/>
  <c r="S1447"/>
  <c r="S1448"/>
  <c r="S1449"/>
  <c r="S1450"/>
  <c r="S1451"/>
  <c r="S1452"/>
  <c r="S1453"/>
  <c r="S1454"/>
  <c r="S1455"/>
  <c r="S1456"/>
  <c r="S1457"/>
  <c r="S1458"/>
  <c r="S1459"/>
  <c r="S1460"/>
  <c r="S1461"/>
  <c r="S1462"/>
  <c r="S1463"/>
  <c r="S1464"/>
  <c r="S1465"/>
  <c r="S1466"/>
  <c r="S1467"/>
  <c r="S1468"/>
  <c r="S1469"/>
  <c r="S1470"/>
  <c r="S1471"/>
  <c r="S1472"/>
  <c r="S1473"/>
  <c r="S1474"/>
  <c r="S1475"/>
  <c r="S1476"/>
  <c r="S1477"/>
  <c r="S1478"/>
  <c r="S1479"/>
  <c r="S1480"/>
  <c r="S1481"/>
  <c r="S1482"/>
  <c r="S1483"/>
  <c r="S1484"/>
  <c r="S1485"/>
  <c r="S1486"/>
  <c r="S1487"/>
  <c r="S1488"/>
  <c r="S1489"/>
  <c r="S1490"/>
  <c r="S1491"/>
  <c r="S1492"/>
  <c r="S1493"/>
  <c r="S1494"/>
  <c r="S1495"/>
  <c r="S1496"/>
  <c r="S1497"/>
  <c r="S1498"/>
  <c r="S1499"/>
  <c r="S1500"/>
  <c r="S1501"/>
  <c r="S1502"/>
  <c r="S1503"/>
  <c r="S1504"/>
  <c r="S1505"/>
  <c r="S1506"/>
  <c r="S1507"/>
  <c r="S1508"/>
  <c r="S1509"/>
  <c r="S1510"/>
  <c r="S1511"/>
  <c r="S1512"/>
  <c r="S1513"/>
  <c r="S1514"/>
  <c r="S1515"/>
  <c r="S1516"/>
  <c r="S1517"/>
  <c r="S1518"/>
  <c r="S1519"/>
  <c r="S1520"/>
  <c r="S1521"/>
  <c r="S1522"/>
  <c r="S1523"/>
  <c r="S1524"/>
  <c r="S1525"/>
  <c r="S1526"/>
  <c r="S1527"/>
  <c r="S1528"/>
  <c r="S1529"/>
  <c r="S1530"/>
  <c r="S1531"/>
  <c r="S1532"/>
  <c r="S1533"/>
  <c r="S1534"/>
  <c r="S1535"/>
  <c r="S1536"/>
  <c r="S1537"/>
  <c r="S1538"/>
  <c r="S1539"/>
  <c r="S1540"/>
  <c r="S1541"/>
  <c r="S1542"/>
  <c r="S1543"/>
  <c r="S1544"/>
  <c r="S1545"/>
  <c r="S1546"/>
  <c r="S1547"/>
  <c r="S1548"/>
  <c r="S1549"/>
  <c r="S1550"/>
  <c r="S1551"/>
  <c r="S1552"/>
  <c r="S1553"/>
  <c r="S1554"/>
  <c r="S1555"/>
  <c r="S1556"/>
  <c r="S1557"/>
  <c r="S1558"/>
  <c r="S1559"/>
  <c r="S1560"/>
  <c r="S1561"/>
  <c r="S1562"/>
  <c r="S1563"/>
  <c r="S1564"/>
  <c r="S1565"/>
  <c r="S1566"/>
  <c r="S1567"/>
  <c r="S1568"/>
  <c r="S1569"/>
  <c r="S1570"/>
  <c r="S1571"/>
  <c r="S1572"/>
  <c r="S1573"/>
  <c r="S1574"/>
  <c r="S1575"/>
  <c r="S1576"/>
  <c r="S1577"/>
  <c r="S1578"/>
  <c r="S1579"/>
  <c r="S1580"/>
  <c r="S1581"/>
  <c r="S1582"/>
  <c r="S1583"/>
  <c r="S1584"/>
  <c r="S1585"/>
  <c r="S1586"/>
  <c r="S1587"/>
  <c r="S1588"/>
  <c r="S1589"/>
  <c r="S1590"/>
  <c r="S1591"/>
  <c r="S1592"/>
  <c r="S1593"/>
  <c r="S1594"/>
  <c r="S1595"/>
  <c r="S1596"/>
  <c r="S1597"/>
  <c r="S1598"/>
  <c r="S1599"/>
  <c r="S1600"/>
  <c r="S1601"/>
  <c r="S1602"/>
  <c r="S1603"/>
  <c r="S1604"/>
  <c r="S1605"/>
  <c r="S1606"/>
  <c r="S1607"/>
  <c r="S1608"/>
  <c r="S1609"/>
  <c r="S1610"/>
  <c r="S1611"/>
  <c r="S1612"/>
  <c r="S1613"/>
  <c r="S1614"/>
  <c r="S1615"/>
  <c r="S1616"/>
  <c r="S1617"/>
  <c r="S1618"/>
  <c r="S1619"/>
  <c r="S1620"/>
  <c r="S1621"/>
  <c r="S1622"/>
  <c r="S1623"/>
  <c r="S1624"/>
  <c r="S1625"/>
  <c r="S1626"/>
  <c r="S1627"/>
  <c r="S1628"/>
  <c r="S1629"/>
  <c r="S1630"/>
  <c r="S1631"/>
  <c r="S1632"/>
  <c r="S1633"/>
  <c r="S1634"/>
  <c r="S1635"/>
  <c r="S1636"/>
  <c r="S1637"/>
  <c r="S1638"/>
  <c r="S1639"/>
  <c r="S1640"/>
  <c r="S1641"/>
  <c r="S1642"/>
  <c r="S1643"/>
  <c r="S1644"/>
  <c r="S1645"/>
  <c r="S1646"/>
  <c r="S1647"/>
  <c r="S1648"/>
  <c r="S1649"/>
  <c r="S1650"/>
  <c r="S1651"/>
  <c r="S1652"/>
  <c r="S1653"/>
  <c r="S1654"/>
  <c r="S1655"/>
  <c r="S1656"/>
  <c r="S1657"/>
  <c r="S1658"/>
  <c r="S1659"/>
  <c r="S1660"/>
  <c r="S1661"/>
  <c r="S1662"/>
  <c r="S1663"/>
  <c r="S1664"/>
  <c r="S1665"/>
  <c r="S1666"/>
  <c r="S1667"/>
  <c r="S1668"/>
  <c r="S1669"/>
  <c r="S1670"/>
  <c r="S1671"/>
  <c r="S1672"/>
  <c r="S1673"/>
  <c r="S1674"/>
  <c r="S1675"/>
  <c r="S1676"/>
  <c r="S1677"/>
  <c r="S1678"/>
  <c r="S1679"/>
  <c r="S1680"/>
  <c r="S1681"/>
  <c r="S1682"/>
  <c r="S1683"/>
  <c r="S1684"/>
  <c r="S1685"/>
  <c r="S1686"/>
  <c r="S1687"/>
  <c r="S1688"/>
  <c r="S1689"/>
  <c r="S1690"/>
  <c r="S1691"/>
  <c r="S1692"/>
  <c r="S1693"/>
  <c r="S1694"/>
  <c r="S1695"/>
  <c r="S1696"/>
  <c r="S1697"/>
  <c r="S1698"/>
  <c r="S1699"/>
  <c r="S1700"/>
  <c r="S1701"/>
  <c r="S1702"/>
  <c r="S1703"/>
  <c r="S1704"/>
  <c r="S1705"/>
  <c r="S1706"/>
  <c r="S1707"/>
  <c r="S1708"/>
  <c r="S1709"/>
  <c r="S1710"/>
  <c r="S1711"/>
  <c r="S1712"/>
  <c r="S1713"/>
  <c r="S1714"/>
  <c r="S1715"/>
  <c r="S1716"/>
  <c r="S1717"/>
  <c r="S1718"/>
  <c r="S1719"/>
  <c r="S1720"/>
  <c r="S1721"/>
  <c r="S1722"/>
  <c r="S1723"/>
  <c r="S1724"/>
  <c r="S1725"/>
  <c r="S1726"/>
  <c r="S1727"/>
  <c r="S1728"/>
  <c r="S1729"/>
  <c r="S1730"/>
  <c r="S1731"/>
  <c r="S1732"/>
  <c r="S1733"/>
  <c r="S1734"/>
  <c r="S1735"/>
  <c r="S1736"/>
  <c r="S1737"/>
  <c r="S1738"/>
  <c r="S1739"/>
  <c r="S1740"/>
  <c r="S1741"/>
  <c r="S1742"/>
  <c r="S1743"/>
  <c r="S1744"/>
  <c r="S1745"/>
  <c r="S1746"/>
  <c r="S1747"/>
  <c r="S1748"/>
  <c r="S1749"/>
  <c r="S1750"/>
  <c r="S1751"/>
  <c r="S1752"/>
  <c r="S1753"/>
  <c r="S1754"/>
  <c r="S1755"/>
  <c r="S1756"/>
  <c r="S1757"/>
  <c r="S1758"/>
  <c r="S1759"/>
  <c r="S1760"/>
  <c r="S1761"/>
  <c r="S1762"/>
  <c r="S1763"/>
  <c r="S1764"/>
  <c r="S1765"/>
  <c r="S1766"/>
  <c r="S1767"/>
  <c r="S1768"/>
  <c r="S1769"/>
  <c r="S1770"/>
  <c r="S1771"/>
  <c r="S1772"/>
  <c r="S1773"/>
  <c r="S1774"/>
  <c r="S1775"/>
  <c r="S1776"/>
  <c r="S1777"/>
  <c r="S1778"/>
  <c r="S1779"/>
  <c r="S1780"/>
  <c r="S1781"/>
  <c r="S1782"/>
  <c r="S1783"/>
  <c r="S1784"/>
  <c r="S1785"/>
  <c r="S1786"/>
  <c r="S1787"/>
  <c r="S1788"/>
  <c r="S1789"/>
  <c r="S1790"/>
  <c r="S1791"/>
  <c r="S1792"/>
  <c r="S1793"/>
  <c r="S1794"/>
  <c r="S1795"/>
  <c r="S1796"/>
  <c r="S1797"/>
  <c r="S1798"/>
  <c r="S1799"/>
  <c r="S1800"/>
  <c r="S1801"/>
  <c r="S1802"/>
  <c r="S1803"/>
  <c r="S1804"/>
  <c r="S1805"/>
  <c r="S1806"/>
  <c r="S1807"/>
  <c r="S1808"/>
  <c r="S1809"/>
  <c r="S1810"/>
  <c r="S1811"/>
  <c r="S1812"/>
  <c r="S1813"/>
  <c r="S1814"/>
  <c r="S1815"/>
  <c r="S1816"/>
  <c r="S1817"/>
  <c r="S1818"/>
  <c r="S1819"/>
  <c r="S1820"/>
  <c r="S1821"/>
  <c r="S1822"/>
  <c r="S1823"/>
  <c r="S1824"/>
  <c r="S1825"/>
  <c r="S1826"/>
  <c r="S1827"/>
  <c r="S1828"/>
  <c r="S1829"/>
  <c r="S1830"/>
  <c r="S1831"/>
  <c r="S1832"/>
  <c r="S1833"/>
  <c r="S1834"/>
  <c r="S1835"/>
  <c r="S1836"/>
  <c r="S1837"/>
  <c r="S1838"/>
  <c r="S1839"/>
  <c r="S1840"/>
  <c r="S1841"/>
  <c r="S1842"/>
  <c r="S1843"/>
  <c r="S1844"/>
  <c r="S1845"/>
  <c r="S1846"/>
  <c r="S1847"/>
  <c r="S1848"/>
  <c r="S1849"/>
  <c r="S1850"/>
  <c r="S1851"/>
  <c r="S1852"/>
  <c r="S1853"/>
  <c r="S1854"/>
  <c r="S1855"/>
  <c r="S1856"/>
  <c r="S1857"/>
  <c r="S1858"/>
  <c r="S1859"/>
  <c r="S1860"/>
  <c r="S1861"/>
  <c r="S1862"/>
  <c r="S1863"/>
  <c r="S1864"/>
  <c r="S1865"/>
  <c r="S1866"/>
  <c r="S1867"/>
  <c r="S1868"/>
  <c r="S1869"/>
  <c r="S1870"/>
  <c r="S1871"/>
  <c r="S1872"/>
  <c r="S1873"/>
  <c r="S1874"/>
  <c r="S1875"/>
  <c r="S1876"/>
  <c r="S1877"/>
  <c r="S1878"/>
  <c r="S1879"/>
  <c r="S1880"/>
  <c r="S1881"/>
  <c r="S1882"/>
  <c r="S1883"/>
  <c r="S1884"/>
  <c r="S1885"/>
  <c r="S1886"/>
  <c r="S1887"/>
  <c r="S1888"/>
  <c r="S1889"/>
  <c r="S1890"/>
  <c r="S1891"/>
  <c r="S1892"/>
  <c r="S1893"/>
  <c r="S1894"/>
  <c r="S1895"/>
  <c r="S1896"/>
  <c r="S1897"/>
  <c r="S1898"/>
  <c r="S1899"/>
  <c r="S1900"/>
  <c r="S1901"/>
  <c r="S1902"/>
  <c r="S1903"/>
  <c r="S1904"/>
  <c r="S1905"/>
  <c r="S1906"/>
  <c r="S1907"/>
  <c r="S1908"/>
  <c r="S1909"/>
  <c r="S1910"/>
  <c r="S1911"/>
  <c r="S1912"/>
  <c r="S1913"/>
  <c r="S1914"/>
  <c r="S1915"/>
  <c r="S1916"/>
  <c r="S1917"/>
  <c r="S1918"/>
  <c r="S1919"/>
  <c r="S1920"/>
  <c r="S1921"/>
  <c r="S1922"/>
  <c r="S1923"/>
  <c r="S1924"/>
  <c r="S1925"/>
  <c r="S1926"/>
  <c r="S1927"/>
  <c r="S1928"/>
  <c r="S1929"/>
  <c r="S1930"/>
  <c r="S1931"/>
  <c r="S1932"/>
  <c r="S1933"/>
  <c r="S1934"/>
  <c r="S1935"/>
  <c r="S1936"/>
  <c r="S1937"/>
  <c r="S1938"/>
  <c r="S1939"/>
  <c r="S1940"/>
  <c r="S1941"/>
  <c r="S1942"/>
  <c r="S1943"/>
  <c r="S1944"/>
  <c r="S1945"/>
  <c r="S1946"/>
  <c r="S1947"/>
  <c r="S1948"/>
  <c r="S1949"/>
  <c r="S1950"/>
  <c r="S1951"/>
  <c r="S1952"/>
  <c r="S1953"/>
  <c r="S1954"/>
  <c r="S1955"/>
  <c r="S1956"/>
  <c r="S1957"/>
  <c r="S1958"/>
  <c r="S1959"/>
  <c r="S1960"/>
  <c r="S1961"/>
  <c r="S1962"/>
  <c r="S1963"/>
  <c r="S1964"/>
  <c r="S1965"/>
  <c r="S1966"/>
  <c r="S1967"/>
  <c r="S1968"/>
  <c r="S1969"/>
  <c r="S1970"/>
  <c r="S1971"/>
  <c r="S1972"/>
  <c r="S1973"/>
  <c r="S1974"/>
  <c r="S1975"/>
  <c r="S1976"/>
  <c r="S1977"/>
  <c r="S1978"/>
  <c r="S1979"/>
  <c r="S1980"/>
  <c r="S1981"/>
  <c r="S1982"/>
  <c r="S1983"/>
  <c r="S1984"/>
  <c r="S1985"/>
  <c r="S1986"/>
  <c r="S1987"/>
  <c r="S1988"/>
  <c r="S1989"/>
  <c r="S1990"/>
  <c r="S1991"/>
  <c r="S1992"/>
  <c r="S1993"/>
  <c r="S1994"/>
  <c r="S1995"/>
  <c r="S1996"/>
  <c r="S1997"/>
  <c r="S1998"/>
  <c r="S1999"/>
  <c r="S3" l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794"/>
  <c r="S795"/>
  <c r="S796"/>
  <c r="S797"/>
  <c r="S798"/>
  <c r="S799"/>
  <c r="S800"/>
  <c r="S801"/>
  <c r="S802"/>
  <c r="S803"/>
  <c r="S804"/>
  <c r="S805"/>
  <c r="S806"/>
  <c r="S807"/>
  <c r="S808"/>
  <c r="S809"/>
  <c r="S810"/>
  <c r="S811"/>
  <c r="S812"/>
  <c r="S813"/>
  <c r="S814"/>
  <c r="S815"/>
  <c r="S816"/>
  <c r="S817"/>
  <c r="S818"/>
  <c r="S819"/>
  <c r="S820"/>
  <c r="S821"/>
  <c r="S822"/>
  <c r="S823"/>
  <c r="S824"/>
  <c r="S825"/>
  <c r="S826"/>
  <c r="S827"/>
  <c r="S828"/>
  <c r="S829"/>
  <c r="S830"/>
  <c r="S831"/>
  <c r="S832"/>
  <c r="S833"/>
  <c r="S834"/>
  <c r="S835"/>
  <c r="S836"/>
  <c r="S837"/>
  <c r="S838"/>
  <c r="S839"/>
  <c r="S840"/>
  <c r="S841"/>
  <c r="S842"/>
  <c r="S843"/>
  <c r="S844"/>
  <c r="S845"/>
  <c r="S846"/>
  <c r="S847"/>
  <c r="S848"/>
  <c r="S849"/>
  <c r="S850"/>
  <c r="S851"/>
  <c r="S852"/>
  <c r="S853"/>
  <c r="S854"/>
  <c r="S855"/>
  <c r="S856"/>
  <c r="S857"/>
  <c r="S858"/>
  <c r="S859"/>
  <c r="S860"/>
  <c r="S861"/>
  <c r="S862"/>
  <c r="S863"/>
  <c r="S864"/>
  <c r="S865"/>
  <c r="S866"/>
  <c r="S867"/>
  <c r="S868"/>
  <c r="S869"/>
  <c r="S870"/>
  <c r="S871"/>
  <c r="S872"/>
  <c r="S873"/>
  <c r="S874"/>
  <c r="S875"/>
  <c r="S876"/>
  <c r="S877"/>
  <c r="S878"/>
  <c r="S879"/>
  <c r="S880"/>
  <c r="S881"/>
  <c r="S882"/>
  <c r="S883"/>
  <c r="S884"/>
  <c r="S885"/>
  <c r="S886"/>
  <c r="S887"/>
  <c r="S888"/>
  <c r="S889"/>
  <c r="S890"/>
  <c r="S891"/>
  <c r="S892"/>
  <c r="S893"/>
  <c r="S894"/>
  <c r="S895"/>
  <c r="S896"/>
  <c r="S897"/>
  <c r="S898"/>
  <c r="S899"/>
  <c r="S900"/>
  <c r="S901"/>
  <c r="S902"/>
  <c r="S903"/>
  <c r="S904"/>
  <c r="S905"/>
  <c r="S906"/>
  <c r="S907"/>
  <c r="S908"/>
  <c r="S909"/>
  <c r="S910"/>
  <c r="S911"/>
  <c r="S912"/>
  <c r="S913"/>
  <c r="S914"/>
  <c r="S915"/>
  <c r="S916"/>
  <c r="S917"/>
  <c r="S918"/>
  <c r="S919"/>
  <c r="S920"/>
  <c r="S921"/>
  <c r="S922"/>
  <c r="S923"/>
  <c r="S924"/>
  <c r="S925"/>
  <c r="S926"/>
  <c r="S927"/>
  <c r="S928"/>
  <c r="S929"/>
  <c r="S930"/>
  <c r="S931"/>
  <c r="S932"/>
  <c r="S933"/>
  <c r="S934"/>
  <c r="S935"/>
  <c r="S936"/>
  <c r="S937"/>
  <c r="S938"/>
  <c r="S939"/>
  <c r="S940"/>
  <c r="S941"/>
  <c r="S942"/>
  <c r="S943"/>
  <c r="S944"/>
  <c r="S945"/>
  <c r="S946"/>
  <c r="S947"/>
  <c r="S948"/>
  <c r="S949"/>
  <c r="S950"/>
  <c r="S951"/>
  <c r="S952"/>
  <c r="S953"/>
  <c r="S954"/>
  <c r="S955"/>
  <c r="S956"/>
  <c r="S957"/>
  <c r="S958"/>
  <c r="S959"/>
  <c r="S960"/>
  <c r="S961"/>
  <c r="S962"/>
  <c r="S963"/>
  <c r="S964"/>
  <c r="S965"/>
  <c r="S966"/>
  <c r="S967"/>
  <c r="S968"/>
  <c r="S969"/>
  <c r="S970"/>
  <c r="S971"/>
  <c r="S972"/>
  <c r="S973"/>
  <c r="S974"/>
  <c r="S975"/>
  <c r="S976"/>
  <c r="S977"/>
  <c r="S978"/>
  <c r="S979"/>
  <c r="S980"/>
  <c r="S981"/>
  <c r="S982"/>
  <c r="S983"/>
  <c r="S984"/>
  <c r="S985"/>
  <c r="S986"/>
  <c r="S987"/>
  <c r="S988"/>
  <c r="S989"/>
  <c r="S990"/>
  <c r="S991"/>
  <c r="S992"/>
  <c r="S993"/>
  <c r="S994"/>
  <c r="S995"/>
  <c r="S996"/>
  <c r="S997"/>
  <c r="S998"/>
  <c r="S999"/>
  <c r="S1000"/>
  <c r="S2" l="1"/>
  <c r="S101"/>
</calcChain>
</file>

<file path=xl/sharedStrings.xml><?xml version="1.0" encoding="utf-8"?>
<sst xmlns="http://schemas.openxmlformats.org/spreadsheetml/2006/main" count="4568" uniqueCount="1885">
  <si>
    <t>PREF</t>
  </si>
  <si>
    <t>CREF</t>
  </si>
  <si>
    <t>RS</t>
  </si>
  <si>
    <t>CPO</t>
  </si>
  <si>
    <t>SI</t>
  </si>
  <si>
    <t>PL</t>
  </si>
  <si>
    <t>VAT</t>
  </si>
  <si>
    <t>PS</t>
  </si>
  <si>
    <t>Customer_ID</t>
  </si>
  <si>
    <t>Supplier_ID</t>
  </si>
  <si>
    <t>Branch_ID</t>
  </si>
  <si>
    <t>Banking_ID</t>
  </si>
  <si>
    <t>Trading_Name</t>
  </si>
  <si>
    <t>Contact_Person</t>
  </si>
  <si>
    <t>Grand_Total</t>
  </si>
  <si>
    <t>BS</t>
  </si>
  <si>
    <t>Expense_ID</t>
  </si>
  <si>
    <t>Particular</t>
  </si>
  <si>
    <t>Value</t>
  </si>
  <si>
    <t>Cheque/Giro No.</t>
  </si>
  <si>
    <t>Bank</t>
  </si>
  <si>
    <t>Remarks</t>
  </si>
  <si>
    <t>Current_Date</t>
  </si>
  <si>
    <t>DO</t>
  </si>
  <si>
    <t>WB</t>
  </si>
  <si>
    <t>WR</t>
  </si>
  <si>
    <t>Pembuatan Buku Giro</t>
  </si>
  <si>
    <t>PPH Pasal 21</t>
  </si>
  <si>
    <t>PPH Pasal 25</t>
  </si>
  <si>
    <t>Payment Slip #SI131100250</t>
  </si>
  <si>
    <t>Payment Slip #SI131100251</t>
  </si>
  <si>
    <t>Payment Slip #SI131100252</t>
  </si>
  <si>
    <t>Pembayaran Hutang #SI131100186</t>
  </si>
  <si>
    <t>SI 131100250</t>
  </si>
  <si>
    <t>SI 131100251</t>
  </si>
  <si>
    <t>SI 131100252</t>
  </si>
  <si>
    <t>SI 131100186</t>
  </si>
  <si>
    <t>2.1.1.3</t>
  </si>
  <si>
    <t>2.1.1.1</t>
  </si>
  <si>
    <t>Kas Kecil Nathani Chemical Tgl. 14-19 April 2014</t>
  </si>
  <si>
    <t>1.1.1.3</t>
  </si>
  <si>
    <t>1.1.5.0.1</t>
  </si>
  <si>
    <t>CN 453603</t>
  </si>
  <si>
    <t>BCA</t>
  </si>
  <si>
    <t>Payment Slip #SI131100253</t>
  </si>
  <si>
    <t>Payment Slip #SI131100254</t>
  </si>
  <si>
    <t>Payment Slip #SI131100255</t>
  </si>
  <si>
    <t>Payment Slip #SI131100256</t>
  </si>
  <si>
    <t>Payment Slip #SI131100257</t>
  </si>
  <si>
    <t>CN 453604</t>
  </si>
  <si>
    <t>CN 453602</t>
  </si>
  <si>
    <t>BG 590447</t>
  </si>
  <si>
    <t>2.1.1.19</t>
  </si>
  <si>
    <t>SI 131100253</t>
  </si>
  <si>
    <t>SI 131100254</t>
  </si>
  <si>
    <t>SI 131100255</t>
  </si>
  <si>
    <t>SI 131100256</t>
  </si>
  <si>
    <t>SI 131100257</t>
  </si>
  <si>
    <t>6.0.12.3.0</t>
  </si>
  <si>
    <t>Upah Tamin 5 hari * Rp. 85.000,- (07-12 April 2014)</t>
  </si>
  <si>
    <t>6.0.11.4.0</t>
  </si>
  <si>
    <t>Upah Rasidi 5 hari * Rp. 75.000,- (07-12 April 2014)</t>
  </si>
  <si>
    <t>Upah Yadi 5 hari * Rp. 75.000,- (07-12 April 2014)</t>
  </si>
  <si>
    <t>Upah Erwin 5 hari * Rp. 75.000,- (07-12 April 2014)</t>
  </si>
  <si>
    <t>Upah Abad 5 hari * Rp. 75.000,- (07-12 April 2014)</t>
  </si>
  <si>
    <t>Upah Feri 5 hari * Rp. 75.000,- (07-12 April 2014)</t>
  </si>
  <si>
    <t>Upah Lembur Rasidi 5 hari * Rp. 15.000,- (07-12 April 2014)</t>
  </si>
  <si>
    <t>Upah Lembur Yadi 5 hari * Rp. 15.000,- (07-12 April 2014)</t>
  </si>
  <si>
    <t>Upah Lembur Erwin 5 hari * Rp. 15.000,- (07-12 April 2014)</t>
  </si>
  <si>
    <t>Upah Lembur Abad 5 hari * Rp. 15.000,- (07-12 April 2014)</t>
  </si>
  <si>
    <t>Upah Lembur Feri 5 hari * Rp. 15.000,- (07-12 April 2014)</t>
  </si>
  <si>
    <t>Upah Lembur Irkham 5 hari * Rp. 15.000,- (07-12 April 2014)</t>
  </si>
  <si>
    <t>upah buruh bongkar glyphosate 800sak x 250</t>
  </si>
  <si>
    <t>Tip supir forklip</t>
  </si>
  <si>
    <t>iuran keamanan dan kebersihan bulan April 2014 gudang A5 no.8</t>
  </si>
  <si>
    <t>iuran keamanan dan kebersihan bulan April 2014 gudang A7 no.31</t>
  </si>
  <si>
    <t>iuran keamanan dan kebersihan bulan April 2014 gudang B9 no.7</t>
  </si>
  <si>
    <t>6.0.15.14.0</t>
  </si>
  <si>
    <t>6.0.7.5.1.0</t>
  </si>
  <si>
    <t>6.0.15.1.0</t>
  </si>
  <si>
    <t>1.1.5.0</t>
  </si>
  <si>
    <t>2.1.1.15</t>
  </si>
  <si>
    <t>Token Listrik Bulan April 2014 gudang A5 no.8</t>
  </si>
  <si>
    <t>Pembayaran Shandong (inv 13RA470-1)</t>
  </si>
  <si>
    <t>6.0.5.5.0</t>
  </si>
  <si>
    <t>Sewa Forklip (00085417)</t>
  </si>
  <si>
    <t>Sewa Forklip (00085403)</t>
  </si>
  <si>
    <t>Sewa Forklip (00085364)</t>
  </si>
  <si>
    <t>Sewa Forklip (00085258)</t>
  </si>
  <si>
    <t>2.1.1.4</t>
  </si>
  <si>
    <t>CN 453605</t>
  </si>
  <si>
    <t>Kas Kecil Nathani Chemical Tgl. 21-26 April 2014</t>
  </si>
  <si>
    <t>Payment Slip #SI131100259</t>
  </si>
  <si>
    <t>Payment Slip #SI131100260</t>
  </si>
  <si>
    <t>Payment Slip #SI131100261</t>
  </si>
  <si>
    <t>BG 590448</t>
  </si>
  <si>
    <t>SI 131100259</t>
  </si>
  <si>
    <t>SI 131100260</t>
  </si>
  <si>
    <t>SI 131100261</t>
  </si>
  <si>
    <t>Pembayaran Hutang #SI131100189</t>
  </si>
  <si>
    <t>Pembayaran Hutang #SI131100192</t>
  </si>
  <si>
    <t>Pembayaran Hutang #SI131100199</t>
  </si>
  <si>
    <t>Pembayaran Hutang #SI131100200</t>
  </si>
  <si>
    <t>Pembayaran Hutang #SI131100203</t>
  </si>
  <si>
    <t>Upah Tamin 5 hari * Rp. 85.000,- (14-19 April 2014)</t>
  </si>
  <si>
    <t>Upah Rasidi 1 hari * Rp. 75.000,- (14-19 April 2014)</t>
  </si>
  <si>
    <t>Upah Yadi 1 hari * Rp. 75.000,- (14-19 April 2014)</t>
  </si>
  <si>
    <t>Upah Feri 1 hari * Rp. 75.000,- (14-19 April 2014)</t>
  </si>
  <si>
    <t>Upah Abad 1 hari * Rp. 75.000,- (14-19 April 2014)</t>
  </si>
  <si>
    <t>Upah Lembur Rasidi 1 hari * Rp. 15.000,- (14-19 April 2014)</t>
  </si>
  <si>
    <t>Upah Lembur Yadi 1 hari * Rp. 15.000,- (14-19 April 2014)</t>
  </si>
  <si>
    <t>Upah Lembur Feri 1 hari * Rp. 15.000,- (14-19 April 2014)</t>
  </si>
  <si>
    <t>Upah Lembur Abad 1 hari * Rp. 15.000,- (14-19 April 2014)</t>
  </si>
  <si>
    <t>Upah Lembur Irkham 4 hari * Rp. 15.000,- (14-19 April 2014)</t>
  </si>
  <si>
    <t>Upah Nur 2 hari * Rp. 75.000,- (14-19 April 2014)</t>
  </si>
  <si>
    <t>Upah Lasro 3 hari * Rp. 75.000,- (14-19 April 2014)</t>
  </si>
  <si>
    <t>Upah Safei 1,5 hari * Rp. 75.000,- (14-19 April 2014)</t>
  </si>
  <si>
    <t>Upah Husen 2 hari * Rp. 75.000,- (14-19 April 2014)</t>
  </si>
  <si>
    <t>Upah Tayib 3 hari * Rp. 75.000,- (14-19 April 2014)</t>
  </si>
  <si>
    <t>Upah Yadih 3 hari * Rp. 75.000,- (14-19 April 2014)</t>
  </si>
  <si>
    <t>Upah Lembur Nur 2 hari * Rp. 15.000,- (14-19 April 2014)</t>
  </si>
  <si>
    <t>Upah Lembur Lasro 2 hari * Rp. 15.000,- (14-19 April 2014)</t>
  </si>
  <si>
    <t>Upah Lembur Safei 1 hari * Rp. 15.000,- (14-19 April 2014)</t>
  </si>
  <si>
    <t>Upah Lembur Husen 3 hari * Rp. 15.000,- (14-19 April 2014)</t>
  </si>
  <si>
    <t>Upah Lembur Yadih 3 hari * Rp. 15.000,- (14-19 April 2014)</t>
  </si>
  <si>
    <t>Upah Lembur Tayib 3 hari * Rp. 15.000,- (14-19 April 2014)</t>
  </si>
  <si>
    <t>upah bongkar Paraquat dan 3 countainer20vit (borongan)</t>
  </si>
  <si>
    <t>upah bongkar Paraquat dan 2 countainer20vit (borongan)</t>
  </si>
  <si>
    <t xml:space="preserve">Upah lembur 3orang </t>
  </si>
  <si>
    <t>Tip supir forklip (bongkar 5 countainer)</t>
  </si>
  <si>
    <t>Token Listrik gudang B 9 no.7 bulan April 2014</t>
  </si>
  <si>
    <t>Payment Slip #SI131100262</t>
  </si>
  <si>
    <t>SI 131100262</t>
  </si>
  <si>
    <t>Payment Slip #SI131200263</t>
  </si>
  <si>
    <t>Payment Slip #SI131200264</t>
  </si>
  <si>
    <t>Payment Slip #SI131200265</t>
  </si>
  <si>
    <t>Pembayaran Hutang #SI131100204</t>
  </si>
  <si>
    <t>CN 453607</t>
  </si>
  <si>
    <t>SI 131200263</t>
  </si>
  <si>
    <t>SI 131200264</t>
  </si>
  <si>
    <t>SI 131200265</t>
  </si>
  <si>
    <t>Pembayaran Hutang #SI131100205</t>
  </si>
  <si>
    <t>Pembayaran Hutang #SI131100208</t>
  </si>
  <si>
    <t>Pembayaran Hutang #SI131100211</t>
  </si>
  <si>
    <t>Pembayaran Hutang #SI131100213</t>
  </si>
  <si>
    <t>Pembayaran Hutang #SI131100218</t>
  </si>
  <si>
    <t>Pembayaran Hutang #SI131100222</t>
  </si>
  <si>
    <t>Pembayaran Hutang #SI131100223</t>
  </si>
  <si>
    <t>Pembayaran Hutang #SI131100230</t>
  </si>
  <si>
    <t>Pembayaran Hutang #SI131100231</t>
  </si>
  <si>
    <t>Pembayaran Hutang #SI131100237</t>
  </si>
  <si>
    <t>Tip Supir forklip</t>
  </si>
  <si>
    <t>pembelian 1dus susu frisianflag Gold</t>
  </si>
  <si>
    <t xml:space="preserve">By. Berobat toyib </t>
  </si>
  <si>
    <t>upah lembur irwan tunggu zaki pulang</t>
  </si>
  <si>
    <t>Pembayaran Hutang #SI131100238</t>
  </si>
  <si>
    <t>Upah Tamin 4 hari * Rp. 85.000,- (21-26 April 2014)</t>
  </si>
  <si>
    <t xml:space="preserve">upah muat 80drum </t>
  </si>
  <si>
    <t>Countainer 20vit (1)</t>
  </si>
  <si>
    <t>tip supir forklip</t>
  </si>
  <si>
    <t>Kas Kecil Nathani Chemical Tgl. 28 April - 03 Mei 2014</t>
  </si>
  <si>
    <t xml:space="preserve">Biaya Tukang u/ Gudang B 9 no.7 dan u/ jasa kenek </t>
  </si>
  <si>
    <t>Pembayaran PPN-DN</t>
  </si>
  <si>
    <t>BG 590449</t>
  </si>
  <si>
    <t>CN 453608</t>
  </si>
  <si>
    <t>Upah Erwin 1 hari * Rp. 75.000,- (14 April 2014)</t>
  </si>
  <si>
    <t>Upah Lembur Erwin 1 hari * Rp. 15.000,- (14 April 2014)</t>
  </si>
  <si>
    <t>Upah Rasidi 5 hari * Rp. 75.000,- (21-26 April 2014)</t>
  </si>
  <si>
    <t>Upah Yadi 5 hari * Rp. 75.000,- (21-26 April 2014)</t>
  </si>
  <si>
    <t>Upah Feri 5 hari * Rp. 75.000,- (21-26 April 2014)</t>
  </si>
  <si>
    <t>Upah Erwin 5 hari * Rp. 75.000,- (21-26 April 2014)</t>
  </si>
  <si>
    <t>Upah Abad 5 hari * Rp. 75.000,- (21-26 April 2014)</t>
  </si>
  <si>
    <t>Upah Lembur Rasidi 5 hari * Rp. 15.000,- (21-26 April 2014)</t>
  </si>
  <si>
    <t>Upah Lembur Yadi 5 hari * Rp. 15.000,- (21-26 April 2014)</t>
  </si>
  <si>
    <t>Upah Lembur Feri 5 hari * Rp. 15.000,- (21-26 April 2014)</t>
  </si>
  <si>
    <t>Upah Lembur Erwin 5 hari * Rp. 15.000,- (21-26 April 2014)</t>
  </si>
  <si>
    <t>Upah Lembur Abad 5 hari * Rp. 15.000,- (21-26 April 2014)</t>
  </si>
  <si>
    <t>Upah Lembur Irkham 5 hari * Rp. 15.000,- (21-26 April 2014)</t>
  </si>
  <si>
    <t>Upah Nur 2 hari * Rp. 75.000,- (21-26 April 2014)</t>
  </si>
  <si>
    <t>Upah Lasro 1 hari * Rp. 75.000,- (21-26 April 2014)</t>
  </si>
  <si>
    <t>Upah Husen 2 hari * Rp. 75.000,- (21-26 April 2014)</t>
  </si>
  <si>
    <t>Upah Safei 2 hari * Rp. 75.000,- (21-26 April 2014)</t>
  </si>
  <si>
    <t>Upah Yadih 2 hari * Rp. 75.000,- (21-26 April 2014)</t>
  </si>
  <si>
    <t>Upah Lembur Nur 2 hari * Rp. 15.000,- (21-26 April 2014)</t>
  </si>
  <si>
    <t>Upah Lembur Husen 2 hari * Rp. 15.000,- (21-26 April 2014)</t>
  </si>
  <si>
    <t>Upah Lembur Safei 2 hari * Rp. 15.000,- (21-26 April 2014)</t>
  </si>
  <si>
    <t>Upah Lembur Yadih 2 hari * Rp. 15.000,- (21-26 April 2014)</t>
  </si>
  <si>
    <t>upah buruh turunin tanki di gudang B 9 no.7</t>
  </si>
  <si>
    <t>Payment Slip #SI130900170</t>
  </si>
  <si>
    <t>SI 130900170</t>
  </si>
  <si>
    <t>1.1.5.0.11</t>
  </si>
  <si>
    <t xml:space="preserve">pembelian 26meter selang </t>
  </si>
  <si>
    <t>Sallary Irwan bulan April 2014</t>
  </si>
  <si>
    <t>Sallary Irkham bulan April 2014</t>
  </si>
  <si>
    <t>Sallary Akian bulan April 2014</t>
  </si>
  <si>
    <t>Sallary Masni bulan April 2014</t>
  </si>
  <si>
    <t>Sallary Aan bulan April 2014</t>
  </si>
  <si>
    <t>Sallary Guspa bulan April 2014</t>
  </si>
  <si>
    <t>By. ADM Bank</t>
  </si>
  <si>
    <t xml:space="preserve">Pajak Bunga </t>
  </si>
  <si>
    <t>LAMPUNG</t>
  </si>
  <si>
    <t xml:space="preserve">Bunga </t>
  </si>
  <si>
    <t>BG 590450</t>
  </si>
  <si>
    <t>CN 453611</t>
  </si>
  <si>
    <t>CN 453610</t>
  </si>
  <si>
    <t>CC 073474</t>
  </si>
  <si>
    <t>2.1.1.14</t>
  </si>
  <si>
    <t>2.1.1.13</t>
  </si>
  <si>
    <t>2.1.1.16</t>
  </si>
  <si>
    <t>2.1.1.17</t>
  </si>
  <si>
    <t>Upah Lembur Akian 24hari x Rp.15.000,- bulan April 2014</t>
  </si>
  <si>
    <t>Token Listrik gudang B 9 no.7 bulan Mei 2014</t>
  </si>
  <si>
    <t>upah bongkar PT. KAO 25drum</t>
  </si>
  <si>
    <t>Token Listrik gudang A5 no.8 bulan Mei 2014</t>
  </si>
  <si>
    <t>CN 453609</t>
  </si>
  <si>
    <t>Pembayaran PPH Pasal 29 Badan</t>
  </si>
  <si>
    <t>By. ADM Kliring Otomatis</t>
  </si>
  <si>
    <t>Kas Kecil Nathani Chemical Tgl. 05-10 Mei 2014</t>
  </si>
  <si>
    <t>CN 453612</t>
  </si>
  <si>
    <t>Sewa Forklip (00085626)</t>
  </si>
  <si>
    <t>Sewa Forklip (00085568)</t>
  </si>
  <si>
    <t>Sewa Forklip (00085517)</t>
  </si>
  <si>
    <t>Sewa Forklip (00085445)</t>
  </si>
  <si>
    <t>Upah Rasidi 5 hari * Rp. 75.000,- (28 April - 03 Mei 2014)</t>
  </si>
  <si>
    <t>Upah Yadi 5 hari * Rp. 75.000,- (28 April - 03 Mei 2014)</t>
  </si>
  <si>
    <t>Upah Erwin 5 hari * Rp. 75.000,- (28 April - 03 Mei 2014)</t>
  </si>
  <si>
    <t>Upah Feri 5 hari * Rp. 75.000,- (28 April - 03 Mei 2014)</t>
  </si>
  <si>
    <t>Upah Abad 5 hari * Rp. 75.000,- (28 April - 03 Mei 2014)</t>
  </si>
  <si>
    <t>Upah Lembur Rasidi 5 hari * Rp. 15.000,- (28 April - 03 Mei 2014)</t>
  </si>
  <si>
    <t>Upah Lembur Yadi 5 hari * Rp. 15.000,- (28 April - 03 Mei 2014)</t>
  </si>
  <si>
    <t>Upah Lembur Erwin 5 hari * Rp. 15.000,- (28 April - 03 Mei 2014)</t>
  </si>
  <si>
    <t>Upah Lembur Feri 5 hari * Rp. 15.000,- (28 April - 03 Mei 2014)</t>
  </si>
  <si>
    <t>Upah Lembur Abad 5 hari * Rp. 15.000,- (28 April - 03 Mei 2014)</t>
  </si>
  <si>
    <t>Upah Lembur Irkham 5 hari * Rp. 15.000,- (28 April - 03 Mei 2014)</t>
  </si>
  <si>
    <t>Upah Tayib 1,5 hari * Rp. 75.000,- (21-26 April 2014)</t>
  </si>
  <si>
    <t>Upah Lembur Tayib 1 hari * Rp. 15.000,- (21-26 April 2014)</t>
  </si>
  <si>
    <t>Upah Nur 5 hari * Rp. 75.000,- (28 April - 03 Mei 2014)</t>
  </si>
  <si>
    <t>Upah Lasro 2 hari * Rp. 75.000,- (28 April - 03 Mei 2014)</t>
  </si>
  <si>
    <t>Upah Safei 5 hari * Rp. 75.000,- (28 April - 03 Mei 2014)</t>
  </si>
  <si>
    <t>Upah Husen 3 hari * Rp. 75.000,- (28 April - 03 Mei 2014)</t>
  </si>
  <si>
    <t>Upah Tayib 5 hari * Rp. 75.000,- (28 April - 03 Mei 2014)</t>
  </si>
  <si>
    <t>Upah Yadih 3 hari * Rp. 75.000,- (28 April - 03 Mei 2014)</t>
  </si>
  <si>
    <t>Upah Syarifudin 2 hari * Rp. 75.000,- (28 April - 03 Mei 2014)</t>
  </si>
  <si>
    <t>Upah Faisal 2 hari * Rp. 75.000,- (28 April - 03 Mei 2014)</t>
  </si>
  <si>
    <t>Upah Lembur Nur 4 hari * Rp. 15.000,- (28 April - 03 Mei 2014)</t>
  </si>
  <si>
    <t>Upah Lembur Lasro 1 hari * Rp. 15.000,- (28 April - 03 Mei 2014)</t>
  </si>
  <si>
    <t>Upah Lembur Safei 3 hari * Rp. 15.000,- (28 April - 03 Mei 2014)</t>
  </si>
  <si>
    <t>Upah Lembur Husen 3 hari * Rp. 15.000,- (28 April - 03 Mei 2014)</t>
  </si>
  <si>
    <t>Upah Lembur Tayib 4 hari * Rp. 15.000,- (28 April - 03 Mei 2014)</t>
  </si>
  <si>
    <t>Upah Lembur Yadih 2 hari * Rp. 15.000,- (28 April - 03 Mei 2014)</t>
  </si>
  <si>
    <t>Upah Lembur Faisal 2 hari * Rp. 15.000,- (28 April - 03 Mei 2014)</t>
  </si>
  <si>
    <t>Upah Lembur Syarifudin 2 hari * Rp. 15.000,- (28 April - 03 Mei 2014)</t>
  </si>
  <si>
    <t>upah bongkar paraquat (borongan dan 3countainer 20vit)</t>
  </si>
  <si>
    <t xml:space="preserve">upah lembur irwan dan aan </t>
  </si>
  <si>
    <t>BJ 765553</t>
  </si>
  <si>
    <t>Pembuatan Domisili gudang B 9 no.7</t>
  </si>
  <si>
    <t>iuran kepala buruh gudang A 5 no.8, A7 no.31 dan B 9 no.7 bln Mei 2014</t>
  </si>
  <si>
    <t>Lebih Bayar Toko Istana Tani - Syaikhul Hadi</t>
  </si>
  <si>
    <t>Kas Kecil Nathani Chemical Tgl. 12-17 Mei 2014</t>
  </si>
  <si>
    <t>pembelian 8pasang sarung tangan karet</t>
  </si>
  <si>
    <t>pembelian 8pcs kacamata las</t>
  </si>
  <si>
    <t>Upah Lembur Anton 2 hari * Rp. 15.000,- (05-10 Mei 2014)</t>
  </si>
  <si>
    <t>upah muat shandong 600sak</t>
  </si>
  <si>
    <t>Supir tembak u/ ke cikande</t>
  </si>
  <si>
    <t xml:space="preserve">By. Tol pak. Zaki ke Cikande </t>
  </si>
  <si>
    <t>upah buruh dicikande</t>
  </si>
  <si>
    <t xml:space="preserve">uang makan pak. Zaki </t>
  </si>
  <si>
    <t xml:space="preserve">upah lembur pak. Zaki </t>
  </si>
  <si>
    <t xml:space="preserve">By. Parkir tanpa nota </t>
  </si>
  <si>
    <t>Mel UD dicikande (timbangan)</t>
  </si>
  <si>
    <t>6.0.1.3.0</t>
  </si>
  <si>
    <t>6.0.1.2.0</t>
  </si>
  <si>
    <t>6.0.15.19.0</t>
  </si>
  <si>
    <t>2.1.1.6</t>
  </si>
  <si>
    <t>upah lembur</t>
  </si>
  <si>
    <t>CN 453613</t>
  </si>
  <si>
    <t>Payment Slip #SI131200267</t>
  </si>
  <si>
    <t>Pembayaran Hutang #SI131100241</t>
  </si>
  <si>
    <t>BJ 765554</t>
  </si>
  <si>
    <t>CN 453614</t>
  </si>
  <si>
    <t>CN 453615</t>
  </si>
  <si>
    <t>SI 131200267</t>
  </si>
  <si>
    <t>Upah Rasidi 5 hari * Rp. 75.000,- (05-10 Mei 2014)</t>
  </si>
  <si>
    <t>Upah Anton 2 hari * Rp. 75.000,- (05-10 Mei 2014)</t>
  </si>
  <si>
    <t>Upah Yadi 6 hari * Rp. 75.000,- (05-10 Mei 2014)</t>
  </si>
  <si>
    <t>Upah Erwin 6 hari * Rp. 75.000,- (05-10 Mei 2014)</t>
  </si>
  <si>
    <t>Upah Feri 6 hari * Rp. 75.000,- (05-10 Mei 2014)</t>
  </si>
  <si>
    <t>Upah Abad 6 hari * Rp. 75.000,- (05-10 Mei 2014)</t>
  </si>
  <si>
    <t>Upah Lembur Rasidi 4 hari * Rp. 15.000,- (05-10 Mei 2014)</t>
  </si>
  <si>
    <t>Upah Lembur Yadi 5 hari * Rp. 15.000,- (05-10 Mei 2014)</t>
  </si>
  <si>
    <t>Upah Lembur Erwin 5 hari * Rp. 15.000,- (05-10 Mei 2014)</t>
  </si>
  <si>
    <t>Upah Lembur Feri 5 hari * Rp. 15.000,- (05-10 Mei 2014)</t>
  </si>
  <si>
    <t>Upah Lembur Abad 5 hari * Rp. 15.000,- (05-10 Mei 2014)</t>
  </si>
  <si>
    <t>Upah Lembur Irkham 6 hari * Rp. 15.000,- (05-10 Mei 2014)</t>
  </si>
  <si>
    <t>Upah Nur 6 hari * Rp. 75.000,- (05-10 Mei 2014)</t>
  </si>
  <si>
    <t>Upah Safei 5 hari * Rp. 75.000,- (05-10 Mei 2014)</t>
  </si>
  <si>
    <t>Upah Syarifudin 6 hari * Rp. 75.000,- (05-10 Mei 2014)</t>
  </si>
  <si>
    <t>Upah Faisal 6 hari * Rp. 75.000,- (05-10 Mei 2014)</t>
  </si>
  <si>
    <t>Upah Tayib 5 hari * Rp. 75.000,- (05-10 Mei 2014)</t>
  </si>
  <si>
    <t>Upah Iin 1 hari * Rp. 75.000,- (05-10 Mei 2014)</t>
  </si>
  <si>
    <t>Upah Lembur Nur 2 hari * Rp. 15.000,- (05-10 Mei 2014)</t>
  </si>
  <si>
    <t>Upah Lembur Safei 2 hari * Rp. 15.000,- (05-10 Mei 2014)</t>
  </si>
  <si>
    <t>Upah Lembur Syarifudin 2 hari * Rp. 15.000,- (05-10 Mei 2014)</t>
  </si>
  <si>
    <t>Upah Lembur Faisal 1 hari * Rp. 15.000,- (05-10 Mei 2014)</t>
  </si>
  <si>
    <t>Upah Lembur Tayib 1 hari * Rp. 15.000,- (05-10 Mei 2014)</t>
  </si>
  <si>
    <t>Upah Muhidin 4 hari * Rp. 75.000,- (05-10 Mei 2014)</t>
  </si>
  <si>
    <t>Payment Slip #SI131200268</t>
  </si>
  <si>
    <t>Payment Slip #SI131200269</t>
  </si>
  <si>
    <t>Payment Slip #SI131200270</t>
  </si>
  <si>
    <t>Payment Slip #SI131200271</t>
  </si>
  <si>
    <t>CN 453617</t>
  </si>
  <si>
    <t>Pembayaran Hutang #SI131100246</t>
  </si>
  <si>
    <t>Pembayaran Hutang #SI131100247</t>
  </si>
  <si>
    <t>Pembayaran Hutang #SI131100248</t>
  </si>
  <si>
    <t>Pembayaran Hutang #SI131100252</t>
  </si>
  <si>
    <t>Pembayaran Hutang #SI131100253</t>
  </si>
  <si>
    <t>CN 453616</t>
  </si>
  <si>
    <t>thinner impala, kuas, vinilex putih</t>
  </si>
  <si>
    <t>aquaproof abu-abu</t>
  </si>
  <si>
    <t>capsum, kompon, kasa, kape, plamir, paku, serat fiber, palu, gegep stamlik</t>
  </si>
  <si>
    <t>vinilex, amplus, kain ball</t>
  </si>
  <si>
    <t>kompon a.plus</t>
  </si>
  <si>
    <t>stop kran, isarplus, seal tape, tenseklep, isolasi unibel, flug</t>
  </si>
  <si>
    <t>SI 131200268</t>
  </si>
  <si>
    <t>SI 131200269</t>
  </si>
  <si>
    <t>SI 131200270</t>
  </si>
  <si>
    <t>SI 131200271</t>
  </si>
  <si>
    <t>upah muat 36drum</t>
  </si>
  <si>
    <t>By. BBM pak. Zaki ke cikande (320798km)</t>
  </si>
  <si>
    <t>By. BBM Full pak, zaki ke cikande</t>
  </si>
  <si>
    <t>By. Tambal angin</t>
  </si>
  <si>
    <t>iuran kebersihan dan keamanan gudang B 9 no.7 bln Mei 2014</t>
  </si>
  <si>
    <t>iuran kebersihan dan keamanan gudang A 5 no.8 bln Mei 2014</t>
  </si>
  <si>
    <t>iuran kebersihan dan keamanan gudang A 7 no.31 bln Mei 2014</t>
  </si>
  <si>
    <t>Upah Tayib 1,5 hari * Rp. 75.000,- (12&amp;14 April 2014)</t>
  </si>
  <si>
    <t>Upah Lembur Tayib 1 hari * Rp. 15.000,- (12 April 2014)</t>
  </si>
  <si>
    <t>By. BBM pak. Zaki ke cikande (320945km)</t>
  </si>
  <si>
    <t>By, timbangan dicikande</t>
  </si>
  <si>
    <t>uang lembur pak. Zaki tgl. 13 dan 14 mei 2014</t>
  </si>
  <si>
    <t>Kas Kecil Nathani Chemical Tgl. 19-24 Mei 2014</t>
  </si>
  <si>
    <t>Token Listrik bulan Mei 2014 gudang A 5 no.8</t>
  </si>
  <si>
    <t>Token Listrik bulan Mei 2014 gudang B 9 no.7</t>
  </si>
  <si>
    <t>upah bongkar venia agape  36drum</t>
  </si>
  <si>
    <t>upah bongkar venia agape 36drum</t>
  </si>
  <si>
    <t>upah bongkar Gema 600karung</t>
  </si>
  <si>
    <t xml:space="preserve">By. BBM pak. Zaki </t>
  </si>
  <si>
    <t>By. Timbangan dicikande</t>
  </si>
  <si>
    <t>CN 453619</t>
  </si>
  <si>
    <t>BJ 765555</t>
  </si>
  <si>
    <t>Pembayaran Listrik gudang A 7 no.31 bulan Februari 2014</t>
  </si>
  <si>
    <t>Pembayaran Listrik gudang A 7 no.31 bulan Maret 2014</t>
  </si>
  <si>
    <t>Pembayaran Listrik gudang A 7 no.31 bulan April 2014</t>
  </si>
  <si>
    <t>Buat penutup botol u/ botol yg 1ltr dan dirigent 4ltr</t>
  </si>
  <si>
    <t>upah bongkar venia agape 50drum</t>
  </si>
  <si>
    <t>Pembayaran Telepon bulan April 2014 021-55958868</t>
  </si>
  <si>
    <t>Pembayaran Telepon bulan April 2014 021-5559284</t>
  </si>
  <si>
    <t>CN 453618</t>
  </si>
  <si>
    <t>Sewa Forklip (00085701)</t>
  </si>
  <si>
    <t>Sewa Forklip (00085790)</t>
  </si>
  <si>
    <t>Sewa Forklip (00085763)</t>
  </si>
  <si>
    <t>Sewa Forklip (00085738)</t>
  </si>
  <si>
    <t>Token Listrik Gudang A 5 no.8 bulan Mei 2014</t>
  </si>
  <si>
    <t xml:space="preserve">By. Parkir </t>
  </si>
  <si>
    <t>upah bongkar venia 107drum</t>
  </si>
  <si>
    <t>BJ 765557</t>
  </si>
  <si>
    <t>Kas Kecil Nathani Chemical Tgl. 26-31 Mei 2014</t>
  </si>
  <si>
    <t>pembelian 4kotak masker</t>
  </si>
  <si>
    <t>pembelian 5pcs teflon continues (v-belt) @45,000</t>
  </si>
  <si>
    <t>pembelian 11pcs km bounty clear (kacamata) @13,000</t>
  </si>
  <si>
    <t>Payment Slip #SI131200272</t>
  </si>
  <si>
    <t>Payment Slip #SI131200273</t>
  </si>
  <si>
    <t>CN 453623</t>
  </si>
  <si>
    <t>Pembayaran Hutang #SI131100255</t>
  </si>
  <si>
    <t>Pembayaran Hutang #SI131100256</t>
  </si>
  <si>
    <t>Pembayaran Hutang #SI131100258</t>
  </si>
  <si>
    <t>Pembayaran Hutang #SI131100261</t>
  </si>
  <si>
    <t>Pembayaran Hutang #SI131100262</t>
  </si>
  <si>
    <t>Pembayaran Hutang #SI131100263</t>
  </si>
  <si>
    <t>Pembayaran Hutang #SI131100264</t>
  </si>
  <si>
    <t>Pembayaran Hutang #SI131100268</t>
  </si>
  <si>
    <t>Pembayaran Hutang #SI131100269</t>
  </si>
  <si>
    <t>Pembayaran Hutang #SI131100270</t>
  </si>
  <si>
    <t>Pembayaran Hutang #SI131100272</t>
  </si>
  <si>
    <t>Pembayaran Hutang #SI131100273</t>
  </si>
  <si>
    <t>Pembayaran Hutang #SI131200279</t>
  </si>
  <si>
    <t>Pembayaran Hutang #SI131200280</t>
  </si>
  <si>
    <t>Pembayaran Hutang #SI131200283</t>
  </si>
  <si>
    <t>Pembayaran Hutang #SI131200290</t>
  </si>
  <si>
    <t>Pembayaran Hutang #SI131200295</t>
  </si>
  <si>
    <t>Pembayaran Hutang #SI131200292</t>
  </si>
  <si>
    <t>Pembayaran Hutang #SI131200296</t>
  </si>
  <si>
    <t>Pembayaran Hutang #SI131200302</t>
  </si>
  <si>
    <t>Pembayaran Hutang #SI131200304</t>
  </si>
  <si>
    <t>CN 453620</t>
  </si>
  <si>
    <t>Sewa Forklip (00085829)</t>
  </si>
  <si>
    <t>Sewa Forklip (00085854)</t>
  </si>
  <si>
    <t>Sewa Forklip (00085870)</t>
  </si>
  <si>
    <t>Sewa Forklip (00085817)</t>
  </si>
  <si>
    <t>BJ 765558</t>
  </si>
  <si>
    <t>SI 131200272</t>
  </si>
  <si>
    <t>SI 131200273</t>
  </si>
  <si>
    <t>pembelian 1 dus susu frisianflag gold</t>
  </si>
  <si>
    <t>pembelian 3pcs sabut spons</t>
  </si>
  <si>
    <t>Upah Rasidi 4 hari * Rp. 75.000,- (12-17 Mei 2014)</t>
  </si>
  <si>
    <t>Upah Yadi 5 hari * Rp. 75.000,- (12-17 Mei 2014)</t>
  </si>
  <si>
    <t>Upah Erwin 5 hari * Rp. 75.000,- (12-17 Mei 2014)</t>
  </si>
  <si>
    <t>Upah Abad 5 hari * Rp. 75.000,- (12-17 Mei 2014)</t>
  </si>
  <si>
    <t>Upah Feri 5 hari * Rp. 75.000,- (12-17 Mei 2014)</t>
  </si>
  <si>
    <t>Upah Lembur Rasidi 4 hari * Rp. 15.000,- (12-17 Mei 2014)</t>
  </si>
  <si>
    <t>Upah Lembur Yadi 5 hari * Rp. 15.000,- (12-17 Mei 2014)</t>
  </si>
  <si>
    <t>Upah Lembur Erwin 5 hari * Rp. 15.000,- (12-17 Mei 2014)</t>
  </si>
  <si>
    <t>Upah Lembur Abad 5 hari * Rp. 15.000,- (12-17 Mei 2014)</t>
  </si>
  <si>
    <t>Upah Lembur Feri 5 hari * Rp. 15.000,- (12-17 Mei 2014)</t>
  </si>
  <si>
    <t>Upah Lembur Irkham 5 hari * Rp. 15.000,- (12-17 Mei 2014)</t>
  </si>
  <si>
    <t>Upah Nur 5 hari * Rp. 75.000,- (12-17 Mei 2014)</t>
  </si>
  <si>
    <t>Upah Safei 4 hari * Rp. 75.000,- (12-17 Mei 2014)</t>
  </si>
  <si>
    <t>Upah Faisal 5 hari * Rp. 75.000,- (12-17 Mei 2014)</t>
  </si>
  <si>
    <t>Upah Iin 5 hari * Rp. 75.000,- (12-17 Mei 2014)</t>
  </si>
  <si>
    <t>Upah Nurwandi 5 hari * Rp. 75.000,- (12-17 Mei 2014)</t>
  </si>
  <si>
    <t>Upah Lembur Nur 5 hari * Rp. 15.000,- (12-17 Mei 2014)</t>
  </si>
  <si>
    <t>Upah Lembur Safei 2 hari * Rp. 15.000,- (12-17 Mei 2014)</t>
  </si>
  <si>
    <t>Upah Lembur Faisal 5 hari * Rp. 15.000,- (12-17 Mei 2014)</t>
  </si>
  <si>
    <t>Upah Lembur Iin 4 hari * Rp. 15.000,- (12-17 Mei 2014)</t>
  </si>
  <si>
    <t>Upah Lembur Nurwandi 4 hari * Rp. 15.000,- (12-17 Mei 2014)</t>
  </si>
  <si>
    <t>Upah Muhidin 5 hari * Rp. 75.000,- (12-17 Mei 2014)</t>
  </si>
  <si>
    <t>Upah Muhidin 6 hari * Rp. 75.000,- (19-24 Mei 2014)</t>
  </si>
  <si>
    <t>Upah Rasidi 6 hari * Rp. 75.000,- (19-24 Mei 2014)</t>
  </si>
  <si>
    <t>Upah Yadi 6 hari * Rp. 75.000,- (19-24 Mei 2014)</t>
  </si>
  <si>
    <t>Upah Erwin 6 hari * Rp. 75.000,- (19-24 Mei 2014)</t>
  </si>
  <si>
    <t>Upah Abad 6 hari * Rp. 75.000,- (19-24 Mei 2014)</t>
  </si>
  <si>
    <t>Upah Feri 6 hari * Rp. 75.000,- (19-24 Mei 2014)</t>
  </si>
  <si>
    <t>Upah Lembur Rasidi 6 hari * Rp. 15.000,- (19-24 Mei 2014)</t>
  </si>
  <si>
    <t>Upah Lembur Yadi 6 hari * Rp. 15.000,- (19-24 Mei 2014)</t>
  </si>
  <si>
    <t>Upah Lembur Erwin 6 hari * Rp. 15.000,- (19-24 Mei 2014)</t>
  </si>
  <si>
    <t>Upah Lembur Abad 6 hari * Rp. 15.000,- (19-24 Mei 2014)</t>
  </si>
  <si>
    <t>Upah Lembur Feri 6 hari * Rp. 15.000,- (19-24 Mei 2014)</t>
  </si>
  <si>
    <t>Upah Lembur Irkham 6 hari * Rp. 15.000,- (19-24 Mei 2014)</t>
  </si>
  <si>
    <t>Upah Nur 6 hari * Rp. 75.000,- (19-24 Mei 2014)</t>
  </si>
  <si>
    <t>Upah Safei 6 hari * Rp. 75.000,- (19-24 Mei 2014)</t>
  </si>
  <si>
    <t>Upah Faisal 6 hari * Rp. 75.000,- (19-24 Mei 2014)</t>
  </si>
  <si>
    <t>Upah Iin 5 hari * Rp. 75.000,- (19-24 Mei 2014)</t>
  </si>
  <si>
    <t>Upah Nurwandi 6 hari * Rp. 75.000,- (19-24 Mei 2014)</t>
  </si>
  <si>
    <t>Upah Lembur Nur 5 hari * Rp. 15.000,- (19-24 Mei 2014)</t>
  </si>
  <si>
    <t>Upah Raisan 6 hari * Rp. 75.000,- (19-24 Mei 2014)</t>
  </si>
  <si>
    <t>Upah Lembur Safei 5 hari * Rp. 15.000,- (19-24 Mei 2014)</t>
  </si>
  <si>
    <t>Upah Lembur Faisal 5 hari * Rp. 15.000,- (19-24 Mei 2014)</t>
  </si>
  <si>
    <t>Upah Lembur Iin 5 hari * Rp. 15.000,- (19-24 Mei 2014)</t>
  </si>
  <si>
    <t>Upah Lembur Nurwandi 6 hari * Rp. 15.000,- (19-24 Mei 2014)</t>
  </si>
  <si>
    <t>Upah Lembur Raisan 5 hari * Rp. 15.000,- (19-24 Mei 2014)</t>
  </si>
  <si>
    <t>Payment slip #SI131200273</t>
  </si>
  <si>
    <t>Payment slip #SI131200274</t>
  </si>
  <si>
    <t>Payment slip #SI131200275</t>
  </si>
  <si>
    <t>Pembayaran Hutang #SI131200307</t>
  </si>
  <si>
    <t>Pembayaran Hutang 3SI131200309</t>
  </si>
  <si>
    <t>CN 453625</t>
  </si>
  <si>
    <t>Payment Slip #SI131200276</t>
  </si>
  <si>
    <t>Payment Slip #SI131200275</t>
  </si>
  <si>
    <t>Payment Slip #SI131200277</t>
  </si>
  <si>
    <t>SI 131200274</t>
  </si>
  <si>
    <t>SI 131200275</t>
  </si>
  <si>
    <t>SI 131200276</t>
  </si>
  <si>
    <t>SI 131200277</t>
  </si>
  <si>
    <t>Pembayaran Hutang #SI131200310</t>
  </si>
  <si>
    <t>Pembayaran Hutang #SI131200309</t>
  </si>
  <si>
    <t>Pembayaran Hutang #SI131200312</t>
  </si>
  <si>
    <t>CN 453624</t>
  </si>
  <si>
    <t>Sallary Irkham bulan Mei 2014</t>
  </si>
  <si>
    <t>Sallary Irwan bulan Mei 2014</t>
  </si>
  <si>
    <t>Sallary Akian bulan Mei 2014</t>
  </si>
  <si>
    <t>Sallary Aan bulan Mei 2014</t>
  </si>
  <si>
    <t>Sallary Masni bulan Mei 2014</t>
  </si>
  <si>
    <t>BJ 765559</t>
  </si>
  <si>
    <t>CN 803003</t>
  </si>
  <si>
    <t>CN 803002</t>
  </si>
  <si>
    <t xml:space="preserve">pembelian 3pcs tali rafia </t>
  </si>
  <si>
    <t xml:space="preserve">upah lembur 3orang </t>
  </si>
  <si>
    <t>Kas Kecil Nathani Chemical Tgl. 02-07 Juni 2014</t>
  </si>
  <si>
    <t>By. Supir tembak ke cikande</t>
  </si>
  <si>
    <t>By. Tukang Gudang Blok B 9 no.07</t>
  </si>
  <si>
    <t>BUNGA</t>
  </si>
  <si>
    <t>BJ 765560</t>
  </si>
  <si>
    <t>Upah Lembur Akian 23hari x Rp. 15,000 bulan Mei 2014</t>
  </si>
  <si>
    <t>Upah Muhidin 4 hari * Rp. 75.000,- (26-31 Mei 2014)</t>
  </si>
  <si>
    <t>Upah Rasidi 4 hari * Rp. 75.000,- (26-31 Mei 2014)</t>
  </si>
  <si>
    <t>Upah Yadi 4 hari * Rp. 75.000,- (26-31 Mei 2014)</t>
  </si>
  <si>
    <t>Upah Erwin 4 hari * Rp. 75.000,- (26-31 Mei 2014)</t>
  </si>
  <si>
    <t>Upah Abad 4 hari * Rp. 75.000,- (26-31 Mei 2014)</t>
  </si>
  <si>
    <t>Upah Feri 4 hari * Rp. 75.000,- (26-31 Mei 2014)</t>
  </si>
  <si>
    <t>Upah Lembur Rasidi 4 hari * Rp. 15.000,- (26-31 Mei 2014)</t>
  </si>
  <si>
    <t>Upah Lembur Yadi 4 hari * Rp. 15.000,- (26-31 Mei 2014)</t>
  </si>
  <si>
    <t>Upah Lembur Erwin 4 hari * Rp. 15.000,- (26-31 Mei 2014)</t>
  </si>
  <si>
    <t>Upah Lembur Abad 4 hari * Rp. 15.000,- (26-31 Mei 2014)</t>
  </si>
  <si>
    <t>Upah Lembur Feri 4 hari * Rp. 15.000,- (26-31 Mei 2014)</t>
  </si>
  <si>
    <t>Upah Lembur Irkham 4 hari * Rp. 15.000,- (26-31 Mei 2014)</t>
  </si>
  <si>
    <t>Upah Nur 4 hari * Rp. 75.000,- (26-31 Mei 2014)</t>
  </si>
  <si>
    <t>Upah Safei 3 hari * Rp. 75.000,- (26-31 Mei 2014)</t>
  </si>
  <si>
    <t>Upah Faisal 4 hari * Rp. 75.000,- (26-31 Mei 2014)</t>
  </si>
  <si>
    <t>Upah Iin 4 hari * Rp. 75.000,- (26-31 Mei 2014)</t>
  </si>
  <si>
    <t>Upah Nurwandi 4 hari * Rp. 75.000,- (26-31 Mei 2014)</t>
  </si>
  <si>
    <t>Upah Raisan 1 hari * Rp. 75.000,- (26-31 Mei 2014)</t>
  </si>
  <si>
    <t>Upah Lembur Nur 4 hari * Rp. 15.000,- (26-31 Mei 2014)</t>
  </si>
  <si>
    <t>Upah Lembur Safei 3 hari * Rp. 15.000,- (26-31 Mei 2014)</t>
  </si>
  <si>
    <t>Upah Lembur Faisal 4 hari * Rp. 15.000,- (26-31 Mei 2014)</t>
  </si>
  <si>
    <t>Upah Lembur Iin 4 hari * Rp. 15.000,- (26-31 Mei 2014)</t>
  </si>
  <si>
    <t>Upah Lembur Nurwandi 3 hari * Rp. 15.000,- (26-31 Mei 2014)</t>
  </si>
  <si>
    <t>Upah Lembur Raisan 1 hari * Rp. 15.000,- (26-31 Mei 2014)</t>
  </si>
  <si>
    <t xml:space="preserve">pembeliam 2roll tali rafia </t>
  </si>
  <si>
    <t xml:space="preserve">pembelian 1dus lakban </t>
  </si>
  <si>
    <t>iuran kepala buruh gudang A 7 no.31</t>
  </si>
  <si>
    <t>iuran kepala buruh gudang B 9 no.7</t>
  </si>
  <si>
    <t>iuran kepala buruh gudang A 5 no.8</t>
  </si>
  <si>
    <t>6.0.7.6.1.0</t>
  </si>
  <si>
    <t>CN 803005</t>
  </si>
  <si>
    <t>Payment Slip #SI131200278</t>
  </si>
  <si>
    <t>Payment Slip #SI131200279</t>
  </si>
  <si>
    <t>Payment Slip #SI131200280</t>
  </si>
  <si>
    <t>CN 803004</t>
  </si>
  <si>
    <t>Payment Slip #SI131200314</t>
  </si>
  <si>
    <t>Pembayaran Hutang #SI131200313</t>
  </si>
  <si>
    <t>Pembayaran Hutang #SI14010001</t>
  </si>
  <si>
    <t>SI 131200278</t>
  </si>
  <si>
    <t>SI 131200279</t>
  </si>
  <si>
    <t>SI 131200280</t>
  </si>
  <si>
    <t>SI 131200314</t>
  </si>
  <si>
    <t xml:space="preserve">Pembayaran PPH Import </t>
  </si>
  <si>
    <t>Pembayaran PPN Import</t>
  </si>
  <si>
    <t>CN 803006</t>
  </si>
  <si>
    <t>Payment Slip #SI130900171</t>
  </si>
  <si>
    <t>Payment Slip #SI130900172</t>
  </si>
  <si>
    <t>SI 130900171</t>
  </si>
  <si>
    <t>SI 130900172</t>
  </si>
  <si>
    <t>1.1.5.0.13</t>
  </si>
  <si>
    <t xml:space="preserve">pembelian 1bt bor beton </t>
  </si>
  <si>
    <t>By. Pengiriman 2botol Glyphosate ke Venia Agape (TIKI)</t>
  </si>
  <si>
    <t xml:space="preserve">PB ke Nathani Pusat </t>
  </si>
  <si>
    <t>Payment Slip #SI131200315</t>
  </si>
  <si>
    <t>Payment Slip #SI14010001</t>
  </si>
  <si>
    <t>Payment Slip #SI14010002</t>
  </si>
  <si>
    <t>Payment Slip #SI14010003</t>
  </si>
  <si>
    <t>Payment Slip #SI14010004</t>
  </si>
  <si>
    <t>Payment Slip #SI14010007</t>
  </si>
  <si>
    <t>Payment Slip #SI14010008</t>
  </si>
  <si>
    <t>CN 803007</t>
  </si>
  <si>
    <t>CN 803008</t>
  </si>
  <si>
    <t>CL 073475</t>
  </si>
  <si>
    <t>Pembayaran Hutang #SI14010002</t>
  </si>
  <si>
    <t>Pembayaran Hutang #SI14010003</t>
  </si>
  <si>
    <t>Pembayaran Hutang #SI14010006</t>
  </si>
  <si>
    <t>Pembayaran Hutang #SI14010008</t>
  </si>
  <si>
    <t>Pembayaran Hutang #SI14010009</t>
  </si>
  <si>
    <t>Pembayaran Hutang #SI14010011</t>
  </si>
  <si>
    <t>Pembayaran Hutang #SI14010012</t>
  </si>
  <si>
    <t>Pembayaran Hutang #SI14010016</t>
  </si>
  <si>
    <t>Pembayaran Hutang #SI14010018</t>
  </si>
  <si>
    <t>Pembayaran Hutang #SI14010019</t>
  </si>
  <si>
    <t>Pembayaran Hutang #SI14010023</t>
  </si>
  <si>
    <t>Pembayaran Hutang #SI14010024</t>
  </si>
  <si>
    <t>Pembayaran Hutang #SI14010027</t>
  </si>
  <si>
    <t>Pembayaran Hutang #SI14010034</t>
  </si>
  <si>
    <t>Pembayaran Hutang #SI14010035</t>
  </si>
  <si>
    <t>Pembayaran Hutang #SI14010032</t>
  </si>
  <si>
    <t>SI 131200315</t>
  </si>
  <si>
    <t>SI 14010001</t>
  </si>
  <si>
    <t>SI 14010002</t>
  </si>
  <si>
    <t>SI 14010003</t>
  </si>
  <si>
    <t>SI 14010004</t>
  </si>
  <si>
    <t>SI 14010007</t>
  </si>
  <si>
    <t>SI 14010008</t>
  </si>
  <si>
    <t>1.1.5.0.15</t>
  </si>
  <si>
    <t>Kas Kecil Nathani Chemical Tgl. 09-14 Juni 2014</t>
  </si>
  <si>
    <t xml:space="preserve">pembelian 2 spidol </t>
  </si>
  <si>
    <t xml:space="preserve">Iuran Sampah (PIK) </t>
  </si>
  <si>
    <t>Token Listrik Gudang B 9 no.7 bulan Juni 2014</t>
  </si>
  <si>
    <t>pembelian 2slop double tape</t>
  </si>
  <si>
    <t xml:space="preserve">pembelian 2 aqua </t>
  </si>
  <si>
    <t>CN 803010</t>
  </si>
  <si>
    <t>Triplek L2 M1 A</t>
  </si>
  <si>
    <t>pipa, keni. Te, sdl, stop kran, lem pipa, sandflex, slang benang, tusen, konci pipa</t>
  </si>
  <si>
    <t xml:space="preserve">pasir puah, semen, pacul, thiner, benang, rai supra, paku, paku beton, kansai </t>
  </si>
  <si>
    <t xml:space="preserve">buta merah </t>
  </si>
  <si>
    <t>cat vinilex putih, kuas, porstex</t>
  </si>
  <si>
    <t xml:space="preserve">cat vinilex putih, pintu pvc, keni, te, isarplas, pipa </t>
  </si>
  <si>
    <t>pompa shimizu</t>
  </si>
  <si>
    <t>BJ 765561</t>
  </si>
  <si>
    <t>CN 453622</t>
  </si>
  <si>
    <t>Upah Muhidin 6 hari * Rp. 75.000,- (02-07 Juni 2014)</t>
  </si>
  <si>
    <t>Upah Rasidi 6 hari * Rp. 75.000,- (02-07 Juni 2014)</t>
  </si>
  <si>
    <t>Upah Yadi 6 hari * Rp. 75.000,- (02-07 Juni 2014)</t>
  </si>
  <si>
    <t>Upah Erwin 6 hari * Rp. 75.000,- (02-07 Juni 2014)</t>
  </si>
  <si>
    <t>Upah Feri 6 hari * Rp. 75.000,- (02-07 Juni 2014)</t>
  </si>
  <si>
    <t>Upah Abad 6 hari * Rp. 75.000,- (02-07 Juni 2014)</t>
  </si>
  <si>
    <t>Upah Lembur Rasidi 6 hari * Rp. 15.000,- (02-07 Juni 2014)</t>
  </si>
  <si>
    <t>Upah Lembur Yadi 6 hari * Rp. 15.000,- (02-07 Juni 2014)</t>
  </si>
  <si>
    <t>Upah Lembur Erwin 6 hari * Rp. 15.000,- (02-07 Juni 2014)</t>
  </si>
  <si>
    <t>Upah Lembur Feri 6 hari * Rp. 15.000,- (02-07 Juni 2014)</t>
  </si>
  <si>
    <t>Upah Lembur Abad 6 hari * Rp. 15.000,- (02-07 Juni 2014)</t>
  </si>
  <si>
    <t>Upah Lembur Irkham 6 hari * Rp. 15.000,- (02-07 Juni 2014)</t>
  </si>
  <si>
    <t>CN 803012</t>
  </si>
  <si>
    <t>CN 803011</t>
  </si>
  <si>
    <t>Token Listrik A 5 no.8 bulan Juni 2014</t>
  </si>
  <si>
    <t>Payment Slip #SI14010005</t>
  </si>
  <si>
    <t>Payment Slip #SI14010009</t>
  </si>
  <si>
    <t>Payment Slip #SI14010011</t>
  </si>
  <si>
    <t>CN 803014</t>
  </si>
  <si>
    <t>CN 803015</t>
  </si>
  <si>
    <t>Pembayaran Hutang #SI130800119</t>
  </si>
  <si>
    <t>CN 803013</t>
  </si>
  <si>
    <t>Sewa Forklip (00085905)</t>
  </si>
  <si>
    <t>Sewa Forklip (00085953)</t>
  </si>
  <si>
    <t>Sewa Forklip (00086020)</t>
  </si>
  <si>
    <t>Sewa Forklip (00086065)</t>
  </si>
  <si>
    <t>Pembuatan Buku Cek /Giro</t>
  </si>
  <si>
    <t>SI 14010005</t>
  </si>
  <si>
    <t>SI 14010009</t>
  </si>
  <si>
    <t>SI 14010011</t>
  </si>
  <si>
    <t>Payment Slip #SI14010006</t>
  </si>
  <si>
    <t>SI 14010006</t>
  </si>
  <si>
    <t>Payment Slip #SI14010012</t>
  </si>
  <si>
    <t>Payment Slip #SI14010013</t>
  </si>
  <si>
    <t>Payment Slip #SI14010014</t>
  </si>
  <si>
    <t>Pembayaran Shandong Inv: 13RA470-2</t>
  </si>
  <si>
    <t>CN 803016</t>
  </si>
  <si>
    <t>SI 14010012</t>
  </si>
  <si>
    <t>SI 14010013</t>
  </si>
  <si>
    <t>SI 14010014</t>
  </si>
  <si>
    <t>Payment Slip #SI14010015</t>
  </si>
  <si>
    <t>SI 14010015</t>
  </si>
  <si>
    <t>Kas Kecil Nathani Chemical Tgl. 16-21 Juni 2014</t>
  </si>
  <si>
    <t>By. Pemasangan Pipa stenlesleel gudang B 9 no.7</t>
  </si>
  <si>
    <t>By Gaji Ismail Tukang di gudang B 9 no. 7</t>
  </si>
  <si>
    <t>Iuran Kebersihan dan Keamanan Gudang A 5 no.8 bln Juni 2014</t>
  </si>
  <si>
    <t>Iuran Kebersihan dan Keamanan Gudang B 9 no.7 bln Juni 2014</t>
  </si>
  <si>
    <t>Iuran Kebersihan dan Keamanan Gudang A 7 no31 bln Juni 2014</t>
  </si>
  <si>
    <t>BJ 765562</t>
  </si>
  <si>
    <t>CN 803017</t>
  </si>
  <si>
    <t>Pembayaran Venia Agape Inv: 447/VAI/TT/V/14</t>
  </si>
  <si>
    <t>CN 803018</t>
  </si>
  <si>
    <t>BRC 120</t>
  </si>
  <si>
    <t xml:space="preserve">Pipa Putih </t>
  </si>
  <si>
    <t>Roda Putih 8cm</t>
  </si>
  <si>
    <t>Engsel Bubut</t>
  </si>
  <si>
    <t>Pipa Listrik 20mm</t>
  </si>
  <si>
    <t>Klem 20mm</t>
  </si>
  <si>
    <t>Besi 10mm Full</t>
  </si>
  <si>
    <t>Paku Besar 3cm</t>
  </si>
  <si>
    <t>Gergaji Kayu Cap Tiga Mata</t>
  </si>
  <si>
    <t>pembelian 1karet</t>
  </si>
  <si>
    <t>pembelian 1 karet dudukan mesin</t>
  </si>
  <si>
    <t>pembelian 2 karet, 4 baut, 1 dudukan mesin</t>
  </si>
  <si>
    <t>By. BBM Toto</t>
  </si>
  <si>
    <t>Upah Muhidin 6 hari * Rp. 75.000,- (09-14 Juni 2014)</t>
  </si>
  <si>
    <t>c</t>
  </si>
  <si>
    <t>Upah Rasidi 6 hari * Rp. 75.000,- (09-14 Juni 2014)</t>
  </si>
  <si>
    <t>Upah Yadi 6 hari * Rp. 75.000,- (09-14 Juni 2014)</t>
  </si>
  <si>
    <t>Upah Erwin 6 hari * Rp. 75.000,- (09-14 Juni 2014)</t>
  </si>
  <si>
    <t>Upah Abad 6 hari * Rp. 75.000,- (09-14 Juni 2014)</t>
  </si>
  <si>
    <t>Upah Feri 6 hari * Rp. 75.000,- (09-14 Juni 2014)</t>
  </si>
  <si>
    <t>Upah Lembur Rasidi 6 hari * Rp. 15.000,- (09-14 Juni 2014)</t>
  </si>
  <si>
    <t>Upah Lembur Yadi 6 hari * Rp. 15.000,- (09-14 Juni 2014)</t>
  </si>
  <si>
    <t>Upah Lembur Erwin 6 hari * Rp. 15.000,- (09-14 Juni 2014)</t>
  </si>
  <si>
    <t>Upah Lembur Abad 6 hari * Rp. 15.000,- (09-14 Juni 2014)</t>
  </si>
  <si>
    <t>Upah Lembur Feri 6 hari * Rp. 15.000,- (09-14 Juni 2014)</t>
  </si>
  <si>
    <t>Upah Lembur Irkham 6 hari * Rp. 15.000,- (09-14 Juni 2014)</t>
  </si>
  <si>
    <t>Payment Slip #SI14010016</t>
  </si>
  <si>
    <t>SI 14010016</t>
  </si>
  <si>
    <t>Pembayaran Telepon 0215559284 bulan Mei 2014</t>
  </si>
  <si>
    <t>Pembayaran Telepon 02155958868 bulan Mei 2014</t>
  </si>
  <si>
    <t>6.0.5.9.0</t>
  </si>
  <si>
    <t>Token Listrik gudang B9 no.7</t>
  </si>
  <si>
    <t>Payment Slip #SI14010017</t>
  </si>
  <si>
    <t>Payment Slip #SI14010018</t>
  </si>
  <si>
    <t>CN 803020</t>
  </si>
  <si>
    <t>CN 803021</t>
  </si>
  <si>
    <t>CN 803022</t>
  </si>
  <si>
    <t>Pembayaran Hutang #SI14010036</t>
  </si>
  <si>
    <t>SI 14010017</t>
  </si>
  <si>
    <t>SI 14010018</t>
  </si>
  <si>
    <t>Kas Kecil Nathani Chemical Tgl. 23-28 Juni 2014</t>
  </si>
  <si>
    <t>Payment Slip #SI131100228</t>
  </si>
  <si>
    <t>Pembayaran Venia Agape Inv: 463/VAI/TT/V/14</t>
  </si>
  <si>
    <t>BJ 765563</t>
  </si>
  <si>
    <t>CN 803024</t>
  </si>
  <si>
    <t>CN 803019</t>
  </si>
  <si>
    <t>Pembayaran Listrik gudang A 7 no.31 bulan Mei 2014</t>
  </si>
  <si>
    <t>CN 803023</t>
  </si>
  <si>
    <t>Sewa Forklip (00086305)</t>
  </si>
  <si>
    <t>Sewa Forklip (00086208)</t>
  </si>
  <si>
    <t>Sewa Forklip (00086490)</t>
  </si>
  <si>
    <t>SI 131100228</t>
  </si>
  <si>
    <t>Upah Muhidin 6 hari * Rp. 75.000,- (16-21 Juni 2014)</t>
  </si>
  <si>
    <t>Upah Rasidi 6 hari * Rp. 75.000,- (16-21 Juni 2014)</t>
  </si>
  <si>
    <t>Upah Yadi 6 hari * Rp. 75.000,- (16-21 Juni 2014)</t>
  </si>
  <si>
    <t>Upah Erwin 6 hari * Rp. 75.000,- (16-21 Juni 2014)</t>
  </si>
  <si>
    <t>Upah Abad 6 hari * Rp. 75.000,- (16-21 Juni 2014)</t>
  </si>
  <si>
    <t>Upah Feri 6 hari * Rp. 75.000,- (16-21 Juni 2014)</t>
  </si>
  <si>
    <t>Upah Lembur Rasidi 6 hari * Rp. 15.000,- (16-21 Juni 2014)</t>
  </si>
  <si>
    <t>Upah Lembur Yadi 6 hari * Rp. 15.000,- (16-21 Juni 2014)</t>
  </si>
  <si>
    <t>Upah Lembur Erwin 6 hari * Rp. 15.000,- (16-21 Juni 2014)</t>
  </si>
  <si>
    <t>Upah Lembur Abad 6 hari * Rp. 15.000,- (16-21 Juni 2014)</t>
  </si>
  <si>
    <t>Upah Lembur Feri 6 hari * Rp. 15.000,- (16-21 Juni 2014)</t>
  </si>
  <si>
    <t>Upah Lembur Irkham 6 hari * Rp. 15.000,- (16-21 Juni 2014)</t>
  </si>
  <si>
    <t>Payment Slip #SI131100231</t>
  </si>
  <si>
    <t>Payment Slip #SI131100232</t>
  </si>
  <si>
    <t>Payment Slip #SI131100233</t>
  </si>
  <si>
    <t>CQ 889526</t>
  </si>
  <si>
    <t>CN 803025</t>
  </si>
  <si>
    <t>SI 131100231</t>
  </si>
  <si>
    <t>SI 131100232</t>
  </si>
  <si>
    <t>SI 131100233</t>
  </si>
  <si>
    <t>pembelian 2 karet dudukan mesin</t>
  </si>
  <si>
    <t xml:space="preserve">pembelian 1/2kg kawat las </t>
  </si>
  <si>
    <t>upah bongkar combitox 80drum</t>
  </si>
  <si>
    <t>countainer 20vit</t>
  </si>
  <si>
    <t>Payment Slip #SI131100235</t>
  </si>
  <si>
    <t>SI 131100235</t>
  </si>
  <si>
    <t>Payment Slip #SI131100234</t>
  </si>
  <si>
    <t>SI 131100234</t>
  </si>
  <si>
    <t>Payment Slip #SI131100236</t>
  </si>
  <si>
    <t>Payment Slip #SI131100238</t>
  </si>
  <si>
    <t>Payment Slip #SI131100258</t>
  </si>
  <si>
    <t>Payment Slip #SI14010010</t>
  </si>
  <si>
    <t>SI 131100236</t>
  </si>
  <si>
    <t>SI 131100238</t>
  </si>
  <si>
    <t>SI 131100258</t>
  </si>
  <si>
    <t>SI 14010010</t>
  </si>
  <si>
    <t>Pembayaran Hutang #SI14010037</t>
  </si>
  <si>
    <t>Pembayaran Hutang #SI14010038</t>
  </si>
  <si>
    <t>Pembayaran Hutang #SI14010039</t>
  </si>
  <si>
    <t>Pembayaran Hutang #SI14010040</t>
  </si>
  <si>
    <t>Pembayaran Hutang #SI14010041</t>
  </si>
  <si>
    <t>Pembayaran Hutang #SI14010043</t>
  </si>
  <si>
    <t>Pembayaran Hutang #SI14010045</t>
  </si>
  <si>
    <t>Pembayaran Hutang #SI14010046</t>
  </si>
  <si>
    <t>Pembayaran Hutang #SI14010047</t>
  </si>
  <si>
    <t>Pembayaran Hutang #SI14010051</t>
  </si>
  <si>
    <t xml:space="preserve">Pembuatan 3pcs drat pipa stain </t>
  </si>
  <si>
    <t xml:space="preserve">By. Fotocopy di delta </t>
  </si>
  <si>
    <t>By. Parkir di pasar pagi</t>
  </si>
  <si>
    <t xml:space="preserve">By. Parkir di glodok + tip satpam u/ jaga barang </t>
  </si>
  <si>
    <t>By. Parkir di indomaret (e-toll)</t>
  </si>
  <si>
    <t xml:space="preserve">pembelian 1pcs mesin label joyko </t>
  </si>
  <si>
    <t>Kas Kecil Nathani Chemical Tgl. 30 Juni - 05 Juli 2014</t>
  </si>
  <si>
    <t>Upah Tukang Budi tgl. 16-21 Juni 2014</t>
  </si>
  <si>
    <t xml:space="preserve">Pembelian mesin </t>
  </si>
  <si>
    <t>Payment Slip #SI130900184</t>
  </si>
  <si>
    <t>BJ 765565</t>
  </si>
  <si>
    <t>Sallary Irkham bulan Juni 2014</t>
  </si>
  <si>
    <t>Sallary Irwan bulan Juni 2014</t>
  </si>
  <si>
    <t>Sallary Akian bulan Juni 2014</t>
  </si>
  <si>
    <t>Sallary Masni bulan Juni 2014</t>
  </si>
  <si>
    <t>Sallary Aan bulan Juni 2014</t>
  </si>
  <si>
    <t>CQ 889530</t>
  </si>
  <si>
    <t>CQ 889531</t>
  </si>
  <si>
    <t>BJ 765564</t>
  </si>
  <si>
    <t>SI 130900184</t>
  </si>
  <si>
    <t>Lebih Bayar Toko UD Gunung Kidul (PB ke Nathani Pusat)</t>
  </si>
  <si>
    <t xml:space="preserve">pembelian 1dus susu frisianflag Gold, 3 sabun ekonomi dan 3 sabun batang </t>
  </si>
  <si>
    <t>Upah Lembur Akian 22 hari * Rp. 15.000,- bulan Juni 2014</t>
  </si>
  <si>
    <t>Upah Muhidin 6 hari * Rp. 75.000,- (23-28 Juni 2014)</t>
  </si>
  <si>
    <t>Upah Rasidi 6 hari * Rp. 75.000,- (23-28 Juni 2014)</t>
  </si>
  <si>
    <t>Upah Yadi 6 hari * Rp. 75.000,- (23-28 Juni 2014)</t>
  </si>
  <si>
    <t>Upah Erwin 6 hari * Rp. 75.000,- (23-28 Juni 2014)</t>
  </si>
  <si>
    <t>Upah Abad 6 hari * Rp. 75.000,- (23-28 Juni 2014)</t>
  </si>
  <si>
    <t>Upah Feri 6 hari * Rp. 75.000,- (23-28 Juni 2014)</t>
  </si>
  <si>
    <t>Upah Lembur Rasidi 6 hari * Rp. 15.000,- (23-28 Juni 2014)</t>
  </si>
  <si>
    <t>Upah Lembur Yadi 6 hari * Rp. 15.000,- (23-28 Juni 2014)</t>
  </si>
  <si>
    <t>Upah Lembur Erwin 6 hari * Rp. 15.000,- (23-28 Juni 2014)</t>
  </si>
  <si>
    <t>Upah Lembur Abad 6 hari * Rp. 15.000,- (23-28 Juni 2014)</t>
  </si>
  <si>
    <t>Upah Lembur Feri 6 hari * Rp. 15.000,- (23-28 Juni 2014)</t>
  </si>
  <si>
    <t>Upah Lembur Irkham 6 hari * Rp. 15.000,- (23-28 Juni 2014)</t>
  </si>
  <si>
    <t>CQ 889532</t>
  </si>
  <si>
    <t>CQ 889533</t>
  </si>
  <si>
    <t>CQ 889535</t>
  </si>
  <si>
    <t>BJ 765566</t>
  </si>
  <si>
    <t>Pembayaran Venia Agape inv: 478/VAI/TT/V/14</t>
  </si>
  <si>
    <t>Pembayaran u/ pemasangan Coolinh tower (Bpk. Eko)</t>
  </si>
  <si>
    <t>Pembelian 6pc elbo ss304, 1pc T ss304, 2pc ball value ss (sarana guna teknindo)</t>
  </si>
  <si>
    <t>Pembelian 1pc mesin strainer (sembada teknik)</t>
  </si>
  <si>
    <t>Bunga</t>
  </si>
  <si>
    <t>Mutasi Dana lampung u/ Toko UD Gunung Kidul</t>
  </si>
  <si>
    <t>CQ 889537</t>
  </si>
  <si>
    <t>CQ 889538</t>
  </si>
  <si>
    <t>CQ 889536</t>
  </si>
  <si>
    <t>SI 130900179</t>
  </si>
  <si>
    <t>Payment Slip #SI130900179</t>
  </si>
  <si>
    <t>1.1.5.0.9</t>
  </si>
  <si>
    <t>Pembayaran Hutang #SI14010052</t>
  </si>
  <si>
    <t>Pembayaran Hutang #SI14010056</t>
  </si>
  <si>
    <t>Pembayaran Hutang #SI14010057</t>
  </si>
  <si>
    <t>Pembayaran Hutang #SI14010062</t>
  </si>
  <si>
    <t>Pembayaran Hutang #SI14010065</t>
  </si>
  <si>
    <t>Pembayaran Hutang #SI14010067</t>
  </si>
  <si>
    <t>CQ 889540</t>
  </si>
  <si>
    <t>CQ 889534</t>
  </si>
  <si>
    <t>CQ 889539</t>
  </si>
  <si>
    <t>CN 803009</t>
  </si>
  <si>
    <t>pembelian 1unit mesin mt240 dan 1 unit mesin mt954 (logam mas)</t>
  </si>
  <si>
    <t>By. Sewa 10set scafolding, 4pcs catwalk dan 2set roda6 (prima jaya)</t>
  </si>
  <si>
    <t>CQ 889541</t>
  </si>
  <si>
    <t>By.Pembuatan Buku Giro</t>
  </si>
  <si>
    <t>kas kecil nathnai chemicals tgl 07 s/d 12 juli 2014</t>
  </si>
  <si>
    <t>Pembelian kawat  (pak weli)</t>
  </si>
  <si>
    <t>By.BBM Rutinitas pak irkham</t>
  </si>
  <si>
    <t>BJ 765567</t>
  </si>
  <si>
    <t>SI14010018</t>
  </si>
  <si>
    <t>SI14010019</t>
  </si>
  <si>
    <t>SI14010020</t>
  </si>
  <si>
    <t>SI14010021</t>
  </si>
  <si>
    <t>SI14010022</t>
  </si>
  <si>
    <t>Payment SI#14010019</t>
  </si>
  <si>
    <t>Payment SI#14010020</t>
  </si>
  <si>
    <t>Payment SI#14010018</t>
  </si>
  <si>
    <t>Payment SI#14010021</t>
  </si>
  <si>
    <t>Payment SI#14010022</t>
  </si>
  <si>
    <t>Pembayaran Hutang #SI14010068</t>
  </si>
  <si>
    <t>Pembayaran Hutang #SI14010070</t>
  </si>
  <si>
    <t>Pembayaran Hutang #SI14010072</t>
  </si>
  <si>
    <t>Pembayaran Hutang #SI14010073</t>
  </si>
  <si>
    <t>Pembayaran Hutang #SI14010078</t>
  </si>
  <si>
    <t>Pembayaran Hutang #SI14010226</t>
  </si>
  <si>
    <t>Pembayaran Hutang #SI14020079</t>
  </si>
  <si>
    <t xml:space="preserve">Pembayaran Hutang #SI14020083 </t>
  </si>
  <si>
    <t>Pembayaran Hutang #SI14020085</t>
  </si>
  <si>
    <t>CQ 889529</t>
  </si>
  <si>
    <t>PPH Pasal 25 Bulan Juni 2014</t>
  </si>
  <si>
    <t>CQ 889544</t>
  </si>
  <si>
    <t>PPH Pasal 21 Bulan Juni 2014</t>
  </si>
  <si>
    <t>CQ 889545</t>
  </si>
  <si>
    <t>SI14010023</t>
  </si>
  <si>
    <t>SI14010024</t>
  </si>
  <si>
    <t>CQ 889542</t>
  </si>
  <si>
    <t>Pembayaran PT.Swantech Tritungal</t>
  </si>
  <si>
    <t>CQ 889543</t>
  </si>
  <si>
    <t>Payment SI#14010023</t>
  </si>
  <si>
    <t>Payment SI#14010024</t>
  </si>
  <si>
    <t>pembayaran gaji pak. Edo (tukang di gudang B 9 no.7)</t>
  </si>
  <si>
    <t>DP Pemasangan Listrik B 9 no.7</t>
  </si>
  <si>
    <t xml:space="preserve">Token Listrik Gudang A 5 no.8 </t>
  </si>
  <si>
    <t xml:space="preserve">By. TIKI </t>
  </si>
  <si>
    <t xml:space="preserve">By. JNE </t>
  </si>
  <si>
    <t xml:space="preserve">upah muat trans agro 214box dan 50curthane </t>
  </si>
  <si>
    <t xml:space="preserve">pembelian 1kg kawat las stenlis </t>
  </si>
  <si>
    <t>Iuran kepala buruh gudang A 7 no.31 bulan Juli 2014</t>
  </si>
  <si>
    <t>iuran Kepala buruh gudang A 5 no.8 bulan Juli 2014</t>
  </si>
  <si>
    <t>iuran kepala buruh gudang B 9 no.7 bulan Juli 2014</t>
  </si>
  <si>
    <t>Thr Kepala Buruh blok B 5 NO 6-7 bulan Juli 2014</t>
  </si>
  <si>
    <t>Thr keamanan&amp;kebersihan blok B 9 NO 7 bulan Juli 2014</t>
  </si>
  <si>
    <t>iuran keamanan dan kebersihan gudang B 9 no.7 bulan Juli 2014</t>
  </si>
  <si>
    <t>THR Kepala Buruh gudang B 9 no.7, A 7 no.31 dan A 5 no.8 bulan Juli 2014</t>
  </si>
  <si>
    <t>THR Kantor Desa Kosambi Timur gudang A 5 no.8 dan A 7 no.31 Juli 2014</t>
  </si>
  <si>
    <t>Kas Kecil Nathani Chemicals tgl 14 s/d 19 juli 2014</t>
  </si>
  <si>
    <t>BJ 765568</t>
  </si>
  <si>
    <t>SI 14010024</t>
  </si>
  <si>
    <t>Upah Muhidin 5 hari * Rp. 75.000,- (07-12 Juli 2014)</t>
  </si>
  <si>
    <t>Upah Rasidi 5 hari * Rp. 75.000,- (07-12 Juli 2014)</t>
  </si>
  <si>
    <t>Upah Yadi 5 hari * Rp. 75.000,- (07-12 Juli 2014)</t>
  </si>
  <si>
    <t>Upah Erwin 5 hari * Rp. 75.000,- (07-12 Juli 2014)</t>
  </si>
  <si>
    <t>Upah Abad 5 hari * Rp. 75.000,- (07-12 Juli 2014)</t>
  </si>
  <si>
    <t>Upah Feri 5 hari * Rp. 75.000,- (07-12 Juli 2014)</t>
  </si>
  <si>
    <t>Upah Lembur Rasidi 5 hari * Rp. 75.000,- (07-12 Juli 2014)</t>
  </si>
  <si>
    <t>Upah Lembur Yadi 5 hari * Rp. 75.000,- (07-12 Juli 2014)</t>
  </si>
  <si>
    <t>Upah Lembur Erwin 5 hari * Rp. 75.000,- (07-12 Juli 2014)</t>
  </si>
  <si>
    <t>Upah Lembur Abad 5 hari * Rp. 75.000,- (07-12 Juli 2014)</t>
  </si>
  <si>
    <t>Upah Lembur Feri 5 hari * Rp. 75.000,- (07-12 Juli 2014)</t>
  </si>
  <si>
    <t>Upah Lembur Irkham 5 hari * Rp. 75.000,- (07-12 Juli 2014)</t>
  </si>
  <si>
    <t>Payment SI#130900172</t>
  </si>
  <si>
    <t xml:space="preserve">pembelian 1 pcs alat u/ nyedot minyak </t>
  </si>
  <si>
    <t>CQ 889548</t>
  </si>
  <si>
    <t>CQ 889550</t>
  </si>
  <si>
    <t>CQ 889549</t>
  </si>
  <si>
    <t>Mutasi Dana lampung u/ PB ke nathani Pusat (Tk. Surya Rimba)</t>
  </si>
  <si>
    <t>Iuran kebersihan dan keamanan gudang A 7 no.31 bulan Juli 2014</t>
  </si>
  <si>
    <t>THR iuran kebersihan dan keamanan gudang A 7 no.31</t>
  </si>
  <si>
    <t>Iuran kebersihan dan keamanan gudang A 5 no.8 bulan Juli 2014</t>
  </si>
  <si>
    <t>Upah Muhidin 6 hari * Rp. 75.000,- (30 Juni - 05 Juli 2014)</t>
  </si>
  <si>
    <t>Upah Rasidi 6 hari * Rp. 75.000,- (30 Juni - 05 Juli 2014)</t>
  </si>
  <si>
    <t>Upah Yadi 6 hari * Rp. 75.000,- (30 Juni - 05 Juli 2014)</t>
  </si>
  <si>
    <t>Upah Erwin 6 hari * Rp. 75.000,- (30 Juni - 05 Juli 2014)</t>
  </si>
  <si>
    <t>Upah Abad 6 hari * Rp. 75.000,- (30 Juni - 05 Juli 2014)</t>
  </si>
  <si>
    <t>Upah Feri 6 hari * Rp. 75.000,- (30 Juni - 05Juli 2014)</t>
  </si>
  <si>
    <t>Upah Lembur Rasidi 6 hari * Rp. 15.000,- (30 Juni - 05 Juli 2014)</t>
  </si>
  <si>
    <t>Upah Lembur Yadi 6 hari * Rp. 15.000,- (30 Juni - 05 Juli 2014)</t>
  </si>
  <si>
    <t>Upah Lembur Erwin 6 hari * Rp. 15.000,- (30 Juni - 05Juli 2014)</t>
  </si>
  <si>
    <t>Upah Lembur Abad 6 hari * Rp. 15.000,- (30 Juni - 05 Juli 2014)</t>
  </si>
  <si>
    <t>Upah Lembur Feri 6 hari * Rp. 15.000,- (30 Juni - 05 Juli 2014)</t>
  </si>
  <si>
    <t>Upah Lembur Irkham 6 hari * Rp. 15.000,- (30 Juni - 05 Juli 2014)</t>
  </si>
  <si>
    <t xml:space="preserve">Advice Pleaning </t>
  </si>
  <si>
    <t>BJ 765569</t>
  </si>
  <si>
    <t>Upah Rasidi 3 hari * Rp. 75.000,- (14-16 Juli 2014)</t>
  </si>
  <si>
    <t>Upah Yadi 3 hari * Rp. 75.000,- (14-16 Juli 2014)</t>
  </si>
  <si>
    <t>Upah Erwin 3 hari * Rp. 75.000,- (14-16 Juli 2014)</t>
  </si>
  <si>
    <t>Upah Abad 3 hari * Rp. 75.000,- (14-16 Juli 2014)</t>
  </si>
  <si>
    <t>Upah Feri 3 hari * Rp. 75.000,- (14-16 Juli 2014)</t>
  </si>
  <si>
    <t>Upah Lembur Rasidi 1 hari * Rp. 15.000,- (14-16 Juli 2014)</t>
  </si>
  <si>
    <t>Upah Lembur Yadi 1 hari * Rp. 15.000,- (14-16 Juli 2014)</t>
  </si>
  <si>
    <t>Upah Lembur Erwin 1 hari * Rp. 15.000,- (14-16 Juli 2014)</t>
  </si>
  <si>
    <t>Upah Lembur Abad 1 hari * Rp. 15.000,- (14-16 Juli 2014)</t>
  </si>
  <si>
    <t>Upah Lembur Irkham 1 hari * Rp. 15.000,- (14-16 Juli 2014)</t>
  </si>
  <si>
    <t>THR Kebersihan (u/ tukang sampah gudang A 7 no.31)</t>
  </si>
  <si>
    <t>Payment Slip #SI14010024</t>
  </si>
  <si>
    <t>Payment Slip #SI14010025</t>
  </si>
  <si>
    <t>Payment Slip #SI14010026</t>
  </si>
  <si>
    <t>SI 14010025</t>
  </si>
  <si>
    <t>SI 14010026</t>
  </si>
  <si>
    <t>SI 14020085</t>
  </si>
  <si>
    <t>Kas Kecil Nathani Chemicals tgl 21 s/d 26 juli 2014</t>
  </si>
  <si>
    <t>Upah Muhidin 6 hari* Rp75.000,- (14-19 Juli 2014)</t>
  </si>
  <si>
    <t>THR kebersihan dan keamanan gudang A 5 no.8 bulan juli 2014</t>
  </si>
  <si>
    <t>Token listrik gudang B 9 no.7 bulan juli 2014</t>
  </si>
  <si>
    <t>Pembayaran Telepon 021-5559284 dan 021-55958868</t>
  </si>
  <si>
    <t>upah rusdi 6hari* Rp.75.000,- tgl 14-19 Juli 2014</t>
  </si>
  <si>
    <t>THR Muhidin bulan Juli 2014</t>
  </si>
  <si>
    <t>THR Irkham 2014</t>
  </si>
  <si>
    <t>THR Aan 2014</t>
  </si>
  <si>
    <t>THR Masni 2014</t>
  </si>
  <si>
    <t>CR 721804</t>
  </si>
  <si>
    <t>CR 721805</t>
  </si>
  <si>
    <t>CR 721803</t>
  </si>
  <si>
    <t>BJ 765570</t>
  </si>
  <si>
    <t>Sallary Irkham bulan Juli 2014</t>
  </si>
  <si>
    <t>Sallary Irwan bulan Juli 2014</t>
  </si>
  <si>
    <t>BJ 765572</t>
  </si>
  <si>
    <t>Sallary Akian bulan Juli 2014</t>
  </si>
  <si>
    <t>Sallary Aan bulan Juli 2014</t>
  </si>
  <si>
    <t>Sallary Masni bulan Juli 2014</t>
  </si>
  <si>
    <t>BJ 765571</t>
  </si>
  <si>
    <t>upah Rusdi 6hari* Rp.75.000,- tgl 14-19 Juli 2014</t>
  </si>
  <si>
    <t>By. ADM bank</t>
  </si>
  <si>
    <t xml:space="preserve">By. ADM Kliring Otomatis </t>
  </si>
  <si>
    <t>Pembayaran Hutang #SI14020086</t>
  </si>
  <si>
    <t>Pembayaran Hutang #SI14020088</t>
  </si>
  <si>
    <t>Payment Slip #SI14010027</t>
  </si>
  <si>
    <t>Payment Slip #SI14010028</t>
  </si>
  <si>
    <t>CR 721806</t>
  </si>
  <si>
    <t>CR 721807</t>
  </si>
  <si>
    <t>CR 721808</t>
  </si>
  <si>
    <t>SI 14010027</t>
  </si>
  <si>
    <t>SI 14010028</t>
  </si>
  <si>
    <t>SI 14020088</t>
  </si>
  <si>
    <t>CR 721809</t>
  </si>
  <si>
    <t>CR 721810</t>
  </si>
  <si>
    <t xml:space="preserve">PPH Pasal 25 </t>
  </si>
  <si>
    <t>CR 721811</t>
  </si>
  <si>
    <t>Pembayaran Nanjing Essence Fine-Chemical Inv.14ESW3GXY/NA01</t>
  </si>
  <si>
    <t>Payment Slip #SI14010029</t>
  </si>
  <si>
    <t>Payment Slip #SI14010030</t>
  </si>
  <si>
    <t>SI 14010029</t>
  </si>
  <si>
    <t>SI 14010030</t>
  </si>
  <si>
    <t>2.1.1.18</t>
  </si>
  <si>
    <t>Kas Kecil Nathani Chemicals tgl 18-23 Agustus 2014</t>
  </si>
  <si>
    <t>Kas Bon Harris (pemasangan Listrik di gudang B 9 no.7)</t>
  </si>
  <si>
    <t>Iuran Kepala buruh blok B9 no.7</t>
  </si>
  <si>
    <t>Iuran Kepala buruh blok A5 no.8</t>
  </si>
  <si>
    <t>Iuran Kepala buruh blok A7 no.31</t>
  </si>
  <si>
    <t>Upah Rusdi 4hari</t>
  </si>
  <si>
    <t>upah muhidin 4hari * Rp.75.000,- (21-25 Juli 2014)</t>
  </si>
  <si>
    <t>BJ 765574</t>
  </si>
  <si>
    <t>Pembayaran Listrik gudang A 7 no.31 bulan Juni 2014</t>
  </si>
  <si>
    <t>CR 721813</t>
  </si>
  <si>
    <t>penggantian kas bon solihin</t>
  </si>
  <si>
    <t>penggantian kas bon rustayem</t>
  </si>
  <si>
    <t>upah kerja Salim tgl. 18-23 Agustus 2014</t>
  </si>
  <si>
    <t>upah kerja rustayem tgl. 12-23 Agustus 2014</t>
  </si>
  <si>
    <t>upah kerja Solihin tgl. 10-18 agustus 2014</t>
  </si>
  <si>
    <t>DP tralis PIK CRB 009</t>
  </si>
  <si>
    <t>Upah Muhidin 6hari * Rp.75.000,- (11-16 agustus 2014)</t>
  </si>
  <si>
    <t>Upah Iin 1,5hari * Rp.37.500,- (16 agustus 2014)</t>
  </si>
  <si>
    <t>pengantian kas bon salim</t>
  </si>
  <si>
    <t>pengantian kas bon rustayem</t>
  </si>
  <si>
    <t>upah iin 1hari * rp.75.000,- (04 agustus 2014)</t>
  </si>
  <si>
    <t>upah muhidin 5hari * rp.75.000,- (04-09 agustus 2014)</t>
  </si>
  <si>
    <t>upah lembur akian bulan juli 2014</t>
  </si>
  <si>
    <t>upah eko 5hari * Rp.75.000,- (19-23 agustus 2014)</t>
  </si>
  <si>
    <t>upah robani 5hari * Rp.75.000,- (19-23 agustus 2014)</t>
  </si>
  <si>
    <t>upah muhidin 6hari * Rp.75.000,- (18-23 agustus 2014)</t>
  </si>
  <si>
    <t>upah iin 6hari * Rp.75.000,- (18-23 agustus 2014)</t>
  </si>
  <si>
    <t>Payment Slip #SI14010031</t>
  </si>
  <si>
    <t>Pembayaran PPH-DN</t>
  </si>
  <si>
    <t>CR 721815</t>
  </si>
  <si>
    <t>CR 721816</t>
  </si>
  <si>
    <t>SI 14010031</t>
  </si>
  <si>
    <t>Sallary Irkham bulan Agustus 2014</t>
  </si>
  <si>
    <t>CR 721818</t>
  </si>
  <si>
    <t>Sallary Irwan bulan Agustus 2014</t>
  </si>
  <si>
    <t>CR 721817</t>
  </si>
  <si>
    <t>BJ 765575</t>
  </si>
  <si>
    <t>Sallary Akian bulan Agustus 2014</t>
  </si>
  <si>
    <t>Sallary Aan bulan Agustus 2014</t>
  </si>
  <si>
    <t>Sallary Masni bulan Agustus 2014</t>
  </si>
  <si>
    <t>By. ADM bANK</t>
  </si>
  <si>
    <t>By. Pajak Bunga</t>
  </si>
  <si>
    <t>Kas Kecil Nathani Chemicals tgl. 01-06 September 2014</t>
  </si>
  <si>
    <t>Upah Muhidin 6hari * Rp. 75.000,- (25-30 agustus 2014)</t>
  </si>
  <si>
    <t>Upah Eko 6hari * Rp. 75.000,- (25-30 agustus 2014)</t>
  </si>
  <si>
    <t>Upah Robani 6hari * Rp. 75.000,- (25-30 agustus 2014)</t>
  </si>
  <si>
    <t>Upah iin 6hari * Rp. 75.000,- (25-30 agustus 2014)</t>
  </si>
  <si>
    <t>Upah Lembur Eko 4hari * Rp. 15.000,- (25-30 agustus 2014)</t>
  </si>
  <si>
    <t>Upah Lembur Robani 4hari * Rp. 15.000,- (25-30 agustus 2014)</t>
  </si>
  <si>
    <t>Upah Lembur Iin 4hari * Rp. 15.000,- (25-30 agustus 2014)</t>
  </si>
  <si>
    <t>Upah pak. Edo</t>
  </si>
  <si>
    <t>Iuran Kebersihan dan Keamanan gudang B 9 no.7 bulan Agustus 2014</t>
  </si>
  <si>
    <t>pembayaran telepon 021-55958868 dan 021-5559284 bulan Juli 2014</t>
  </si>
  <si>
    <t>Upah Salim 7hari * Rp.80.000,- (25-31 agustus 2014)</t>
  </si>
  <si>
    <t>Upah Rustayem 7hari * Rp.110.000,- (25-31 agustus 2014)</t>
  </si>
  <si>
    <t>CR 721819</t>
  </si>
  <si>
    <t>Kas kecil Nathani Chemical Tgl : 01 - 06 September 2014</t>
  </si>
  <si>
    <t>Token listrik B 9 no 7</t>
  </si>
  <si>
    <t>Kas kecil Nathani Chemical Tgl 8 - 13 September 2014</t>
  </si>
  <si>
    <t>Token Listrik B9 NO 7</t>
  </si>
  <si>
    <t>Upah Iin Tgl 8 September 2014</t>
  </si>
  <si>
    <t>Upah Eko Tgl 8 September 2014</t>
  </si>
  <si>
    <t>Upah Robani Tgl 8 September 2014</t>
  </si>
  <si>
    <t>Upah Muhidin 6 hari x Rp 75.000 (1 - 6 September 2014)</t>
  </si>
  <si>
    <t>Upah Eko 6 hari x Rp 75.000 (1 - 6 September 2014)</t>
  </si>
  <si>
    <t>Upah lembur Eko 5 hari x Rp 15.000 (1 - 6 September 2014)</t>
  </si>
  <si>
    <t>Upah Iin 6 hari x Rp 75.000 (1 - 6 September 2014)</t>
  </si>
  <si>
    <t>Upah lembur Iin 5 hari x Rp 15.000 (1 - 6 September 2014)</t>
  </si>
  <si>
    <t>Upah Robani 6 hari x Rp 75.000 (1 - 6 September 2014)</t>
  </si>
  <si>
    <t>Upah lembur Robani 5 hari x Rp 15.000 (1 - 6 September 2014)</t>
  </si>
  <si>
    <t>Iuran kebersihan dan keamanan gudang A5 NO 8 bulan Agustus 2014</t>
  </si>
  <si>
    <t>Iuran kebersihan dan keamanan gudang A7 NO 31 bulan Agustus 2014</t>
  </si>
  <si>
    <t>Gaji Rustayam 6 hari x Rp. 110.000 (tgl : 1-6 September 2014)</t>
  </si>
  <si>
    <t>Gaji Salim 5 hari x Rp. 80.000 (tgl : 1-6 September 2014)</t>
  </si>
  <si>
    <t xml:space="preserve">Payment Slip #SI14010028 </t>
  </si>
  <si>
    <t>PPH pasal 25</t>
  </si>
  <si>
    <t>PPH pasal 21</t>
  </si>
  <si>
    <t xml:space="preserve">SI 14010028 </t>
  </si>
  <si>
    <t>CR 721821</t>
  </si>
  <si>
    <t>CR 721822</t>
  </si>
  <si>
    <t>CR 721823</t>
  </si>
  <si>
    <t>CR 721824</t>
  </si>
  <si>
    <t xml:space="preserve">Mutasi Dana lampung u/ PB ke nathani Pusat </t>
  </si>
  <si>
    <t>Kas kecil Nathani Chemical  Tgl : 15 - 20 September 2014</t>
  </si>
  <si>
    <t>gaji salim tgl. 10-13 september 2014</t>
  </si>
  <si>
    <t>By. Perpanjang domisili</t>
  </si>
  <si>
    <t>gaji agung tgl. 08-13 september 2014</t>
  </si>
  <si>
    <t>gaji rustayem tgl. 07-13 september 2014</t>
  </si>
  <si>
    <t>gaji junaedi tgl. 08-13 september 2014</t>
  </si>
  <si>
    <t>gaji sihono tgl. 12-13 september 2014</t>
  </si>
  <si>
    <t>kas kecil nathani chemicals tgl. 15-20 september 2014</t>
  </si>
  <si>
    <t>iuran kepala buruh gudang B9 no.7 bulan september 2014</t>
  </si>
  <si>
    <t>iuran kepala buruh gudang A7 no.31 bulan september 2014</t>
  </si>
  <si>
    <t>iuran kepala buruh gudang A5 no.8 bulan september 2014</t>
  </si>
  <si>
    <t>SI14010031</t>
  </si>
  <si>
    <t>SI14010032</t>
  </si>
  <si>
    <t>Payment Slip #SI14010032</t>
  </si>
  <si>
    <t>Upah lembur Akian, Junaedi, Saptori, Sihono, Agung Tgl : 17 September 2014</t>
  </si>
  <si>
    <t>Upah lembur Akian, Irwan, Aan, Junaedi, Agung, Sihono, Saptori Tgl : 16 September 2014</t>
  </si>
  <si>
    <t>By. Tlp Bulan Agustus (021.55559284 dan 021.55958868)</t>
  </si>
  <si>
    <t>SI14020088</t>
  </si>
  <si>
    <t>Pembayaran PT. Gema Sangkakala Anugerah Inv No : 2014/VI/G01073</t>
  </si>
  <si>
    <t>Pembayaran PT. Gema Sangkakala Anugerah Inv No : 2014/II/G00339</t>
  </si>
  <si>
    <t>Pembayaran PT. Gema Sangkakala Anugerah Inv No : 2013/XII/G5097</t>
  </si>
  <si>
    <t>CR 721825</t>
  </si>
  <si>
    <t xml:space="preserve">Payment Slip #SI14010031 </t>
  </si>
  <si>
    <t>Kas kecil Nathani Chemical Tgl 22 - 27 September 2014</t>
  </si>
  <si>
    <t xml:space="preserve">Gaji Masni Periode Tgl : 15 - 20 September 2014 </t>
  </si>
  <si>
    <t>Gaji Ahmad Bayhaqi Periode Tgl : 15 - 20 September 2014 (4hari x Rp. 75.000)</t>
  </si>
  <si>
    <t>Gaji Sihono Periode Tgl : 15 - 20 September 2014 (6hari x Rp. 75.000)</t>
  </si>
  <si>
    <t>Gaji Agung Periode Tgl : 15 - 20 September 2014 (6hari x Rp. 75.000)</t>
  </si>
  <si>
    <t>Gaji Junaedi Periode Tgl : 15 - 20 September 2014 (6hari x Rp. 75.000)</t>
  </si>
  <si>
    <t>Gaji Saptori Periode Tgl : 15 - 20 September 2014 (5hari x Rp. 75.000)</t>
  </si>
  <si>
    <t>Gaji Moh. Waaahyudin Periode Tgl : 15 - 20 September 2014 (4hari x Rp. 75.000)</t>
  </si>
  <si>
    <t>Gaji Salim Periode Tgl : 15 - 20 September 2014 (5hari x Rp. 80.000)</t>
  </si>
  <si>
    <t>Beli susu Fhrissian Gold 1 dus</t>
  </si>
  <si>
    <t xml:space="preserve">SI14010031 </t>
  </si>
  <si>
    <t>CI 812253</t>
  </si>
  <si>
    <t>Pembayaran Hutang #SI14020089</t>
  </si>
  <si>
    <t>Pembayaran Hutang #SI14020095</t>
  </si>
  <si>
    <t>Pembayaran Hutang #SI14020098</t>
  </si>
  <si>
    <t>Pembayaran Hutang #SI14020099</t>
  </si>
  <si>
    <t>Pembayaran Hutang #SI14030102</t>
  </si>
  <si>
    <t>Pembayaran Hutang #SI14030103</t>
  </si>
  <si>
    <t>Pembayaran Hutang #SI14030108</t>
  </si>
  <si>
    <t>Pembayaran Hutang #SI14030111</t>
  </si>
  <si>
    <t>Pembayaran Hutang #SI14030112</t>
  </si>
  <si>
    <t>Pembayaran Hutang #SI14030114</t>
  </si>
  <si>
    <t>Pembayaran Hutang #SI14030116</t>
  </si>
  <si>
    <t>PB dari Nasional untuk UD.GK</t>
  </si>
  <si>
    <t>Tarikan Lampung</t>
  </si>
  <si>
    <t>PB ke Pool Pusat untuk UD.GK</t>
  </si>
  <si>
    <t>CT 812255</t>
  </si>
  <si>
    <t>CT 812252</t>
  </si>
  <si>
    <t>SI14010033</t>
  </si>
  <si>
    <t>Payment Slip #SI14010033</t>
  </si>
  <si>
    <t>CT 812257</t>
  </si>
  <si>
    <t>Pembayaran Hutang #SI14030121</t>
  </si>
  <si>
    <t>Pembayaran Hutang #SI14030123</t>
  </si>
  <si>
    <t>Pembayaran Hutang #SI14040125</t>
  </si>
  <si>
    <t>Pembayaran Hutang #SI14040129</t>
  </si>
  <si>
    <t>Pembayaran Hutang #SI14040131</t>
  </si>
  <si>
    <t>Pembayaran Hutang #SI14040146</t>
  </si>
  <si>
    <t>Pembayaran Hutang #SI14040156</t>
  </si>
  <si>
    <t>Pembayaran Hutang #SI14040160</t>
  </si>
  <si>
    <t xml:space="preserve">Pembayaran Hutang #SI14040161 </t>
  </si>
  <si>
    <t>Kas kecil Nathani Chemicals Tgl : 29 s/d 04 Oktober 2014</t>
  </si>
  <si>
    <t>Iuran kemana &amp; kebersihan gudang B9 NO.7, A7 NO.31 DAN A5 NO.8</t>
  </si>
  <si>
    <t>Gaji Rustaayem Periode Tgl : 15 s/d 20 September 2014</t>
  </si>
  <si>
    <t xml:space="preserve">Gaji Saptori Periode Tgl : 22 - 27 September 2014 </t>
  </si>
  <si>
    <t xml:space="preserve">Gaji Muh. Wahyudin Periode Tgl : 22 - 27 September 2014 </t>
  </si>
  <si>
    <t xml:space="preserve">Gaji Agung Periode Tgl : 22 - 27 September 2014 </t>
  </si>
  <si>
    <t xml:space="preserve">Gaji Masni Periode Tgl : 22 - 27 September 2014 </t>
  </si>
  <si>
    <t xml:space="preserve">Gaji Ahmad Bayhaqi Periode Tgl : 22 - 27 September 2014 </t>
  </si>
  <si>
    <t xml:space="preserve">Gaji Sihono Periode Tgl : 22 - 27 September 2014 </t>
  </si>
  <si>
    <t xml:space="preserve">Gaji Junaedi Tgl : 22 - 27 September 2014 </t>
  </si>
  <si>
    <t>Bunga Bank</t>
  </si>
  <si>
    <t>Gaji Irwan Periode September 2014</t>
  </si>
  <si>
    <t>Gaji Akian Periode Sseptember 2014</t>
  </si>
  <si>
    <t>Gaji AAM Periode September 2014</t>
  </si>
  <si>
    <t>Pembayaran PT. Daalzon Inv : 15/SPP/NTH-CMC/2014</t>
  </si>
  <si>
    <t>2.1.1.2</t>
  </si>
  <si>
    <t>Pembayran Tagihan Listrik Bulan Juli 2014 gudang A7 No.31</t>
  </si>
  <si>
    <t>Gaji Masni Periode Tgl : 29 s/d 04 Oktober 2014</t>
  </si>
  <si>
    <t>Gaji Sihono Periode Tgl : 29 s/d 04 Oktober 2014</t>
  </si>
  <si>
    <t>Gaji Agung Periode Tgl : 29 s/d 04 Oktober 2014</t>
  </si>
  <si>
    <t>Gaji Junaedi Periode Tgl : 29 s/d 04 Oktober 2014</t>
  </si>
  <si>
    <t>Gaji Saptori Periode Tgl : 29 s/d 04 Oktober 2014</t>
  </si>
  <si>
    <t>Gaji Ahmad Baayhaqi Periode Tgl : 29 s/d 04 Oktober 2014</t>
  </si>
  <si>
    <t>Gaji Muhamad Wahyudin Periode Tgl : 29 s/d 04 Oktober 2014</t>
  </si>
  <si>
    <t>Kas kecil Nathani Chemicals Tgl : 06 s/d 11 Oktober 2014</t>
  </si>
  <si>
    <t>Beli token listrik gudang A5 No: 8</t>
  </si>
  <si>
    <t>Upah lembur Akian, Sihono, Agung, Junaedi, Saptori, Ahmad Bayhaqi dan muh Wahyusin Tgl : 6 Oktober 2014</t>
  </si>
  <si>
    <t>Beli makan untuk Pak Daniel</t>
  </si>
  <si>
    <t>Beli sabun colek 5 pcs</t>
  </si>
  <si>
    <t>Upah lembur Akian, Sihono, Agung, Junaedi, Saptori, Ahmad Bayhaqi dan muh Wahyusin Tgl : 8 Oktober 2014</t>
  </si>
  <si>
    <t>Upah bongkarborongan PT. Cipta Multi Buana Perkasa</t>
  </si>
  <si>
    <t>Tip Forklift</t>
  </si>
  <si>
    <t>Upah lembur Chriisjaya, mulus dan murjan tgl : 8 oktober 2014</t>
  </si>
  <si>
    <t>SI14010035</t>
  </si>
  <si>
    <t>SI14010038</t>
  </si>
  <si>
    <t>SI14020036</t>
  </si>
  <si>
    <t>SI14020037</t>
  </si>
  <si>
    <t>SI14020039</t>
  </si>
  <si>
    <t>SI14020040</t>
  </si>
  <si>
    <t>SI14020041</t>
  </si>
  <si>
    <t>Payment Slip #SI14010035</t>
  </si>
  <si>
    <t>Payment Slip #SI14010038</t>
  </si>
  <si>
    <t>Payment Slip #SI14020036</t>
  </si>
  <si>
    <t>Payment Slip #SI14020037</t>
  </si>
  <si>
    <t>Payment Slip #SI14020039</t>
  </si>
  <si>
    <t>Payment Slip #SI14020040</t>
  </si>
  <si>
    <t>Payment Slip #SI14020041</t>
  </si>
  <si>
    <t>Bayar PPH 21 Masa Pajak September 2014</t>
  </si>
  <si>
    <t>Bayar PPH 25 Masa Pajak September 2014</t>
  </si>
  <si>
    <t xml:space="preserve">SI14040161 </t>
  </si>
  <si>
    <t>Beli 3 Aqua dan 2 Aq</t>
  </si>
  <si>
    <t>Iuran kemanan dan kebersihan gudang A5 No.8 dan gudang A7 No.31</t>
  </si>
  <si>
    <t>By. BBM Pak Zaki</t>
  </si>
  <si>
    <t>Tip Satpam Pabrik</t>
  </si>
  <si>
    <t>Tip Satpam Pergudangan</t>
  </si>
  <si>
    <t>Uang makan 2 orang</t>
  </si>
  <si>
    <t>Upah Buruh</t>
  </si>
  <si>
    <t>By. Tol Pak Zaki</t>
  </si>
  <si>
    <t>Upah Lembur 2 orang</t>
  </si>
  <si>
    <t>By. Adm Bank</t>
  </si>
  <si>
    <t>By. Parkir di kantor pos Tangerang</t>
  </si>
  <si>
    <t>By. Parkir di BCA kisamaun</t>
  </si>
  <si>
    <t>By. Parkir di Bank Ekonomi</t>
  </si>
  <si>
    <t>Tiki</t>
  </si>
  <si>
    <t>By. Parkir</t>
  </si>
  <si>
    <t>Beli Kopi</t>
  </si>
  <si>
    <t>By,.BBM</t>
  </si>
  <si>
    <t>Kas kecil Nathani Chemicals Tgl : 13 s/d 18 Oktober 2014</t>
  </si>
  <si>
    <t>Gaji Masni Periode Tgl : 6 s/d 11 Oktober 2014</t>
  </si>
  <si>
    <t>Gaji Sihono Periode Tgl : 6 s/d 11 Oktober 2014</t>
  </si>
  <si>
    <t>Gaji Agung Periode Tgl : 6 s/d 11 Oktober 2014</t>
  </si>
  <si>
    <t>Gaji Junaedi Periode Tgl : 6 s/d 11 Oktober 2014</t>
  </si>
  <si>
    <t>Gaji Saptori Periode Tgl : 6 s/d 11 Oktober 2014</t>
  </si>
  <si>
    <t>Gaji Ahmad Bayhaqi Periode Tgl : 6 s/d 11 Oktober 2014</t>
  </si>
  <si>
    <t>Gaji Muhamad Wahyudin Periode Tgl : 6 s/d 11 Oktober 2014</t>
  </si>
  <si>
    <t>Iuran kepala buruh Blok B5 6No. 6 dan 7</t>
  </si>
  <si>
    <t>Upah lembur Akian,Sihono, Agung, Junaedi, Saptori, A. Bayhaqi, M. Waagyudin Tgl : 13 Oktober 2014</t>
  </si>
  <si>
    <t>Pembayaran PT. Gema Inv No : 2014/VI/G01073</t>
  </si>
  <si>
    <t>Pembayaran PT. Gema Inv No : 2014/VI/G00736</t>
  </si>
  <si>
    <t>Buku Cek dan Giro</t>
  </si>
  <si>
    <t>2.1.1.20</t>
  </si>
  <si>
    <t>Listrik A5 No.8</t>
  </si>
  <si>
    <t>Kas kecil untuk gaji Wearhouse Tgl : 13 s/d 18 Oktober 2014</t>
  </si>
  <si>
    <t>1.1.1.1</t>
  </si>
  <si>
    <t>Upah lembur  Akian, Sihono, Agung, Junaedi, Saptori, A.Bayhaqi, M.Wahyudin Tgl : 14 Oktober 2014</t>
  </si>
  <si>
    <t>Upah lembur  Akian, Sihono, Agung, Junaedi, Saptori, A.Bayhaqi, M.Wahyudin Tgl : 15 Oktober 2014</t>
  </si>
  <si>
    <t>Gaji Masni Periode Tgl : 13 s/d 18 Oktober 2014</t>
  </si>
  <si>
    <t>Gaji Sihono Periode Tgl : 13 s/d 18 Oktober 2014</t>
  </si>
  <si>
    <t>Gaji Agung Periode Tgl : 13 s/d 18 Oktober 2014</t>
  </si>
  <si>
    <t>Gaji Junaedi Periode Tgl : 13 s/d 18 Oktober 2014</t>
  </si>
  <si>
    <t>Gaji Saptori Periode Tgl : 13 s/d 18 Oktober 2014</t>
  </si>
  <si>
    <t>Gaji Ahmad Bayhaqi Periode Tgl : 13 s/d 18 Oktober 2014</t>
  </si>
  <si>
    <t>Gaji Muhamad Wahyudin Periode Tgl : 13 s/d 118 Oktober 2014</t>
  </si>
  <si>
    <t>Gaji Muhamad Hidayat Periode Tgl : 13 s/d 118 Oktober 2014</t>
  </si>
  <si>
    <t>SI130900172</t>
  </si>
  <si>
    <t>Lebih bayar Agri Bina Cipta</t>
  </si>
  <si>
    <t>Kas kecil Nathani Chemicals Tgl : 27 s/d 01 November 2014</t>
  </si>
  <si>
    <t>Gaji Masni Periode Tgl : 20 s/d 24 Oktober 2014</t>
  </si>
  <si>
    <t>Gaji Sihono Periode Tgl : 20 s/d 24 Oktober 2014</t>
  </si>
  <si>
    <t>Gaji Agung Periode Tgl : 20 s/d 24 Oktober 2014</t>
  </si>
  <si>
    <t>Gaji Junaedi Periode Tgl : 20 s/d 24 Oktober 2014</t>
  </si>
  <si>
    <t>Gaji Saptori Periode Tgl : 20 s/d 24 Oktober 2014</t>
  </si>
  <si>
    <t>Gaji Ahmad Bayhaqi Periode Tgl : 20 s/d 24 Oktober 2014</t>
  </si>
  <si>
    <t>Gaji Muhamad Wahyudin Periode Tgl : 20 s/d 24 Oktober 2014</t>
  </si>
  <si>
    <t>Upah lembur Akian,Sihono, Junaedi, Saptori, A. Bayhaqi, M. Waagyudin Tgl : 23 Oktober 2014</t>
  </si>
  <si>
    <t>Beli 1 dus susu untuk produksi</t>
  </si>
  <si>
    <t>PB ke Pool Pusat</t>
  </si>
  <si>
    <t>Upah lembur Sihono, Junaedi, Saptori, A. Bayhaqi, M. Waagyudin Tgl : 22 Oktober 2014</t>
  </si>
  <si>
    <t>Gaji Irwan Periode Oktober 2014</t>
  </si>
  <si>
    <t>Gaji Akian Periode Oktober 2014</t>
  </si>
  <si>
    <t>Gaji AAM Periode Oktober 2014</t>
  </si>
  <si>
    <t>PB ABC ke pusat</t>
  </si>
  <si>
    <t>SI 14020041</t>
  </si>
  <si>
    <t>Listrik B9 No.7</t>
  </si>
  <si>
    <t>Tarikan Untuk Kas chemicals Chemicals Tgl 27 s/d 31 Oktober 2014</t>
  </si>
  <si>
    <t>Kas Kecil Chemicals Tgl 01 s/d 08 November 2014</t>
  </si>
  <si>
    <t>Lembur Tgl 22 Oktober ( Sihono, Akian, agung, junaedi, saptori, a.Baihaqi,M.Wahyudin)</t>
  </si>
  <si>
    <t>Gaji Warni Tgl 27 s/d 01 November 2014</t>
  </si>
  <si>
    <t>Gaji M.Wahyudin Periode Tgl : 27 s/d 01 November 2014</t>
  </si>
  <si>
    <t>Gaji Agung Periode Tgl : 27 s/d 01 November 2014</t>
  </si>
  <si>
    <t>Gaji Sihono Periode Tgl : 27 s/d 01 November 2014</t>
  </si>
  <si>
    <t>Gaji Junaedi Periode Tgl : 27 s/d 01 November 2014</t>
  </si>
  <si>
    <t>Gaji Saptori Periode Tgl : 27 s/d 01 November 2014</t>
  </si>
  <si>
    <t>Gaji Ahmad Bayhaqi Periode Tgl : 27 s/d 01 November 2014</t>
  </si>
  <si>
    <t>Kekurangan Gaji aam - Warehouse A7No.31 Bln Oktober 2014</t>
  </si>
  <si>
    <t>By.Listrik gudang A 7 no 31</t>
  </si>
  <si>
    <t>Kas Kecil nathani chemicals tgl 3-8 nov 2014</t>
  </si>
  <si>
    <t>CT 803038</t>
  </si>
  <si>
    <t>CT 812273</t>
  </si>
  <si>
    <t>SI14020042</t>
  </si>
  <si>
    <t>SI14020043</t>
  </si>
  <si>
    <t>CT 812274</t>
  </si>
  <si>
    <t>Payment SI#14020041</t>
  </si>
  <si>
    <t>Payment SI#14020042</t>
  </si>
  <si>
    <t>Payment SI#14020043</t>
  </si>
  <si>
    <t>SI14020044</t>
  </si>
  <si>
    <t>SI14020045</t>
  </si>
  <si>
    <t>Payment SI#14020044</t>
  </si>
  <si>
    <t>Payment SI#14020045</t>
  </si>
  <si>
    <t>CT 812275</t>
  </si>
  <si>
    <t>Kas Kecil Chemicals Tgl 10 s/d 15 November 2014</t>
  </si>
  <si>
    <t>Gaji Iskandar Tgl 05 s/d 08 November 2014</t>
  </si>
  <si>
    <t>Gaji Ahmad Bayhaqi Periode Tgl 03 s/d 08 November 2014</t>
  </si>
  <si>
    <t>Gaji Saptori Periode Tgl : 03 s/d 08  November 2014</t>
  </si>
  <si>
    <t>Gaji Junaedi Periode Tgl : 03 s/d 08 November 2014</t>
  </si>
  <si>
    <t>Gaji Sihono Periode Tgl : 03 s/d 08 November 2014</t>
  </si>
  <si>
    <t>Gaji Agung Periode Tgl : 03 s/d 08 November 2014</t>
  </si>
  <si>
    <t>Iuran Kepala Buru Blok A5 No.8</t>
  </si>
  <si>
    <t>Iuran Kepala Buru Blok B 9 No.7</t>
  </si>
  <si>
    <t>Iuran Kepala Buru Blok A7 No.31</t>
  </si>
  <si>
    <t>Gaji M.Wahyudin Periode Tgl : 03 s/d 08 November 2014</t>
  </si>
  <si>
    <t>PPH pasal 25 Bulan Oktober 2014</t>
  </si>
  <si>
    <t>PPH pasal 21 Bulan Oktober 2014</t>
  </si>
  <si>
    <t>BL 803039</t>
  </si>
  <si>
    <t>CV 11153</t>
  </si>
  <si>
    <t>CV 11154</t>
  </si>
  <si>
    <t>By.Buku Giro</t>
  </si>
  <si>
    <t>Gaji Marni Tgl 03 s/d 08 November 2014</t>
  </si>
  <si>
    <t>Payment SI#14020046</t>
  </si>
  <si>
    <t>Payment SI#14020047</t>
  </si>
  <si>
    <t>SI14020046</t>
  </si>
  <si>
    <t>S14020047</t>
  </si>
  <si>
    <t>CV 011155</t>
  </si>
  <si>
    <t xml:space="preserve">Payment SI#14020048 </t>
  </si>
  <si>
    <t>Payment SI#14020049</t>
  </si>
  <si>
    <t>Payment SI#14030050</t>
  </si>
  <si>
    <t>CV 011156</t>
  </si>
  <si>
    <t>SI14020047</t>
  </si>
  <si>
    <t xml:space="preserve">SI14020048 </t>
  </si>
  <si>
    <t>SI14020049</t>
  </si>
  <si>
    <t>SI14030050</t>
  </si>
  <si>
    <t>Kas Kecil Nathani Chemicals Tgl 17 s/d 22 November 2014</t>
  </si>
  <si>
    <t>Gaji Ahmad Bayhaqi Periode Tgl 10 s/d 15 November 2014</t>
  </si>
  <si>
    <t>Gaji Ahmad Tgl 10 s/d 15 November 2014</t>
  </si>
  <si>
    <t>Gaji Sihono Periode Tgl 10 s/d 15 November 2014</t>
  </si>
  <si>
    <t>Gaji Junaedi Periode Tgl 10 s/d 15 November 2014</t>
  </si>
  <si>
    <t>Gaji Agung Periode Tgl 10 s/d 15 November 2014</t>
  </si>
  <si>
    <t>Gaji Marni Tgl 10 s/d 15 November 2014</t>
  </si>
  <si>
    <t>Gaji Saptori Periode Tgl 10 s/d 15  November 2014</t>
  </si>
  <si>
    <t>Gaji M.Wahyudin Tgl 10 s/d 15 November 2014</t>
  </si>
  <si>
    <t>Iuran Keamanan &amp; Kebersihan Gudang B 9 NO.7  A7 No.31</t>
  </si>
  <si>
    <t>By.Listrik kode ID:546600037963</t>
  </si>
  <si>
    <t>Kas Kecil Nathani Chemicals Tgl 24 s/d 30 November 2014</t>
  </si>
  <si>
    <t>Gaji Ahmad SofianTgl 10 s/d 15 November 2014</t>
  </si>
  <si>
    <t>Perpanjang Domisil A5 No.8</t>
  </si>
  <si>
    <t>Iuran Keamanan &amp; Kebersihan Gudang A5 No.8</t>
  </si>
  <si>
    <t>Tagihan Telepon A5 No.8 &amp; B9 No.31</t>
  </si>
  <si>
    <t>Gaji sihono periode tgl 24 s/d 29 November 2014</t>
  </si>
  <si>
    <t>Kas kecil nathani Chemicals tgl 01 s/d 06 Desember 2014</t>
  </si>
  <si>
    <t>Gaji saaptori periode tgl 24 s/d 29 November 2014</t>
  </si>
  <si>
    <t>Gaji Junaedi periode tgl 24 s/d 29 November 2014</t>
  </si>
  <si>
    <t>Gaji wahyu periode tgl 24 s/d 26 November 2014</t>
  </si>
  <si>
    <t>Gaji Agung  periode tgl 24 s/d 27 November 2014</t>
  </si>
  <si>
    <t>Gaji Ahmad bayhaqi periode tgl 26 s/d 29 November 2014</t>
  </si>
  <si>
    <t>Gaji Masni periode tgl 24 s/d 29 November 2014</t>
  </si>
  <si>
    <t xml:space="preserve">Biaya Adm Bank </t>
  </si>
  <si>
    <t>Gaji aam bulan November 2014</t>
  </si>
  <si>
    <t>BL 803044</t>
  </si>
  <si>
    <t>Kas kecil nathani Chemicals tgl 08 s/d 13 Desember 2014</t>
  </si>
  <si>
    <t>Kepala buru A5 no 8</t>
  </si>
  <si>
    <t>Kepala buru A7 no 31</t>
  </si>
  <si>
    <t>Kepala buru B9 no 07</t>
  </si>
  <si>
    <t>Gaji Junaeidin  periode tgl 24 s/d 25 November 2014</t>
  </si>
  <si>
    <t>Gaji Junaedi periode tgl 01 s/d 06 November 2014</t>
  </si>
  <si>
    <t>Gaji Masni periode tgl 01 s/d 06 November 2014</t>
  </si>
  <si>
    <t>Gaji Agung  periode tgl 01 s/d 06 November 2014</t>
  </si>
  <si>
    <t>Gaji saaptori periode tgl 01 s/d 06 November 2014</t>
  </si>
  <si>
    <t>Gaji sihono periode tgl 01 s/d 06 November 2014</t>
  </si>
  <si>
    <t>Gaji wahyu periode tgl 01 s/d 06 November 2014</t>
  </si>
  <si>
    <t>Gaji M.Loppi periode tgl 03 s/d 06 November 2014</t>
  </si>
  <si>
    <t>Gaji Jaenudin periode tgl 01 s/d 06 November 2014</t>
  </si>
  <si>
    <t xml:space="preserve">Biaya listrik A7 No 31 </t>
  </si>
  <si>
    <t>CV 011158</t>
  </si>
  <si>
    <t xml:space="preserve">BCA </t>
  </si>
  <si>
    <t>Kas kecil nathani chemical tgl 08 s/d 13 des 2014</t>
  </si>
  <si>
    <t xml:space="preserve">Biaya buku cek/ giro </t>
  </si>
  <si>
    <t>Payment SI#14030051</t>
  </si>
  <si>
    <t>SI14030051</t>
  </si>
  <si>
    <t>CV 011160</t>
  </si>
  <si>
    <t>CV 011159</t>
  </si>
  <si>
    <t>Pph Pasal 21 Bulan Nov 14</t>
  </si>
  <si>
    <t>Kas kecil nathani chemical tgl 15 s/d 20 des 2014</t>
  </si>
  <si>
    <t>BL 803046</t>
  </si>
  <si>
    <t>Gaji Masni periode tgl 08 s/d 13 Des 2014</t>
  </si>
  <si>
    <t>Gaji Sihono periode tgl 08 s/d 13 Des 2014</t>
  </si>
  <si>
    <t>Gaji Saaptori periode tgl 08 s/d 13 Des 2014</t>
  </si>
  <si>
    <t>Gaji Wahyu periode tgl 08 s/d 13 Des 2014</t>
  </si>
  <si>
    <t>Gaji M.Lopi periode tgl 08 s/d 13 Des 2014</t>
  </si>
  <si>
    <t>Gaji Jaenudin periode tgl 08 s/d 13 des 2014</t>
  </si>
  <si>
    <t>Gaji Sulaeman periode tgl 08 s/d 13 Des 2014</t>
  </si>
  <si>
    <t xml:space="preserve">Mutasi dana dari lampung u/pembayaran UD. Gunung kidul </t>
  </si>
  <si>
    <t xml:space="preserve">Pembayaran pusat u/ mutasi dana dari UD. Gunung kidul </t>
  </si>
  <si>
    <t>CL 566553</t>
  </si>
  <si>
    <t xml:space="preserve">Invoice JBC 141127125 Pembayaran Jiangsu baoling chemical </t>
  </si>
  <si>
    <t>Kas kecil nathani chemical tgl 22 s/d 27 des 2014</t>
  </si>
  <si>
    <t>BL 803047</t>
  </si>
  <si>
    <t xml:space="preserve">Iuran keamanan B9 No 07 </t>
  </si>
  <si>
    <t>Upah kerja Masni tgl 15 s/d 20 des 14</t>
  </si>
  <si>
    <t>Upah kerja Tri supriadi tgl 15 s/d 20 des 14</t>
  </si>
  <si>
    <t>Upah kerja M.Loppi tgl 15 s/d 20 des 14</t>
  </si>
  <si>
    <t>Upah kerja Jaenudin tgl 15 s/d 20 des 14</t>
  </si>
  <si>
    <t>Upah kerja subur tgl 15 s/d 20 des 14</t>
  </si>
  <si>
    <t>Upah kerja Saaptori tgl 15 s/d 20 des 14</t>
  </si>
  <si>
    <t xml:space="preserve">Upah kerja Gusnaw tgl 19 s/d 20 des 14 </t>
  </si>
  <si>
    <t>Upah kerja Wahyu tgl 15 s/d 20 des 14</t>
  </si>
  <si>
    <t>Pembayaran telepon A5 No 8</t>
  </si>
  <si>
    <t>Pembayaran telepon A7 No 31</t>
  </si>
  <si>
    <t>SI14030052</t>
  </si>
  <si>
    <t>SI14030053</t>
  </si>
  <si>
    <t>CV 011168</t>
  </si>
  <si>
    <t>Payment# SI14030051</t>
  </si>
  <si>
    <t>Payment#SI14030053</t>
  </si>
  <si>
    <t>Payment#SI14030052</t>
  </si>
  <si>
    <t>Upah kerja sulaeman  tgl 15 s/d 20 des 14</t>
  </si>
  <si>
    <t>Upah kerja subur  tgl 22 s/d 27 des 14</t>
  </si>
  <si>
    <t>Upah kerja Jaenudin  tgl 22 s/d 27 des 14</t>
  </si>
  <si>
    <t>Upah kerja Gusnaw  tgl 22 s/d 27 des 14</t>
  </si>
  <si>
    <t>Upah kerja Tri supriadi tgl 22 s/d 27 des 14</t>
  </si>
  <si>
    <t>Upah kerja M.Loppi tgl 22 s/d 27 des 14</t>
  </si>
  <si>
    <t>Upah kerja Saaptori  tgl 22 s/d 27 des 14</t>
  </si>
  <si>
    <t>Upah kerja Masni tgl 22 s/d 27 des 14</t>
  </si>
  <si>
    <t>Keamanan &amp; kebersihan A5 No.08</t>
  </si>
  <si>
    <t>Kas kecil nathani chemical tgl 29 s/d 03 Jan 2015</t>
  </si>
  <si>
    <t>Pembayaran PPN-DN Bulan Nov 14</t>
  </si>
  <si>
    <t>Token Listrik B9 no.7</t>
  </si>
  <si>
    <t>Mutasi dana untuk gaji Junaidi des 14</t>
  </si>
  <si>
    <t>Mutasi dana untuk gaji Aam des 14</t>
  </si>
  <si>
    <t>Upah kerja Wahyu tgl 22 s/d 27 des 14</t>
  </si>
  <si>
    <t>Bl 803050</t>
  </si>
  <si>
    <t>Kas kecil nathani chemical tgl 05 s/d 10 Jan 2015</t>
  </si>
  <si>
    <t>Upah kerja subur  tgl 05 s/d 10 Jan 15</t>
  </si>
  <si>
    <t>Upah kerja Jaenudin  tgl 05 s/d 10 Jan 15</t>
  </si>
  <si>
    <t>Upah kerja Gusnaw  tgl 05 s/d 10 Jan 15</t>
  </si>
  <si>
    <t>Upah kerja Tri supriadi tgl 05 s/d 10 Jan 15</t>
  </si>
  <si>
    <t>Upah kerja M.Loppi tgl 05 s/d 10 Jan 15</t>
  </si>
  <si>
    <t>Upah kerja Saaptori  tgl 05 s/d 10 Jan 15</t>
  </si>
  <si>
    <t>Upah kerja Masni tgl 05 s/d 10 Jan 15</t>
  </si>
  <si>
    <t>Upah kerja Wahyu tgl 05 s/d 10 Jan 15</t>
  </si>
  <si>
    <t>Payment#SI14030054</t>
  </si>
  <si>
    <t xml:space="preserve">PPN </t>
  </si>
  <si>
    <t xml:space="preserve">PPH </t>
  </si>
  <si>
    <t>SI14030054</t>
  </si>
  <si>
    <t>Kas kecil nathani chemical tgl 12 s/d 17Jan 2015</t>
  </si>
  <si>
    <t>Kepala Buruh A7 No.31</t>
  </si>
  <si>
    <t>Kepala Buruh A5 No.8</t>
  </si>
  <si>
    <t>Kepala Buruh B9 No.7</t>
  </si>
  <si>
    <t>Iuran &amp; Kebersihan B9 No7</t>
  </si>
  <si>
    <t>Upah kerja subur  tgl 29 s/d 31 Des 14</t>
  </si>
  <si>
    <t>Upah kerja Jaenudin  tgl 29 s/d 31 Des 14</t>
  </si>
  <si>
    <t>Upah kerja Gusnaw  tgl 29 s/d 31 Des 14</t>
  </si>
  <si>
    <t>Upah kerja Tri supriadi tgl 29 s/d 31 Des 14</t>
  </si>
  <si>
    <t>Upah kerja M.Loppi tgl 29 s/d 31 Des 14</t>
  </si>
  <si>
    <t>Upah kerja Saaptori  tgl 29 s/d 31 Des 14</t>
  </si>
  <si>
    <t>Upah kerja Masni tgl 29 s/d 31 Des 14</t>
  </si>
  <si>
    <t>Upah kerja Wahyu tgl 29 s/d 31 Des 14</t>
  </si>
  <si>
    <t>Kas kecil nathani chemical tgl 12 s/d 17 Jan 2015</t>
  </si>
  <si>
    <t>Perbaikan Gudang A5 No8</t>
  </si>
  <si>
    <t xml:space="preserve">PPH pasal 25 </t>
  </si>
  <si>
    <t>PPH Pasal 21,</t>
  </si>
  <si>
    <t>CV 011172</t>
  </si>
  <si>
    <t>CV 011173</t>
  </si>
  <si>
    <t>Kas kecil nathani chemical tgl 19 s/d 24Jan 2015</t>
  </si>
  <si>
    <t>Upah kerja subur  tgl 12 s/d 17 Jan 15</t>
  </si>
  <si>
    <t>Upah kerja Jaenudin  tgl 12 s/d 17 Jan 15</t>
  </si>
  <si>
    <t>Upah kerja Gusnaw  tgl 12 s/d 17 Jan 15</t>
  </si>
  <si>
    <t>Upah kerja Tri supriadi tgl 12 s/d 17 Jan 15</t>
  </si>
  <si>
    <t>Upah kerja M.Loppi tgl 12 s/d 17 Jan 15</t>
  </si>
  <si>
    <t>Upah kerja Saaptori  tgl 12 s/d 17 Jan 15</t>
  </si>
  <si>
    <t>Upah kerja Masni tgl 12 s/d 17 Jan 15</t>
  </si>
  <si>
    <t>Upah kerja Wahyu tgl 12 s/d 17 Jan 15</t>
  </si>
  <si>
    <t>Perbaikan Listrik A7 No31</t>
  </si>
  <si>
    <t>BO 363227</t>
  </si>
  <si>
    <t>Kas kecil nathani chemical tgl 26 s/d 31 Jan 2015</t>
  </si>
  <si>
    <t xml:space="preserve">Jasa pembuatan surat keterangan domisili usaha ( SKDU ) </t>
  </si>
  <si>
    <t>Iuran keamanan &amp; kebersihan A5 No8 bulan januari 2015</t>
  </si>
  <si>
    <t>Payment#SI14030055</t>
  </si>
  <si>
    <t>Payment#SI14030056</t>
  </si>
  <si>
    <t>Pembayaran Hutang #SI14050169</t>
  </si>
  <si>
    <t>Pembayaran Hutang #SI14050170</t>
  </si>
  <si>
    <t>Pembayaran Hutang #SI14050171</t>
  </si>
  <si>
    <t>Pembayaran Hutang #SI14050172</t>
  </si>
  <si>
    <t>Pembayaran Hutang #SI14050174</t>
  </si>
  <si>
    <t>SI14030055</t>
  </si>
  <si>
    <t>SI14030056</t>
  </si>
  <si>
    <t>CV 011175</t>
  </si>
  <si>
    <t>CV 011174</t>
  </si>
  <si>
    <t>Payment#SI14030057</t>
  </si>
  <si>
    <t>Pembayaran Hutang #SI14050175</t>
  </si>
  <si>
    <t>CV 011171</t>
  </si>
  <si>
    <t>SI14030057</t>
  </si>
  <si>
    <t>Payment#SI14010033</t>
  </si>
  <si>
    <t>Payment#SI14010034</t>
  </si>
  <si>
    <t>Payment#SI14010035</t>
  </si>
  <si>
    <t>SI14010034</t>
  </si>
  <si>
    <t>Pembayaran gaji junaedi bulan januari 2015</t>
  </si>
  <si>
    <t>Pembayaran gaji aam bulan januari 2015</t>
  </si>
  <si>
    <t>Kas kecil nathani chemical tgl 02 s/d 07 Februari 2015</t>
  </si>
  <si>
    <t>Upah kerja subur  tgl 26 s/d 31 Jan 15</t>
  </si>
  <si>
    <t>Upah kerja Jaenudin  tgl 26 s/d 31 Jan 15</t>
  </si>
  <si>
    <t>Upah kerja M.Loppi tgl 26 s/d 31 Jan 15</t>
  </si>
  <si>
    <t>Upah kerja Saaptori  tgl 26 s/d 31 Jan 15</t>
  </si>
  <si>
    <t>Upah kerja Masni tgl 26 s/d 31 Jan 15</t>
  </si>
  <si>
    <t>Upah kerja Wahyu tgl 26 s/d 31 Jan 15</t>
  </si>
  <si>
    <t>Iuaran kebersihan A7 No31 bulan Januari 2015</t>
  </si>
  <si>
    <t>Pembayaran Telepon 021-55958868 tgl 20 Jan 15</t>
  </si>
  <si>
    <t>Pembayaran Telepon 021-5559284 tgl 20 Jan 15</t>
  </si>
  <si>
    <t>BO 435351</t>
  </si>
  <si>
    <t>Pembayaran Listrik A7 No31</t>
  </si>
  <si>
    <t>Payment#SI14030058</t>
  </si>
  <si>
    <t>Pembayaran Hutang #SI14050186</t>
  </si>
  <si>
    <t>Pembayaran Hutang #SI14050187</t>
  </si>
  <si>
    <t>SI14030058</t>
  </si>
  <si>
    <t>CV 909229</t>
  </si>
  <si>
    <t>Upah kerja subur  tgl 17 s/d 24 Jan 15</t>
  </si>
  <si>
    <t>Upah kerja Jaenudin  tgl 17 s/d 24 Jan 15</t>
  </si>
  <si>
    <t>Upah kerja Gusnaw  tgl 17 s/d 24 Jan 15</t>
  </si>
  <si>
    <t>Upah kerja Tri supriadi tgl 17 s/d 24 Jan 15</t>
  </si>
  <si>
    <t>Upah kerja M.Loppi tgl 17 s/d 24 Jan 15</t>
  </si>
  <si>
    <t>Upah kerja Saaptori  tgl 17 s/d 24 Jan 15</t>
  </si>
  <si>
    <t>Upah kerja Masni tgl 17 s/d 24 Jan 15</t>
  </si>
  <si>
    <t>Upah kerja Wahyu tgl 17 s/d 24 Jan 15</t>
  </si>
  <si>
    <t>Kas kecil nathani chemical tgl 26 s/d 31Jan 2015</t>
  </si>
  <si>
    <t>Upah kerja Gusnaw  tgl 26 s/d 31 Jan 15</t>
  </si>
  <si>
    <t>Upah kerja Halimin  tgl 26 s/d 31 Jan 15</t>
  </si>
  <si>
    <t>Kas kecil nathani chemical tgl 09 s/d 14 Februari 2015</t>
  </si>
  <si>
    <t>Upah kerja subur  tgl 02 s/d 07 Feb15</t>
  </si>
  <si>
    <t>Upah kerja Jaenudin  tgl 02 s/d 07 Feb15</t>
  </si>
  <si>
    <t>Upah kerja Gusnaw  tgl 02 s/d 07 Feb 15</t>
  </si>
  <si>
    <t>Upah kerja M.Loppi tgl 02 s/d 07 Feb 15</t>
  </si>
  <si>
    <t>Upah kerja Saaptori  tgl 02 s/d 07 Feb 15</t>
  </si>
  <si>
    <t>Upah kerja Masni tgl 02 s/d 07 Feb15</t>
  </si>
  <si>
    <t>Upah kerja Wahyu tgl 02 s/d 07 Feb 15</t>
  </si>
  <si>
    <t>Iuran Bulan Februari-15 kepala buruh A7 No31</t>
  </si>
  <si>
    <t>Honor kepala buruh pergudangan B9 No7 Bulan Februari-15</t>
  </si>
  <si>
    <t>Iuran bulan Februari-15 kepala buruh komplek A5 No8</t>
  </si>
  <si>
    <t>BO 435352</t>
  </si>
  <si>
    <t>Pph 21</t>
  </si>
  <si>
    <t>Pph 25</t>
  </si>
  <si>
    <t>Kas kecil nathani chemical tgl 16 s/d 21 Februari 2015</t>
  </si>
  <si>
    <t xml:space="preserve">Tukang Perbaikan Lampu &amp; Cat </t>
  </si>
  <si>
    <t>Iuran Keamanan &amp; Kebersihan B9 No7</t>
  </si>
  <si>
    <t>Upah kerja subur  tgl 09 s/d 14 Feb15</t>
  </si>
  <si>
    <t>Upah kerja Jaenudin  tgl 09 s/d 14 Feb15</t>
  </si>
  <si>
    <t>Upah kerja Gusnaw  tgl 09 s/d 14 Feb 15</t>
  </si>
  <si>
    <t>Upah kerja M.Loppi tgl 09 s/d 14 Feb 15</t>
  </si>
  <si>
    <t>Upah kerja Saaptori  tgl 09 s/d 14 Feb 15</t>
  </si>
  <si>
    <t>Upah kerja Masni tgl 09 s/d 14 Feb15</t>
  </si>
  <si>
    <t>Upah kerja Wahyu tgl 09 s/d 14 Feb 15</t>
  </si>
  <si>
    <t>Upah kerja Lamhot tgl 09 s/d 14 Feb 15</t>
  </si>
  <si>
    <t>BO 363231</t>
  </si>
  <si>
    <t>CV 909232</t>
  </si>
  <si>
    <t>Payment#SI14030060</t>
  </si>
  <si>
    <t>Kas kecil nathani chemical tgl 23 s/d 28 Februari 2015</t>
  </si>
  <si>
    <t>Upah kerja subur  tgl 16 s/d 21 Feb15</t>
  </si>
  <si>
    <t>Upah kerja Jaenudin  tgl 16 s/d 21 Feb15</t>
  </si>
  <si>
    <t>Upah kerja Gusnaw  tgl 16 s/d 21 Feb 15</t>
  </si>
  <si>
    <t>Upah kerja M.Loppi tgl 16 s/d 21 Feb 15</t>
  </si>
  <si>
    <t>Upah kerja Saaptori  tgl 16 s/d 21 Feb 15</t>
  </si>
  <si>
    <t>Upah kerja Masni tgl 16 s/d 21 Feb15</t>
  </si>
  <si>
    <t>Upah kerja Wahyu tgl 16 s/d 21 Feb 15</t>
  </si>
  <si>
    <t>Upah kerja Lamhot tgl 16 s/d 21 Feb 15</t>
  </si>
  <si>
    <t>Pembersihan Gudang B9 No7</t>
  </si>
  <si>
    <t xml:space="preserve">SI14030058 u/ Pembayaran PT.NathaniChemacls </t>
  </si>
  <si>
    <t xml:space="preserve">SI14030059 u/ Pembayaran PT.NathaniChemacls </t>
  </si>
  <si>
    <t xml:space="preserve">SI14030060 u/ Pembayaran PT.NathaniChemacls </t>
  </si>
  <si>
    <t>PPNDN Chemicals Bulan Desember-14</t>
  </si>
  <si>
    <t>Denda Chemicals Bulan Desember-14</t>
  </si>
  <si>
    <t>SI14030059</t>
  </si>
  <si>
    <t>SI14030060</t>
  </si>
  <si>
    <t>Iuran Keamanan &amp; kebersihan A7 No31</t>
  </si>
  <si>
    <t>Iuran Keamanan &amp; kebersihan A5 No08</t>
  </si>
  <si>
    <t>Upah kerja Gusnaw  tgl 23 s/d 24 Feb 15</t>
  </si>
  <si>
    <t>Sallary Gaji Junaedi Bulan Februari-15</t>
  </si>
  <si>
    <t>PPNDN Chemicals Bulan Januari-15</t>
  </si>
  <si>
    <t>Sallary Gaji Aam Bulan Februari-15</t>
  </si>
  <si>
    <t>Kas kecil nathani chemical tgl 02 s/d 07 Maret 2015</t>
  </si>
  <si>
    <t>Upah kerja Ryan  tgl 23 s/d 28 Feb 15</t>
  </si>
  <si>
    <t>Upah kerja Lamhot tgl 23 s/d 28 Feb 15</t>
  </si>
  <si>
    <t>Upah kerja subur  tgl 23 s/d 28 Feb15</t>
  </si>
  <si>
    <t>Upah kerja Jaenudin  tgl 23 s/d 28 Feb15</t>
  </si>
  <si>
    <t>Upah kerja M.Loppi tgl 23 s/d 28 Feb 15</t>
  </si>
  <si>
    <t>Upah kerja Saaptori  tgl 23 s/d 28 Feb 15</t>
  </si>
  <si>
    <t>Upah kerja Masni tgl 23 s/d 28 Feb15</t>
  </si>
  <si>
    <t>Upah kerja Wahyu tgl 23 s/d 28 Feb 15</t>
  </si>
  <si>
    <t>Upah kerja Hermawan tgl 23 s/d 28 Feb 15</t>
  </si>
  <si>
    <t>BO 363234</t>
  </si>
  <si>
    <t>Kas kecil nathani chemical tgl 09 s/d 14 Maret 2015</t>
  </si>
  <si>
    <t>Pembayaran Listrik gudang A 7 no.31 bulan Februari 2015</t>
  </si>
  <si>
    <t>Upah kerja Rojak tgl 04 Maret  15</t>
  </si>
  <si>
    <t>Upah kerja Fikri tgl 04 Maret  15</t>
  </si>
  <si>
    <t>Upah kerja Jaenudin tgl 04 Maret  15</t>
  </si>
  <si>
    <t>Upah kerja Ukon tgl 04 Maret  15</t>
  </si>
  <si>
    <t>Upah kerja Irvan tgl 04 Maret  15</t>
  </si>
  <si>
    <t>Upah kerja subur  tgl 02 s/d 07 Maret 15</t>
  </si>
  <si>
    <t>Upah kerja Jaenudin  tgl 02 s/d 07 Maret 15</t>
  </si>
  <si>
    <t>Upah kerja M.Loppi tgl 02 s/d 07 Maret 15</t>
  </si>
  <si>
    <t>Upah kerja Saaptori  tgl 02 s/d 07 Maret 15</t>
  </si>
  <si>
    <t>Upah kerja Masni tgl 02 s/d 07 Maret 15</t>
  </si>
  <si>
    <t>Upah kerja Wahyu tgl 02 s/d 07 Maret 15</t>
  </si>
  <si>
    <t>Upah kerja Lamhot tgl 02 s/d 07 Maret 15</t>
  </si>
  <si>
    <t>Upah kerja Ryan  tgl 02 s/d 07 Maret 15</t>
  </si>
  <si>
    <t>Upah kerja Hermawan tgl 02 s/d 07 Maret 15</t>
  </si>
  <si>
    <t>Iuran Kepala Buruh A7 No31</t>
  </si>
  <si>
    <t>Iuran Kepala Buruh A5 No08</t>
  </si>
  <si>
    <t>Iuran Kepala Buruh B9 No7</t>
  </si>
  <si>
    <t>Payment#SI14030061</t>
  </si>
  <si>
    <t>Payment#SI14030062</t>
  </si>
  <si>
    <t>Payment#SI14030063</t>
  </si>
  <si>
    <t>Payment#SI14030064</t>
  </si>
  <si>
    <t>Payment#SI14030065</t>
  </si>
  <si>
    <t>Payment#SI14030066</t>
  </si>
  <si>
    <t>Payment#SI14030067</t>
  </si>
  <si>
    <t>Payment#SI14030068</t>
  </si>
  <si>
    <t>Payment#SI14030069</t>
  </si>
  <si>
    <t>Payment#SI14030070</t>
  </si>
  <si>
    <t>Pembayaran Hutang #SI14050192</t>
  </si>
  <si>
    <t>Pembayaran Hutang #SI14050194</t>
  </si>
  <si>
    <t>Pembayaran Hutang #SI14050202</t>
  </si>
  <si>
    <t>Pembayaran Hutang #SI14050203</t>
  </si>
  <si>
    <t>Pembayaran Hutang #SI14060208</t>
  </si>
  <si>
    <t>Pembayaran Hutang #SI14060215</t>
  </si>
  <si>
    <t>Pembayaran Hutang #SI14060217</t>
  </si>
  <si>
    <t>Pembayaran Hutang #SI14060219</t>
  </si>
  <si>
    <t>Pembayaran Hutang #SI14060222</t>
  </si>
  <si>
    <t>Pembayaran Hutang #SI14060223</t>
  </si>
  <si>
    <t>Pembayaran Hutang #SI14060225</t>
  </si>
  <si>
    <t>Pembayaran Hutang #SI14060229</t>
  </si>
  <si>
    <t>Pembayaran Hutang #SI14060235</t>
  </si>
  <si>
    <t>Pembayaran Hutang #SI14060236</t>
  </si>
  <si>
    <t>Pembayaran Hutang #SI14080240</t>
  </si>
  <si>
    <t>Pembayaran Hutang #SI14080244</t>
  </si>
  <si>
    <t>Pembayaran Hutang #SI14080249</t>
  </si>
  <si>
    <t>Pembayaran Hutang #SI14090257</t>
  </si>
  <si>
    <t>Pembayaran Hutang #SI14090258</t>
  </si>
  <si>
    <t>Pembayaran Hutang #SI14090259</t>
  </si>
  <si>
    <t>Pembayaran Hutang #SI14090260</t>
  </si>
  <si>
    <t>Pembayaran Hutang #SI14090262</t>
  </si>
  <si>
    <t>Pembayaran Hutang #SI14090263</t>
  </si>
  <si>
    <t>Pembayaran Hutang #SI14090264</t>
  </si>
  <si>
    <t>Pembayaran Hutang #SI14090265</t>
  </si>
  <si>
    <t>Pembayaran Hutang #SI14090266</t>
  </si>
  <si>
    <t>Pembayaran Hutang #SI14090267</t>
  </si>
  <si>
    <t>Pembayaran Hutang #SI14090270</t>
  </si>
  <si>
    <t>Pembayaran Hutang #SI14090271</t>
  </si>
  <si>
    <t>Pembayaran Hutang #SI14090272</t>
  </si>
  <si>
    <t>Pembayaran Hutang #SI140100275</t>
  </si>
  <si>
    <t>Pembayaran Hutang #SI140100278</t>
  </si>
  <si>
    <t>Pembayaran Hutang #SI140100279</t>
  </si>
  <si>
    <t>Pembayaran Hutang #SI140100280</t>
  </si>
  <si>
    <t>Pembayaran Hutang #SI140100281</t>
  </si>
  <si>
    <t>Pembayaran Hutang #SI140100282</t>
  </si>
  <si>
    <t>Pembayaran Hutang #SI140100283</t>
  </si>
  <si>
    <t>SI14030061</t>
  </si>
  <si>
    <t>SI14030062</t>
  </si>
  <si>
    <t>SI14030063</t>
  </si>
  <si>
    <t>SI14030064</t>
  </si>
  <si>
    <t>SI14030065</t>
  </si>
  <si>
    <t>SI14030066</t>
  </si>
  <si>
    <t>SI14030067</t>
  </si>
  <si>
    <t>SI14030068</t>
  </si>
  <si>
    <t>SI14030069</t>
  </si>
  <si>
    <t>SI14030070</t>
  </si>
  <si>
    <t>Kas kecil nathani chemical tgl 16 s/d 21 Maret 2015</t>
  </si>
  <si>
    <t>Upah kerja subur  tgl 09 s/d 14 Maret 15</t>
  </si>
  <si>
    <t>Upah kerja Jaenudin  tgl 09 s/d 14 Maret 15</t>
  </si>
  <si>
    <t>Upah kerja M.Loppi tgl 09 s/d 14 Maret 15</t>
  </si>
  <si>
    <t>Upah kerja Saaptori  tgl 09 s/d 14 Maret 15</t>
  </si>
  <si>
    <t>Upah kerja Masni tgl 09 s/d 14 Maret 15</t>
  </si>
  <si>
    <t>Upah kerja Wahyu tgl 09 s/d 14 Maret 15</t>
  </si>
  <si>
    <t>Upah kerja Lamhot tgl 09 s/d 14 Maret 15</t>
  </si>
  <si>
    <t>Upah kerja Ryan  tgl 09 s/d 14 Maret 15</t>
  </si>
  <si>
    <t>Upah kerja Hermawan tgl 09 s/d 14 Maret 15</t>
  </si>
  <si>
    <t>Upah kerja Fikri tgl 11 s/d 14 Maret  15</t>
  </si>
  <si>
    <t>Upah kerja Jaenudin tgl 11 s/d 14 Maret  15</t>
  </si>
  <si>
    <t>Upah kerja Ukon tgl 11 s/d 14 Maret  15</t>
  </si>
  <si>
    <t>Upah kerja Irvan tgl 11 s/d 14 Maret  15</t>
  </si>
  <si>
    <t>Upah kerja Asnawi tgl 11 s/d 14 Maret  15</t>
  </si>
  <si>
    <t>Pembayaran Telepon 021-55958868 tgl 18 Maret 15</t>
  </si>
  <si>
    <t>Pembayaran Telepon 021-5559284 tgl 18 Maret 15</t>
  </si>
  <si>
    <t>Kas kecil nathani chemical tgl 23 s/d 28 Maret 2015</t>
  </si>
  <si>
    <t>Upah kerja subur  tgl 16 s/d 20 Maret 15</t>
  </si>
  <si>
    <t>Upah kerja Jaenudin  tgl 16 s/d 20 Maret 15</t>
  </si>
  <si>
    <t>Upah kerja M.Loppi tgl 16 s/d 20 Maret 15</t>
  </si>
  <si>
    <t>Upah kerja Saaptori  tgl 16 s/d 20 Maret 15</t>
  </si>
  <si>
    <t>Upah kerja Masni tgl 16 s/d 20 Maret 15</t>
  </si>
  <si>
    <t>Upah kerja Wahyu tgl 16 s/d 20 Maret 15</t>
  </si>
  <si>
    <t>Upah kerja Lamhot tgl 16 s/d 20 Maret 15</t>
  </si>
  <si>
    <t>Upah kerja Ryan  tgl 16 s/d 20 Maret 15</t>
  </si>
  <si>
    <t>Upah kerja Hermawan tgl 16 s/d 20 Maret 15</t>
  </si>
  <si>
    <t>Upah kerja Fikri tgl 16 s/d 20 Maret  15</t>
  </si>
  <si>
    <t>Upah kerja Ukon tgl 16 s/d 20 Maret  15</t>
  </si>
  <si>
    <t>Upah kerja Irvan tgl 16 s/d 20 Maret  15</t>
  </si>
  <si>
    <t>Upah kerja Asnawi tgl 16 s/d 20 Maret  15</t>
  </si>
  <si>
    <t>Upah kerja Resman tgl 16 s/d 20 Maret  15</t>
  </si>
  <si>
    <t>Upah kerja Hendrayam tgl 16 s/d 20 Maret  15</t>
  </si>
  <si>
    <t>Pembayaran Tlp.0811726173</t>
  </si>
  <si>
    <t>Pembayaran Tlp.081210500210</t>
  </si>
  <si>
    <t xml:space="preserve">Pembayaran Timbangan Type EB- DJ &amp; WP - JCS </t>
  </si>
  <si>
    <t>Iuran Keamanan &amp; kebersihan B9 No7</t>
  </si>
  <si>
    <t>2.1.1.22</t>
  </si>
  <si>
    <t>Kas kecil nathani chemical tgl 30 s/d 04 April 2015</t>
  </si>
  <si>
    <t>Upah kerja subur  tgl 23 s/d 28 Maret 15</t>
  </si>
  <si>
    <t>Upah kerja Jaenudin  tgl 23 s/d 28 Maret 15</t>
  </si>
  <si>
    <t>Upah kerja M.Loppi tgl 23 s/d 28 Maret 15</t>
  </si>
  <si>
    <t>Upah kerja Saaptori  tgl 23 s/d 28 Maret 15</t>
  </si>
  <si>
    <t>Upah kerja Masni tgl 23 s/d 28 Maret 15</t>
  </si>
  <si>
    <t>Upah kerja Wahyu tgl 23 s/d 28 Maret 15</t>
  </si>
  <si>
    <t>Upah kerja Lamhot tgl 23 s/d 28 Maret 15</t>
  </si>
  <si>
    <t>Upah kerja Ryan  tgl 23 s/d 28 Maret 15</t>
  </si>
  <si>
    <t>Upah kerja Hermawan tgl 23 s/d 28 Maret 15</t>
  </si>
  <si>
    <t>Upah kerja Fikri tgl 23 s/d 28 Maret  15</t>
  </si>
  <si>
    <t>Upah kerja Irvan tgl 23 s/d 28 Maret  15</t>
  </si>
  <si>
    <t>Upah kerja Asnawi tgl 23 s/d 28 Maret  15</t>
  </si>
  <si>
    <t>Upah kerja Resman tgl 23 s/d 28 Maret  15</t>
  </si>
  <si>
    <t>Upah kerja Hendrayam tgl 23 s/d 28 Maret  15</t>
  </si>
  <si>
    <t>Upah kerja Martono tgl 23 s/d 28 Maret  15</t>
  </si>
  <si>
    <t>Upah kerja  Haris tgl 23 s/d 28 Maret  15</t>
  </si>
  <si>
    <t>Upah kerja Sukma tgl 23 s/d 28 Maret  15</t>
  </si>
  <si>
    <t>Token Listrik gudang B 9 no.7 bulan Maret 2015</t>
  </si>
  <si>
    <t>Payment#SI14040071</t>
  </si>
  <si>
    <t>Payment#SI14040072</t>
  </si>
  <si>
    <t>Payment#SI14040073</t>
  </si>
  <si>
    <t>Payment#SI14040074</t>
  </si>
  <si>
    <t>Payment#SI14040075</t>
  </si>
  <si>
    <t>Payment#SI14040076</t>
  </si>
  <si>
    <t>Payment#SI14040077</t>
  </si>
  <si>
    <t>Payment#SI14040078</t>
  </si>
  <si>
    <t>Payment#SI14040079</t>
  </si>
  <si>
    <t>Pembayaran Hutang #SI14100283</t>
  </si>
  <si>
    <t>Pembayaran Hutang #SI14100285</t>
  </si>
  <si>
    <t>Pembayaran Hutang #SI14100286</t>
  </si>
  <si>
    <t>Pembayaran Hutang #SI14100289</t>
  </si>
  <si>
    <t>Pembayaran Hutang #SI14100290</t>
  </si>
  <si>
    <t>Pembayaran Hutang #SI14100291</t>
  </si>
  <si>
    <t>Pembayaran Hutang #SI14100293</t>
  </si>
  <si>
    <t>Pembayaran Hutang #SI14120300</t>
  </si>
  <si>
    <t>Pembayaran Hutang #SI14120338</t>
  </si>
  <si>
    <t>Pembayaran Hutang #SI14120340</t>
  </si>
  <si>
    <t>Pembayaran Hutang #SI15010001</t>
  </si>
  <si>
    <t>SI14040071</t>
  </si>
  <si>
    <t>SI14040072</t>
  </si>
  <si>
    <t>SI14040073</t>
  </si>
  <si>
    <t>SI14040074</t>
  </si>
  <si>
    <t>SI14040075</t>
  </si>
  <si>
    <t>SI14040076</t>
  </si>
  <si>
    <t>SI14040077</t>
  </si>
  <si>
    <t>SI14040078</t>
  </si>
  <si>
    <t>SI14040079</t>
  </si>
  <si>
    <t xml:space="preserve">Perbaikan Timbangan </t>
  </si>
  <si>
    <t>Sallary Gaji Aam Bulan Maret-15</t>
  </si>
  <si>
    <t>Upah kerja subur  tgl 30 Maret s/d 04 April 15</t>
  </si>
  <si>
    <t>Upah kerja Jaenudin  tgl 30 Maret s/d 04 April 15</t>
  </si>
  <si>
    <t>Upah kerja M.Loppi  tgl 30 Maret s/d 04 April 15</t>
  </si>
  <si>
    <t>Upah kerja Saaptori  tgl 30 Maret s/d 04 April 15</t>
  </si>
  <si>
    <t>Upah kerja Masni  tgl 30 Maret s/d 04 April 15</t>
  </si>
  <si>
    <t>Upah kerja Wahyu  tgl 30 Maret s/d 04 April 15</t>
  </si>
  <si>
    <t>Upah kerja Lamhot  tgl 30 Maret s/d 04 April 15</t>
  </si>
  <si>
    <t>Upah kerja Ryan  tgl 30 Maret s/d 04 April 15</t>
  </si>
  <si>
    <t>Upah kerja Hermawan tgl 30 Maret s/d 04 April 15</t>
  </si>
  <si>
    <t>Upah kerja Irvan tgl 30 Maret s/d 04 April 15</t>
  </si>
  <si>
    <t>Upah kerja Asnawi tgl 30 Maret s/d 04 April 15</t>
  </si>
  <si>
    <t>Upah kerja Resman tgl 30 Maret s/d 04 April 15</t>
  </si>
  <si>
    <t>Upah kerja Hendrayana tgl 30 Maret s/d 04 April 15</t>
  </si>
  <si>
    <t>Upah kerja Martono tgl 30 Maret s/d 04 April 15</t>
  </si>
  <si>
    <t>Upah kerja Haris tgl 30 Maret s/d 04 April 15</t>
  </si>
  <si>
    <t>Kas kecil nathani chemical tgl 06 s/d 11 April 2015</t>
  </si>
  <si>
    <t>Token Listrik gudang B 9 no.7 bulan April 2015</t>
  </si>
  <si>
    <t xml:space="preserve">Iuran Kepala Buruh A7 No31 Bulan April </t>
  </si>
  <si>
    <t xml:space="preserve">Iuran Kepala Buruh A5 No08 Bulan April </t>
  </si>
  <si>
    <t>Iuran Kepala Buruh B9 No7 Bulan April</t>
  </si>
  <si>
    <t>Pembayaran Inv.20389 PT. Farm Cochem SDN. BHD</t>
  </si>
  <si>
    <t xml:space="preserve">Dana Chemicals Ke Rabo Bank </t>
  </si>
  <si>
    <t>PPH 25</t>
  </si>
  <si>
    <t>PPH 21</t>
  </si>
  <si>
    <t xml:space="preserve">Pembayaran PIB </t>
  </si>
  <si>
    <t xml:space="preserve">Mutasi Dana Untuk Pembayaran PIB </t>
  </si>
  <si>
    <t>Kas kecil nathani chemical tgl 13 s/d 18 April 2015</t>
  </si>
  <si>
    <t>Upah kerja subur  tgl 06 s/d 11 April 15</t>
  </si>
  <si>
    <t>Upah kerja Saaptori  tgl 06 s/d 11 April 15</t>
  </si>
  <si>
    <t>Upah kerja Jaenudin  tgl 06 s/d 11 April 15</t>
  </si>
  <si>
    <t>Upah kerja Masni  tgl 06 s/d 11 April 15</t>
  </si>
  <si>
    <t>Upah kerja Wahyu  tgl 06 s/d 11 April 15</t>
  </si>
  <si>
    <t>Upah kerja Lamhot  tgl 06 s/d 11 April 15</t>
  </si>
  <si>
    <t>Upah kerja Ryan  tgl 06 s/d 11 April 15</t>
  </si>
  <si>
    <t>Upah kerja Hermawan tgl 06 s/d 11 April 15</t>
  </si>
  <si>
    <t>Upah kerja Irvan tgl 06 s/d 11 April 15</t>
  </si>
  <si>
    <t>Upah kerja Asnawi tgl 06 s/d 11 April 15</t>
  </si>
  <si>
    <t>Upah kerja Resman tgl 06 s/d 11 April 15</t>
  </si>
  <si>
    <t>Upah kerja Hendrayana tgl 06 s/d 11 April 15</t>
  </si>
  <si>
    <t>Upah kerja Martono tgl 06 s/d 11 April 15</t>
  </si>
  <si>
    <t>Upah kerja Haris tgl 06 s/d 11 April 15</t>
  </si>
  <si>
    <t>Upah kerja Chandra tgl 06 s/d 11 April 15</t>
  </si>
  <si>
    <t>Upah kerja Erdi tgl 06 s/d 11 April 15</t>
  </si>
  <si>
    <t xml:space="preserve">Pembayaran Forklif </t>
  </si>
  <si>
    <t>ML 250w Philips ( Lampu ) 3x65000 u/ B9 No7</t>
  </si>
  <si>
    <t>Isolasi 1x7000 u/ B9 No7</t>
  </si>
  <si>
    <t>Payment#SI14040087</t>
  </si>
  <si>
    <t xml:space="preserve">Buku Giro </t>
  </si>
  <si>
    <t>Kas kecil nathani chemical tgl 20 s/d 25 April 2015</t>
  </si>
  <si>
    <t>Upah kerja subur  tgl 13 s/d 18 April 15</t>
  </si>
  <si>
    <t>Upah kerja Jaenudin  tgl 13 s/d 18 April 15</t>
  </si>
  <si>
    <t>Upah kerja Saaptori  tgl 13 s/d 18 April 15</t>
  </si>
  <si>
    <t>Upah kerja Masni  tgl 13 s/d 18 April 15</t>
  </si>
  <si>
    <t>Upah kerja Wahyu  tgl 13 s/d 18 April 15</t>
  </si>
  <si>
    <t>Upah kerja Lamhot  tgl 13 s/d 18 April 15</t>
  </si>
  <si>
    <t>Upah kerja Ryan  tgl 13 s/d 18 April 15</t>
  </si>
  <si>
    <t>Upah kerja Hermawan tgl 13 s/d 18 April 15</t>
  </si>
  <si>
    <t>Upah kerja Irvan tgl 13 s/d 18 April 15</t>
  </si>
  <si>
    <t>Upah kerja Asnawi tgl 13 s/d 18 April 15</t>
  </si>
  <si>
    <t>Upah kerja Resman tgl 13 s/d 18 April 15</t>
  </si>
  <si>
    <t>Upah kerja Hendrayana tgl 13 s/d 18 April 15</t>
  </si>
  <si>
    <t>Upah kerja Martono tgl 13 s/d 18 April 15</t>
  </si>
  <si>
    <t>Upah kerja Haris tgl 13 s/d 18 April 15</t>
  </si>
  <si>
    <t>Upah kerja Chandra tgl 13 s/d 18 April 15</t>
  </si>
  <si>
    <t>Upah kerja Erdi tgl 13 s/d 18 April 15</t>
  </si>
  <si>
    <t>Pembayaran Zhejiang heben pesticide &amp; Chemicals CO.LTD.</t>
  </si>
  <si>
    <t>Kas kecil nathani chemical tgl 27 s/d 02 Mei 2015</t>
  </si>
  <si>
    <t>Tagihan Listrik Bulan Feb - Mar 2015</t>
  </si>
  <si>
    <t>Payment SI#14040089</t>
  </si>
  <si>
    <t>Payment#SI14040089</t>
  </si>
  <si>
    <t>Payment#SI14040090</t>
  </si>
  <si>
    <t>Payment#SI14040091</t>
  </si>
  <si>
    <t>Payment#SI14040092</t>
  </si>
  <si>
    <t>Payment#SI14040093</t>
  </si>
  <si>
    <t>Payment#SI14040094</t>
  </si>
  <si>
    <t>Payment#SI14040095</t>
  </si>
  <si>
    <t>Payment#SI14040096</t>
  </si>
  <si>
    <t>Payment#SI14040097</t>
  </si>
  <si>
    <t>Payment#SI14040098</t>
  </si>
  <si>
    <t xml:space="preserve">Mutasi Dana untuk pembayaran PT. Farm Cochem </t>
  </si>
  <si>
    <t>Pembayaran Hutang #SI15010003</t>
  </si>
  <si>
    <t>Pembayaran Hutang #SI15010005</t>
  </si>
  <si>
    <t>Pembayaran Hutang #SI15010006</t>
  </si>
  <si>
    <t>Pembayaran Hutang #SI15010007</t>
  </si>
  <si>
    <t>Pembayaran Hutang #SI15010011</t>
  </si>
  <si>
    <t>Pembayaran Hutang #SI15010015</t>
  </si>
  <si>
    <t>Pembayaran Hutang #SI15010016</t>
  </si>
  <si>
    <t>Pembayaran Hutang #SI15010017</t>
  </si>
  <si>
    <t>Pembayaran Hutang #SI15020039</t>
  </si>
  <si>
    <t>Pembayaran Hutang #SI15020023</t>
  </si>
  <si>
    <t>Pembayaran Hutang #SI15020026</t>
  </si>
  <si>
    <t>Pembayaran Hutang #SI15020032</t>
  </si>
  <si>
    <t>Pembayaran Hutang #SI15020033</t>
  </si>
  <si>
    <t>Pembayaran Hutang #SI15020034</t>
  </si>
  <si>
    <t>Pembayaran Hutang #SI15020037</t>
  </si>
  <si>
    <t>Pembayaran Hutang #SI15020038</t>
  </si>
  <si>
    <t>Payment SI#14040079</t>
  </si>
  <si>
    <t>Payment SI#14040080</t>
  </si>
  <si>
    <t>Payment SI#14040081</t>
  </si>
  <si>
    <t>Payment SI#14040082</t>
  </si>
  <si>
    <t>Payment SI#14040083</t>
  </si>
  <si>
    <t>Payment SI#14040084</t>
  </si>
  <si>
    <t>Payment SI#14040085</t>
  </si>
  <si>
    <t>Payment SI#14040086</t>
  </si>
  <si>
    <t>Payment SI#14040087</t>
  </si>
  <si>
    <t>Payment SI#14040088</t>
  </si>
  <si>
    <t>Kas kecil nathani chemical tgl 04 s/d 09 Mei 2015</t>
  </si>
  <si>
    <t>Upah kerja subur  tgl 20 s/d 25 April 15</t>
  </si>
  <si>
    <t>Upah kerja Jaenudin  tgl 20 s/d 25 April 15</t>
  </si>
  <si>
    <t>Upah kerja Saaptori  tgl 20 s/d 25 April 15</t>
  </si>
  <si>
    <t>Upah kerja Masni  tgl 20 s/d 25 April 15</t>
  </si>
  <si>
    <t>Upah kerja Wahyu  tgl 20 s/d 25 April 15</t>
  </si>
  <si>
    <t>Upah kerja Lamhot  tgl 20 s/d 25 April 15</t>
  </si>
  <si>
    <t>Upah kerja Ryan  tgl 20 s/d 25 April 15</t>
  </si>
  <si>
    <t>Upah kerja Hermawan tgl 20 s/d 25 April 15</t>
  </si>
  <si>
    <t>Upah kerja Asnawi tgl 20 s/d 25 April 15</t>
  </si>
  <si>
    <t>Upah kerja Resman tgl 20 s/d 25 April 15</t>
  </si>
  <si>
    <t>Upah kerja Hendrayana tgl 20 s/d 25 April 15</t>
  </si>
  <si>
    <t>Upah kerja Martono tgl 20 s/d 25 April 15</t>
  </si>
  <si>
    <t>Upah kerja Chandra tgl 20 s/d 25 April 15</t>
  </si>
  <si>
    <t>Upah kerja Erdi tgl 20 s/d 25 April 15</t>
  </si>
  <si>
    <t>Salarry Aam Bulan April 2015</t>
  </si>
  <si>
    <t>Mutasi dana untuk Salarry Aam Bulan April 2015</t>
  </si>
  <si>
    <t>Upah kerja subur  tgl 27 s/d 02 Mei 15</t>
  </si>
  <si>
    <t>Upah kerja Jaenudin  tgl 27 s/d 02 Mei 15</t>
  </si>
  <si>
    <t>Upah kerja Saaptori  tgl 27 s/d 02 Mei 15</t>
  </si>
  <si>
    <t>Upah kerja Masni  tgl 27 s/d 02 Mei 15</t>
  </si>
  <si>
    <t>Upah kerja Wahyu  tgl 27 s/d 02 Mei 15</t>
  </si>
  <si>
    <t>Upah kerja Lamhot  tgl 27 s/d 02 Mei 15</t>
  </si>
  <si>
    <t>Upah kerja Ryan  tgl 27 s/d 02 Mei 15</t>
  </si>
  <si>
    <t>Upah kerja Hermawan tgl 27 s/d 02 Mei 15</t>
  </si>
  <si>
    <t>Upah kerja Asnawi tgl 27 s/d 02 Mei 15</t>
  </si>
  <si>
    <t>Upah kerja Resman tgl 27 s/d 02 Mei 15</t>
  </si>
  <si>
    <t>Upah kerja Hendrayana tgl 27 s/d 02 Mei 15</t>
  </si>
  <si>
    <t>Upah kerja Martono tgl 27 s/d 02 Mei 15</t>
  </si>
  <si>
    <t>Upah kerja Erdi tgl 27 s/d 02 Mei 15</t>
  </si>
  <si>
    <t>Upah kerja Ruslan tgl 27 s/d 02 Mei 15</t>
  </si>
  <si>
    <t>Upah kerja Andres tgl 27 s/d 02 Mei 15</t>
  </si>
  <si>
    <t>Iuran Kepala Buruh A7 No31 Bulan Mei 2015</t>
  </si>
  <si>
    <t>Iuran Kepala Buruh A5 No08 Bulan Mei 2015</t>
  </si>
  <si>
    <t>Iuran Kepala Buruh B9 No7 Bulan Mei 2015</t>
  </si>
  <si>
    <t>Kas kecil nathani chemical tgl 11 s/d 16 Mei 2015</t>
  </si>
  <si>
    <t>Upah kerja subur  tgl 04 s/d 09 Mei 15</t>
  </si>
  <si>
    <t>Upah kerja Jaenudin  tgl 04 s/d 09 Mei 15</t>
  </si>
  <si>
    <t>Upah kerja Saaptori  tgl 04 s/d 09 Mei 15</t>
  </si>
  <si>
    <t>Upah kerja Masni  tgl 04 s/d 09 Mei 15</t>
  </si>
  <si>
    <t>Upah kerja Wahyu  tgl 04 s/d 09 Mei 15</t>
  </si>
  <si>
    <t>Upah kerja Lamhot  tgl 04 s/d 09 Mei 15</t>
  </si>
  <si>
    <t>Upah kerja Ryan  tgl 04 s/d 09 Mei 15</t>
  </si>
  <si>
    <t>Upah kerja Hermawan tgl 04 s/d 09 Mei 15</t>
  </si>
  <si>
    <t>Upah kerja Asnawi tgl 04 s/d 09 Mei 15</t>
  </si>
  <si>
    <t>Upah kerja Resman tgl 04 s/d 09 Mei 15</t>
  </si>
  <si>
    <t>Upah kerja Hendrayana tgl 04 s/d 09 Mei 15</t>
  </si>
  <si>
    <t>Upah kerja Martono tgl 04 s/d 09 Mei 15</t>
  </si>
  <si>
    <t>Upah kerja Erdi tgl 04 s/d 09 Mei 15</t>
  </si>
  <si>
    <t>Upah kerja Ruslan tgl 04 s/d 09 Mei 15</t>
  </si>
  <si>
    <t>2.1.1.23</t>
  </si>
  <si>
    <t>Wina Pack</t>
  </si>
  <si>
    <t xml:space="preserve">Iuran keamanan &amp; Kebersihan B9 No7 Bulan Mei </t>
  </si>
  <si>
    <t xml:space="preserve">Iuran keamanan &amp; Kebersihan A5 No8 Bulan Mei </t>
  </si>
  <si>
    <t>Kas kecil nathani chemical tgl 18 s/d 23 Mei 2015</t>
  </si>
  <si>
    <t>Upah kerja Andres tgl 04 s/d 09 Mei 15</t>
  </si>
  <si>
    <t>Upah kerja Andres tgl 11 s/d 16 Mei 15</t>
  </si>
  <si>
    <t>Upah kerja subur  tgl 11 s/d 16 Mei 15</t>
  </si>
  <si>
    <t>Upah kerja Jaenudin  tgl 11 s/d 16 Mei 15</t>
  </si>
  <si>
    <t>Upah kerja Saaptori  tgl 11 s/d 16 Mei 15</t>
  </si>
  <si>
    <t>Upah kerja Masni  tgl 11 s/d 16 Mei 15</t>
  </si>
  <si>
    <t>Upah kerja Wahyu  tgl 11 s/d 16 Mei 15</t>
  </si>
  <si>
    <t>Upah kerja Lamhot  tgl 11 s/d 16 Mei 15</t>
  </si>
  <si>
    <t>Upah kerja Ryan  tgl 11 s/d 16 Mei 15</t>
  </si>
  <si>
    <t>Upah kerja Hermawan tgl 11 s/d 16 Mei 15</t>
  </si>
  <si>
    <t>Upah kerja Asnawi tgl 11 s/d 16 Mei 15</t>
  </si>
  <si>
    <t>Upah kerja Resman tgl 11 s/d 16 Mei 15</t>
  </si>
  <si>
    <t>Upah kerja Hendrayana tgl 11 s/d 16 Mei 15</t>
  </si>
  <si>
    <t>Upah kerja Martono tgl 11 s/d 16 Mei 15</t>
  </si>
  <si>
    <t>Upah kerja Erdi tgl 11 s/d 16 Mei 15</t>
  </si>
  <si>
    <t>Upah kerja Ruslan tgl 11 s/d 16 Mei 15</t>
  </si>
  <si>
    <t>SI14040089</t>
  </si>
  <si>
    <t>SI14040090</t>
  </si>
  <si>
    <t>SI14040091</t>
  </si>
  <si>
    <t>SI14040092</t>
  </si>
  <si>
    <t>SI14050093</t>
  </si>
  <si>
    <t>SI14050094</t>
  </si>
  <si>
    <t>SI14050095</t>
  </si>
  <si>
    <t>SI14050096</t>
  </si>
  <si>
    <t>SI14050097</t>
  </si>
  <si>
    <t>SI14050098</t>
  </si>
  <si>
    <t>SI14050099</t>
  </si>
  <si>
    <t>SI14040087</t>
  </si>
  <si>
    <t>SI14040070</t>
  </si>
  <si>
    <t>SI14040080</t>
  </si>
  <si>
    <t>SI14040081</t>
  </si>
  <si>
    <t>SI14040082</t>
  </si>
  <si>
    <t>SI14040083</t>
  </si>
  <si>
    <t>SI14040084</t>
  </si>
  <si>
    <t>SI14040085</t>
  </si>
  <si>
    <t>SI14040086</t>
  </si>
  <si>
    <t>SI14040088</t>
  </si>
  <si>
    <t>Payment#SI14050099</t>
  </si>
  <si>
    <t>Payment SI#14040070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</si>
</sst>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0"/>
      <color theme="1"/>
      <name val="Myriad Pro"/>
      <family val="2"/>
    </font>
    <font>
      <sz val="10"/>
      <color rgb="FFFF0000"/>
      <name val="Myriad Pro"/>
      <family val="2"/>
    </font>
    <font>
      <sz val="10"/>
      <color rgb="FFFF0000"/>
      <name val="Myriad Pro"/>
      <family val="2"/>
    </font>
    <font>
      <sz val="10"/>
      <name val="Myriad Pro"/>
      <family val="2"/>
    </font>
    <font>
      <sz val="10"/>
      <color theme="1"/>
      <name val="Myriad Pro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41" fontId="6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6" fillId="0" borderId="0"/>
    <xf numFmtId="0" fontId="6" fillId="0" borderId="0"/>
  </cellStyleXfs>
  <cellXfs count="32">
    <xf numFmtId="0" fontId="0" fillId="0" borderId="0" xfId="0"/>
    <xf numFmtId="0" fontId="2" fillId="0" borderId="0" xfId="0" applyFont="1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locked="0"/>
    </xf>
    <xf numFmtId="0" fontId="1" fillId="0" borderId="0" xfId="0" applyFont="1" applyFill="1" applyProtection="1">
      <protection hidden="1"/>
    </xf>
    <xf numFmtId="15" fontId="2" fillId="0" borderId="0" xfId="0" applyNumberFormat="1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37" fontId="1" fillId="0" borderId="0" xfId="1" applyNumberFormat="1" applyFont="1" applyFill="1" applyAlignment="1" applyProtection="1">
      <alignment horizontal="center"/>
      <protection hidden="1"/>
    </xf>
    <xf numFmtId="37" fontId="1" fillId="0" borderId="0" xfId="1" applyNumberFormat="1" applyFont="1" applyFill="1" applyProtection="1">
      <protection hidden="1"/>
    </xf>
    <xf numFmtId="39" fontId="3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hidden="1"/>
    </xf>
    <xf numFmtId="41" fontId="3" fillId="0" borderId="0" xfId="0" applyNumberFormat="1" applyFont="1" applyProtection="1">
      <protection locked="0"/>
    </xf>
    <xf numFmtId="41" fontId="2" fillId="0" borderId="0" xfId="0" applyNumberFormat="1" applyFont="1" applyProtection="1">
      <protection locked="0"/>
    </xf>
    <xf numFmtId="37" fontId="2" fillId="0" borderId="0" xfId="0" applyNumberFormat="1" applyFont="1" applyProtection="1">
      <protection locked="0"/>
    </xf>
    <xf numFmtId="37" fontId="3" fillId="0" borderId="0" xfId="0" applyNumberFormat="1" applyFont="1" applyProtection="1">
      <protection locked="0"/>
    </xf>
    <xf numFmtId="41" fontId="3" fillId="0" borderId="0" xfId="1" applyFont="1" applyAlignment="1" applyProtection="1">
      <alignment horizontal="center"/>
      <protection hidden="1"/>
    </xf>
    <xf numFmtId="41" fontId="2" fillId="0" borderId="0" xfId="1" applyFont="1" applyProtection="1">
      <protection locked="0"/>
    </xf>
    <xf numFmtId="41" fontId="3" fillId="0" borderId="0" xfId="1" applyFont="1" applyProtection="1">
      <protection locked="0"/>
    </xf>
    <xf numFmtId="41" fontId="3" fillId="0" borderId="0" xfId="1" applyFont="1" applyAlignment="1" applyProtection="1">
      <protection locked="0"/>
    </xf>
    <xf numFmtId="0" fontId="2" fillId="0" borderId="0" xfId="2" applyFont="1" applyProtection="1">
      <protection locked="0"/>
    </xf>
    <xf numFmtId="41" fontId="2" fillId="0" borderId="0" xfId="3" applyFont="1" applyProtection="1">
      <protection locked="0"/>
    </xf>
    <xf numFmtId="0" fontId="2" fillId="0" borderId="0" xfId="6" applyFont="1" applyProtection="1">
      <protection locked="0"/>
    </xf>
    <xf numFmtId="41" fontId="2" fillId="0" borderId="0" xfId="8" applyFont="1" applyProtection="1">
      <protection locked="0"/>
    </xf>
    <xf numFmtId="41" fontId="2" fillId="0" borderId="0" xfId="14" applyFont="1" applyProtection="1">
      <protection locked="0"/>
    </xf>
    <xf numFmtId="0" fontId="2" fillId="0" borderId="0" xfId="6" applyFont="1" applyProtection="1">
      <protection locked="0"/>
    </xf>
    <xf numFmtId="41" fontId="2" fillId="0" borderId="0" xfId="14" applyFont="1" applyProtection="1">
      <protection locked="0"/>
    </xf>
  </cellXfs>
  <cellStyles count="17">
    <cellStyle name="Comma [0]" xfId="1" builtinId="6"/>
    <cellStyle name="Comma [0] 2" xfId="3"/>
    <cellStyle name="Comma [0] 2 2" xfId="7"/>
    <cellStyle name="Comma [0] 2 3" xfId="9"/>
    <cellStyle name="Comma [0] 2 4" xfId="12"/>
    <cellStyle name="Comma [0] 4" xfId="8"/>
    <cellStyle name="Comma [0] 4 2" xfId="14"/>
    <cellStyle name="Normal" xfId="0" builtinId="0"/>
    <cellStyle name="Normal 2 2" xfId="2"/>
    <cellStyle name="Normal 2 3" xfId="4"/>
    <cellStyle name="Normal 2 4" xfId="5"/>
    <cellStyle name="Normal 2 5" xfId="13"/>
    <cellStyle name="Normal 2 6" xfId="15"/>
    <cellStyle name="Normal 3 2" xfId="6"/>
    <cellStyle name="Normal 3 3" xfId="10"/>
    <cellStyle name="Normal 3 4" xfId="11"/>
    <cellStyle name="Normal 3 5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2014.accounting/Nathani%20Chemicals%202014/Database/Database_Nathani_Chemica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stomer"/>
      <sheetName val="Supplier"/>
      <sheetName val="Branch"/>
      <sheetName val="Employee"/>
      <sheetName val="Manufacturer"/>
      <sheetName val="Logistics"/>
      <sheetName val="Product"/>
      <sheetName val="Policy"/>
      <sheetName val="Packaging"/>
      <sheetName val="Banking"/>
      <sheetName val="Formulation"/>
      <sheetName val="Expense"/>
      <sheetName val="Area"/>
      <sheetName val="Sheet1"/>
      <sheetName val="Sheet2"/>
    </sheetNames>
    <sheetDataSet>
      <sheetData sheetId="0">
        <row r="1">
          <cell r="A1" t="str">
            <v>Customer_ID</v>
          </cell>
          <cell r="B1" t="str">
            <v>Customer_Trading_Name</v>
          </cell>
          <cell r="V1" t="str">
            <v>Customer_Office_Contact_Person</v>
          </cell>
        </row>
        <row r="2">
          <cell r="A2" t="str">
            <v>1.1.5.0.1</v>
          </cell>
          <cell r="B2" t="str">
            <v>Nathani Indonesia</v>
          </cell>
          <cell r="V2" t="str">
            <v>Agustina Y. Zulkarnain</v>
          </cell>
        </row>
        <row r="3">
          <cell r="A3" t="str">
            <v>1.1.5.0.10</v>
          </cell>
          <cell r="B3" t="str">
            <v>Fajar Buana Chemicals</v>
          </cell>
          <cell r="V3" t="str">
            <v>H.Jamal Asmadi</v>
          </cell>
        </row>
        <row r="4">
          <cell r="A4" t="str">
            <v>1.1.5.0.11</v>
          </cell>
          <cell r="B4" t="str">
            <v>Istana tani</v>
          </cell>
          <cell r="V4" t="str">
            <v>Syaikhul Hadi</v>
          </cell>
        </row>
        <row r="5">
          <cell r="A5" t="str">
            <v>1.1.5.0.12</v>
          </cell>
          <cell r="B5" t="str">
            <v>Karunia Lancar Makmur Jaya</v>
          </cell>
          <cell r="V5" t="str">
            <v>Bayu Okto Wijaya</v>
          </cell>
        </row>
        <row r="6">
          <cell r="A6" t="str">
            <v>1.1.5.0.13</v>
          </cell>
          <cell r="B6" t="str">
            <v>Agri Bina Cipta</v>
          </cell>
          <cell r="V6" t="str">
            <v xml:space="preserve">Vicky </v>
          </cell>
        </row>
        <row r="7">
          <cell r="A7" t="str">
            <v>1.1.5.0.14</v>
          </cell>
          <cell r="B7" t="str">
            <v>Sentral Tani</v>
          </cell>
          <cell r="V7" t="str">
            <v>Hendrik Abdul Karim</v>
          </cell>
        </row>
        <row r="8">
          <cell r="A8" t="str">
            <v>1.1.5.0.15</v>
          </cell>
          <cell r="B8" t="str">
            <v>UD.Gunung Kidul</v>
          </cell>
          <cell r="V8" t="str">
            <v>Juli Sutrisno</v>
          </cell>
        </row>
        <row r="9">
          <cell r="A9" t="str">
            <v>1.1.5.0.16</v>
          </cell>
          <cell r="B9" t="str">
            <v>Inti Tani Niaga</v>
          </cell>
          <cell r="V9" t="str">
            <v>Suyantono</v>
          </cell>
        </row>
        <row r="10">
          <cell r="A10" t="str">
            <v>1.1.5.0.17</v>
          </cell>
          <cell r="B10" t="str">
            <v>Bintang Tani Nusantara</v>
          </cell>
          <cell r="V10" t="str">
            <v>Suprianto</v>
          </cell>
        </row>
        <row r="11">
          <cell r="A11" t="str">
            <v>1.1.5.0.18</v>
          </cell>
          <cell r="B11" t="str">
            <v>Agro Sentosa Abadi</v>
          </cell>
          <cell r="V11" t="str">
            <v>Tony Chandra</v>
          </cell>
        </row>
        <row r="12">
          <cell r="A12" t="str">
            <v>1.1.5.0.19</v>
          </cell>
          <cell r="B12" t="str">
            <v>Maju Jaya Utama</v>
          </cell>
        </row>
        <row r="13">
          <cell r="A13" t="str">
            <v>1.1.5.0.2</v>
          </cell>
          <cell r="B13" t="str">
            <v>Global Inti Agro</v>
          </cell>
          <cell r="V13" t="str">
            <v>Yudianto</v>
          </cell>
        </row>
        <row r="14">
          <cell r="A14" t="str">
            <v>1.1.5.0.20</v>
          </cell>
          <cell r="B14" t="str">
            <v>Agrow</v>
          </cell>
          <cell r="V14" t="str">
            <v>Arief Sosiawan</v>
          </cell>
        </row>
        <row r="15">
          <cell r="A15" t="str">
            <v>1.1.5.0.21</v>
          </cell>
          <cell r="B15" t="str">
            <v>Agus Komaruzzaman</v>
          </cell>
          <cell r="V15" t="str">
            <v>Agus Komaruzzaman</v>
          </cell>
        </row>
        <row r="16">
          <cell r="A16" t="str">
            <v>1.1.5.0.22</v>
          </cell>
          <cell r="B16" t="str">
            <v>Wakhidin</v>
          </cell>
          <cell r="V16" t="str">
            <v>Wakhidin</v>
          </cell>
        </row>
        <row r="17">
          <cell r="A17" t="str">
            <v>1.1.5.0.23</v>
          </cell>
          <cell r="B17" t="str">
            <v>Rusli</v>
          </cell>
          <cell r="V17" t="str">
            <v>Rusli</v>
          </cell>
        </row>
        <row r="18">
          <cell r="A18" t="str">
            <v>1.1.5.0.24</v>
          </cell>
          <cell r="B18" t="str">
            <v>Adi Purnomo RSM</v>
          </cell>
          <cell r="V18" t="str">
            <v>Adi Purnomo RSM</v>
          </cell>
        </row>
        <row r="19">
          <cell r="A19" t="str">
            <v>1.1.5.0.25</v>
          </cell>
          <cell r="B19" t="str">
            <v>Rizal BM</v>
          </cell>
          <cell r="V19" t="str">
            <v>Rizal BM</v>
          </cell>
        </row>
        <row r="20">
          <cell r="A20" t="str">
            <v>1.1.5.0.26</v>
          </cell>
          <cell r="B20" t="str">
            <v>Mardianto BM</v>
          </cell>
          <cell r="V20" t="str">
            <v>Mardianto BM</v>
          </cell>
        </row>
        <row r="21">
          <cell r="A21" t="str">
            <v>1.1.5.0.27</v>
          </cell>
          <cell r="B21" t="str">
            <v>Anton Yuliawan RSM</v>
          </cell>
          <cell r="V21" t="str">
            <v>Anton Yuliawan RSM</v>
          </cell>
        </row>
        <row r="22">
          <cell r="A22" t="str">
            <v>1.1.5.0.28</v>
          </cell>
          <cell r="B22" t="str">
            <v>Patricius BM</v>
          </cell>
          <cell r="V22" t="str">
            <v>Patricius BM</v>
          </cell>
        </row>
        <row r="23">
          <cell r="A23" t="str">
            <v>1.1.5.0.29</v>
          </cell>
          <cell r="B23" t="str">
            <v>Erwan BM</v>
          </cell>
          <cell r="V23" t="str">
            <v>Erwan BM</v>
          </cell>
        </row>
        <row r="24">
          <cell r="A24" t="str">
            <v>1.1.5.0.3</v>
          </cell>
          <cell r="B24" t="str">
            <v>Sentra Tani Sejahtera</v>
          </cell>
          <cell r="V24" t="str">
            <v>Ade Makkmur ,SE</v>
          </cell>
        </row>
        <row r="25">
          <cell r="A25" t="str">
            <v>1.1.5.0.30</v>
          </cell>
          <cell r="B25" t="str">
            <v>Purnama BM</v>
          </cell>
          <cell r="V25" t="str">
            <v>Purnama BM</v>
          </cell>
        </row>
        <row r="26">
          <cell r="A26" t="str">
            <v>1.1.5.0.31</v>
          </cell>
          <cell r="B26" t="str">
            <v>Andri BM</v>
          </cell>
          <cell r="V26" t="str">
            <v>Andri BM</v>
          </cell>
        </row>
        <row r="27">
          <cell r="A27" t="str">
            <v>1.1.5.0.32</v>
          </cell>
          <cell r="B27" t="str">
            <v>Erwin BM</v>
          </cell>
          <cell r="V27" t="str">
            <v>Erwin BM</v>
          </cell>
        </row>
        <row r="28">
          <cell r="A28" t="str">
            <v>1.1.5.0.33</v>
          </cell>
          <cell r="B28" t="str">
            <v>Sihar Situmorang</v>
          </cell>
          <cell r="V28" t="str">
            <v>Sihar Situmorang</v>
          </cell>
        </row>
        <row r="29">
          <cell r="A29" t="str">
            <v>1.1.5.0.34</v>
          </cell>
          <cell r="B29" t="str">
            <v>Wisnu</v>
          </cell>
          <cell r="V29" t="str">
            <v>Wisnu</v>
          </cell>
        </row>
        <row r="30">
          <cell r="A30" t="str">
            <v>1.1.5.0.4</v>
          </cell>
          <cell r="B30" t="str">
            <v>Tunas Abadi Indoagro</v>
          </cell>
          <cell r="V30" t="str">
            <v>Sujarwo</v>
          </cell>
        </row>
        <row r="31">
          <cell r="A31" t="str">
            <v>1.1.5.0.5</v>
          </cell>
          <cell r="B31" t="str">
            <v>Manunggal Agro Sentosa</v>
          </cell>
          <cell r="V31" t="str">
            <v>Maggienisia</v>
          </cell>
        </row>
        <row r="32">
          <cell r="A32" t="str">
            <v>1.1.5.0.6</v>
          </cell>
          <cell r="B32" t="str">
            <v>Inti Makmur Mandiri</v>
          </cell>
          <cell r="V32" t="str">
            <v>Jimmy Atmodjo</v>
          </cell>
        </row>
        <row r="33">
          <cell r="A33" t="str">
            <v>1.1.5.0.7</v>
          </cell>
          <cell r="B33" t="str">
            <v>Gempita tani</v>
          </cell>
          <cell r="V33" t="str">
            <v>Burhan</v>
          </cell>
        </row>
        <row r="34">
          <cell r="A34" t="str">
            <v>1.1.5.0.8</v>
          </cell>
          <cell r="B34" t="str">
            <v>UD. Tani</v>
          </cell>
          <cell r="V34" t="str">
            <v>Inggrid</v>
          </cell>
        </row>
        <row r="35">
          <cell r="A35" t="str">
            <v>1.1.5.0.9</v>
          </cell>
          <cell r="B35" t="str">
            <v>Mandiri Tani</v>
          </cell>
          <cell r="V35" t="str">
            <v>Gibson Sinambela</v>
          </cell>
        </row>
      </sheetData>
      <sheetData sheetId="1">
        <row r="1">
          <cell r="A1" t="str">
            <v>Supplier_ID</v>
          </cell>
          <cell r="B1" t="str">
            <v>Supplier_Trading_Name</v>
          </cell>
          <cell r="V1" t="str">
            <v>Supplier_Office_Contact_Person</v>
          </cell>
        </row>
        <row r="2">
          <cell r="A2" t="str">
            <v>2.1.1.1</v>
          </cell>
          <cell r="B2" t="str">
            <v>Nathani Indonesia</v>
          </cell>
          <cell r="V2" t="str">
            <v>Agustina Y. Zulkarnain</v>
          </cell>
        </row>
        <row r="3">
          <cell r="A3" t="str">
            <v>2.1.1.10</v>
          </cell>
          <cell r="B3" t="str">
            <v>PDS Pompa Saudara</v>
          </cell>
        </row>
        <row r="4">
          <cell r="A4" t="str">
            <v>2.1.1.11</v>
          </cell>
          <cell r="B4" t="str">
            <v>Ditjen - Haki</v>
          </cell>
        </row>
        <row r="5">
          <cell r="A5" t="str">
            <v>2.1.1.12</v>
          </cell>
          <cell r="B5" t="str">
            <v>Judha Hartono, SH</v>
          </cell>
        </row>
        <row r="6">
          <cell r="A6" t="str">
            <v>2.1.1.13</v>
          </cell>
          <cell r="B6" t="str">
            <v>Angelina</v>
          </cell>
        </row>
        <row r="7">
          <cell r="A7" t="str">
            <v>2.1.1.14</v>
          </cell>
          <cell r="B7" t="str">
            <v>Wina Pack</v>
          </cell>
          <cell r="V7" t="str">
            <v>Dany Herlambang</v>
          </cell>
        </row>
        <row r="8">
          <cell r="A8" t="str">
            <v>2.1.1.15</v>
          </cell>
          <cell r="B8" t="str">
            <v>Kas Negara</v>
          </cell>
        </row>
        <row r="9">
          <cell r="A9" t="str">
            <v>2.1.1.16</v>
          </cell>
          <cell r="B9" t="str">
            <v>Venia Agave</v>
          </cell>
          <cell r="V9" t="str">
            <v>Melinda</v>
          </cell>
        </row>
        <row r="10">
          <cell r="A10" t="str">
            <v>2.1.1.17</v>
          </cell>
          <cell r="B10" t="str">
            <v>PT.Sinar general Industries</v>
          </cell>
          <cell r="V10" t="str">
            <v>Rudi Purwanto</v>
          </cell>
        </row>
        <row r="11">
          <cell r="A11" t="str">
            <v>2.1.1.18</v>
          </cell>
          <cell r="B11" t="str">
            <v>Nanjing Essence Fine</v>
          </cell>
          <cell r="V11" t="str">
            <v>Roy Wong</v>
          </cell>
        </row>
        <row r="12">
          <cell r="A12" t="str">
            <v>2.1.1.19</v>
          </cell>
          <cell r="B12" t="str">
            <v>Shandong Rainbow International Co., LTD</v>
          </cell>
          <cell r="V12" t="str">
            <v>Annie Pang</v>
          </cell>
        </row>
        <row r="13">
          <cell r="A13" t="str">
            <v>2.1.1.2</v>
          </cell>
          <cell r="B13" t="str">
            <v>Dalzon Chemicals Indonesia</v>
          </cell>
          <cell r="V13" t="str">
            <v>Dyah Permatasari</v>
          </cell>
        </row>
        <row r="14">
          <cell r="A14" t="str">
            <v>2.1.1.20</v>
          </cell>
          <cell r="B14" t="str">
            <v>PT.Gema Sangkakala Anugerah</v>
          </cell>
        </row>
        <row r="15">
          <cell r="A15" t="str">
            <v>2.1.1.21</v>
          </cell>
          <cell r="B15" t="str">
            <v>Jiangsu Baoling Chemical.co.LTD</v>
          </cell>
        </row>
        <row r="16">
          <cell r="A16" t="str">
            <v>2.1.1.22</v>
          </cell>
          <cell r="B16" t="str">
            <v>PT.Indah sakti</v>
          </cell>
          <cell r="V16" t="str">
            <v>Ani</v>
          </cell>
        </row>
        <row r="17">
          <cell r="A17" t="str">
            <v>2.1.1.23</v>
          </cell>
          <cell r="B17" t="str">
            <v>Farmcochem SDN.BHD</v>
          </cell>
          <cell r="V17" t="str">
            <v>Darul Ridzuan</v>
          </cell>
        </row>
        <row r="18">
          <cell r="A18" t="str">
            <v>2.1.1.24</v>
          </cell>
          <cell r="B18" t="str">
            <v>PT.Megasatria Hiciter (HITACHI)</v>
          </cell>
          <cell r="V18" t="str">
            <v>Rita</v>
          </cell>
        </row>
        <row r="19">
          <cell r="A19" t="str">
            <v>2.1.1.25</v>
          </cell>
          <cell r="B19" t="str">
            <v>Indo Buana Mas</v>
          </cell>
          <cell r="V19" t="str">
            <v>Herry</v>
          </cell>
        </row>
        <row r="20">
          <cell r="A20" t="str">
            <v>2.1.1.26</v>
          </cell>
          <cell r="B20" t="str">
            <v>Zhejiang Heben Pesticide And Chemicalsco.Ltd Liandun RD.Houjing Yanjiang</v>
          </cell>
        </row>
        <row r="21">
          <cell r="A21" t="str">
            <v>2.1.1.3</v>
          </cell>
          <cell r="B21" t="str">
            <v>BCA Villa Bandara</v>
          </cell>
        </row>
        <row r="22">
          <cell r="A22" t="str">
            <v>2.1.1.4</v>
          </cell>
          <cell r="B22" t="str">
            <v>Mutiara Forklift</v>
          </cell>
        </row>
        <row r="23">
          <cell r="A23" t="str">
            <v>2.1.1.5</v>
          </cell>
          <cell r="B23" t="str">
            <v>Kemasindo</v>
          </cell>
          <cell r="V23" t="str">
            <v>Benny</v>
          </cell>
        </row>
        <row r="24">
          <cell r="A24" t="str">
            <v>2.1.1.6</v>
          </cell>
          <cell r="B24" t="str">
            <v>Harapan Kita</v>
          </cell>
        </row>
        <row r="25">
          <cell r="A25" t="str">
            <v>2.1.1.7</v>
          </cell>
          <cell r="B25" t="str">
            <v>Akumulasi Limbah Produksi</v>
          </cell>
        </row>
        <row r="26">
          <cell r="A26" t="str">
            <v>2.1.1.8</v>
          </cell>
          <cell r="B26" t="str">
            <v>Departemen perindustrian dan Perdagangan</v>
          </cell>
        </row>
        <row r="27">
          <cell r="A27" t="str">
            <v>2.1.1.9</v>
          </cell>
          <cell r="B27" t="str">
            <v>Marga Jaya Elektronik</v>
          </cell>
        </row>
      </sheetData>
      <sheetData sheetId="2">
        <row r="1">
          <cell r="A1" t="str">
            <v>Branch_ID</v>
          </cell>
          <cell r="B1" t="str">
            <v>Branch_Trading_Name</v>
          </cell>
          <cell r="V1" t="str">
            <v>Branch_Office_Contact_Person</v>
          </cell>
        </row>
        <row r="2">
          <cell r="A2" t="str">
            <v>1.1.5.0</v>
          </cell>
          <cell r="B2" t="str">
            <v>Nathani Chemicals</v>
          </cell>
          <cell r="V2" t="str">
            <v>Darmawan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Banking_ID</v>
          </cell>
          <cell r="B1" t="str">
            <v>Trading_Name</v>
          </cell>
          <cell r="C1" t="str">
            <v>Contact_Person</v>
          </cell>
        </row>
        <row r="2">
          <cell r="A2" t="str">
            <v>1.1.1.1</v>
          </cell>
          <cell r="B2" t="str">
            <v>Nathani Chemicals</v>
          </cell>
          <cell r="C2" t="str">
            <v>Daniel Darmawan</v>
          </cell>
        </row>
        <row r="3">
          <cell r="A3" t="str">
            <v>1.1.1.2</v>
          </cell>
          <cell r="B3" t="str">
            <v>BCA Villa Bandara</v>
          </cell>
        </row>
        <row r="4">
          <cell r="A4" t="str">
            <v>1.1.1.3</v>
          </cell>
          <cell r="B4" t="str">
            <v>Kas Kecil Nathani Chemicals</v>
          </cell>
        </row>
        <row r="5">
          <cell r="A5" t="str">
            <v>1.1.1.4</v>
          </cell>
          <cell r="B5" t="str">
            <v>Kas Bank BCA 7580701838</v>
          </cell>
        </row>
        <row r="6">
          <cell r="A6" t="str">
            <v>1.1.1.5</v>
          </cell>
          <cell r="B6" t="str">
            <v>Sulasmi Ahmad</v>
          </cell>
        </row>
        <row r="7">
          <cell r="A7" t="str">
            <v>1.1.1.6</v>
          </cell>
          <cell r="B7" t="str">
            <v>PD. Sumber Mas</v>
          </cell>
        </row>
        <row r="8">
          <cell r="A8" t="str">
            <v>1.1.1.7</v>
          </cell>
          <cell r="B8" t="str">
            <v>Nathani Chemicals</v>
          </cell>
          <cell r="C8" t="str">
            <v>Daniel Darmawan</v>
          </cell>
        </row>
        <row r="9">
          <cell r="A9" t="str">
            <v>2.1.1.11</v>
          </cell>
          <cell r="B9" t="str">
            <v>Ditjen - Haki</v>
          </cell>
        </row>
        <row r="10">
          <cell r="A10" t="str">
            <v>2.1.1.12</v>
          </cell>
          <cell r="B10" t="str">
            <v>Judha Hartono, SH</v>
          </cell>
        </row>
        <row r="11">
          <cell r="A11" t="str">
            <v>2.1.1.13</v>
          </cell>
          <cell r="B11" t="str">
            <v>Nathani Chemicals</v>
          </cell>
          <cell r="C11" t="str">
            <v>Akian</v>
          </cell>
        </row>
        <row r="12">
          <cell r="A12" t="str">
            <v>2.1.1.14</v>
          </cell>
          <cell r="B12" t="str">
            <v>Nathani Chemicals</v>
          </cell>
          <cell r="C12" t="str">
            <v>Irkham</v>
          </cell>
        </row>
        <row r="13">
          <cell r="A13" t="str">
            <v>2.1.1.15</v>
          </cell>
          <cell r="B13" t="str">
            <v>Nathani Chemicals</v>
          </cell>
          <cell r="C13" t="str">
            <v>Irwan</v>
          </cell>
        </row>
        <row r="14">
          <cell r="A14" t="str">
            <v>2.1.1.16</v>
          </cell>
          <cell r="B14" t="str">
            <v>Nathani Chemicals</v>
          </cell>
          <cell r="C14" t="str">
            <v>Masni</v>
          </cell>
        </row>
        <row r="15">
          <cell r="A15" t="str">
            <v>2.1.1.17</v>
          </cell>
          <cell r="B15" t="str">
            <v>Nathani Chemicals</v>
          </cell>
          <cell r="C15" t="str">
            <v>Aan</v>
          </cell>
        </row>
        <row r="16">
          <cell r="A16" t="str">
            <v>2.1.1.18</v>
          </cell>
          <cell r="B16" t="str">
            <v>Nathani Chemicals</v>
          </cell>
          <cell r="C16" t="str">
            <v>Sandy</v>
          </cell>
        </row>
        <row r="17">
          <cell r="A17" t="str">
            <v>2.1.1.2</v>
          </cell>
          <cell r="B17" t="str">
            <v>Dalzon Chemicals Indonesia</v>
          </cell>
          <cell r="C17" t="str">
            <v>Dyah Permatasari</v>
          </cell>
        </row>
      </sheetData>
      <sheetData sheetId="10"/>
      <sheetData sheetId="11">
        <row r="1">
          <cell r="A1" t="str">
            <v>Expense_ID</v>
          </cell>
          <cell r="B1" t="str">
            <v>Expense</v>
          </cell>
        </row>
        <row r="2">
          <cell r="A2" t="str">
            <v>6.0.1.2.0</v>
          </cell>
          <cell r="B2" t="str">
            <v xml:space="preserve">Biaya Bahan Bakar Minyak </v>
          </cell>
        </row>
        <row r="3">
          <cell r="A3" t="str">
            <v>6.0.1.3.0</v>
          </cell>
          <cell r="B3" t="str">
            <v xml:space="preserve">Biaya Retribusi Perjalanan Dinas </v>
          </cell>
        </row>
        <row r="4">
          <cell r="A4" t="str">
            <v>6.0.11.4.0</v>
          </cell>
          <cell r="B4" t="str">
            <v xml:space="preserve">Biaya Upah Lembur </v>
          </cell>
        </row>
        <row r="5">
          <cell r="A5" t="str">
            <v>6.0.12.3.0</v>
          </cell>
          <cell r="B5" t="str">
            <v xml:space="preserve">Biaya Upah Pengemasan Produk </v>
          </cell>
        </row>
        <row r="6">
          <cell r="A6" t="str">
            <v>6.0.12.4.0</v>
          </cell>
          <cell r="B6" t="str">
            <v xml:space="preserve">Biaya Perlengkapan Produk </v>
          </cell>
        </row>
        <row r="7">
          <cell r="A7" t="str">
            <v>6.0.15.1.0</v>
          </cell>
          <cell r="B7" t="str">
            <v xml:space="preserve">Biaya Penggunaan Listrik PLN </v>
          </cell>
        </row>
        <row r="8">
          <cell r="A8" t="str">
            <v>6.0.15.10.0</v>
          </cell>
          <cell r="B8" t="str">
            <v>Biaya Perbaikan Peralatan</v>
          </cell>
        </row>
        <row r="9">
          <cell r="A9" t="str">
            <v>6.0.15.14.0</v>
          </cell>
          <cell r="B9" t="str">
            <v>Biaya Iuran Keamanan Lingkungan</v>
          </cell>
        </row>
        <row r="10">
          <cell r="A10" t="str">
            <v>6.0.15.18.0</v>
          </cell>
          <cell r="B10" t="str">
            <v>Biaya Rumah Tangga Kantor</v>
          </cell>
        </row>
        <row r="11">
          <cell r="A11" t="str">
            <v>6.0.15.19.0</v>
          </cell>
          <cell r="B11" t="str">
            <v xml:space="preserve">Biaya Uang Makan </v>
          </cell>
        </row>
        <row r="12">
          <cell r="A12" t="str">
            <v>6.0.15.22.0</v>
          </cell>
          <cell r="B12" t="str">
            <v xml:space="preserve">Biaya Umum dan Lain-lain </v>
          </cell>
        </row>
        <row r="13">
          <cell r="A13" t="str">
            <v>6.0.15.3.0</v>
          </cell>
          <cell r="B13" t="str">
            <v xml:space="preserve">Biaya Penggunaan Telekomunikasi </v>
          </cell>
        </row>
        <row r="14">
          <cell r="A14" t="str">
            <v>6.0.15.5.0</v>
          </cell>
          <cell r="B14" t="str">
            <v xml:space="preserve">Biaya Konsumsi Kantor </v>
          </cell>
        </row>
        <row r="15">
          <cell r="A15" t="str">
            <v>6.0.3.1.0</v>
          </cell>
          <cell r="B15" t="str">
            <v xml:space="preserve">Biaya Administrasi Perbankan </v>
          </cell>
        </row>
        <row r="16">
          <cell r="A16" t="str">
            <v>6.0.5.5.0</v>
          </cell>
          <cell r="B16" t="str">
            <v xml:space="preserve">Biaya Sewa Kendaraan Operasional </v>
          </cell>
        </row>
        <row r="17">
          <cell r="A17" t="str">
            <v>6.0.5.9.0</v>
          </cell>
          <cell r="B17" t="str">
            <v xml:space="preserve">Biaya Telekomunikasi </v>
          </cell>
        </row>
        <row r="18">
          <cell r="A18" t="str">
            <v>6.0.7.5.1.0</v>
          </cell>
          <cell r="B18" t="str">
            <v xml:space="preserve">Biaya Upah Buruh Bongkar Muat </v>
          </cell>
        </row>
        <row r="19">
          <cell r="A19" t="str">
            <v>6.0.7.6.1.0</v>
          </cell>
          <cell r="B19" t="str">
            <v xml:space="preserve">Biaya Iuran Bulanan Kepala Buruh </v>
          </cell>
        </row>
        <row r="20">
          <cell r="A20" t="str">
            <v>6.0.9.2.0</v>
          </cell>
          <cell r="B20" t="str">
            <v xml:space="preserve">Biaya Perizinan Perusahaan </v>
          </cell>
        </row>
        <row r="21">
          <cell r="A21" t="str">
            <v>6.0.9.3</v>
          </cell>
          <cell r="B21" t="str">
            <v xml:space="preserve">Biaya Perizinan Pestisida 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00"/>
  <sheetViews>
    <sheetView showZeros="0" tabSelected="1" workbookViewId="0">
      <pane xSplit="1" ySplit="1" topLeftCell="B1310" activePane="bottomRight" state="frozen"/>
      <selection pane="topRight" activeCell="B1" sqref="B1"/>
      <selection pane="bottomLeft" activeCell="A2" sqref="A2"/>
      <selection pane="bottomRight" activeCell="A1152" sqref="A1152:XFD1152"/>
    </sheetView>
  </sheetViews>
  <sheetFormatPr defaultColWidth="0" defaultRowHeight="12.75" zeroHeight="1"/>
  <cols>
    <col min="1" max="1" width="9.28515625" style="3" bestFit="1" customWidth="1"/>
    <col min="2" max="2" width="16.140625" style="3" bestFit="1" customWidth="1"/>
    <col min="3" max="3" width="19.42578125" style="3" bestFit="1" customWidth="1"/>
    <col min="4" max="4" width="17.28515625" style="3" bestFit="1" customWidth="1"/>
    <col min="5" max="5" width="13.85546875" style="3" bestFit="1" customWidth="1"/>
    <col min="6" max="6" width="13.28515625" style="3" bestFit="1" customWidth="1"/>
    <col min="7" max="7" width="11.85546875" style="3" bestFit="1" customWidth="1"/>
    <col min="8" max="8" width="8.140625" style="3" bestFit="1" customWidth="1"/>
    <col min="9" max="9" width="18.7109375" style="3" bestFit="1" customWidth="1"/>
    <col min="10" max="12" width="7.42578125" style="3" bestFit="1" customWidth="1"/>
    <col min="13" max="13" width="15.85546875" style="3" bestFit="1" customWidth="1"/>
    <col min="14" max="14" width="14.5703125" style="3" bestFit="1" customWidth="1"/>
    <col min="15" max="15" width="13.5703125" style="3" bestFit="1" customWidth="1"/>
    <col min="16" max="16" width="14.42578125" style="3" bestFit="1" customWidth="1"/>
    <col min="17" max="17" width="36.140625" style="4" bestFit="1" customWidth="1"/>
    <col min="18" max="18" width="18.28515625" style="4" bestFit="1" customWidth="1"/>
    <col min="19" max="19" width="14.85546875" style="14" bestFit="1" customWidth="1"/>
    <col min="20" max="16384" width="9.140625" style="4" hidden="1"/>
  </cols>
  <sheetData>
    <row r="1" spans="1:19" s="2" customFormat="1">
      <c r="A1" s="1" t="s">
        <v>0</v>
      </c>
      <c r="B1" s="1" t="s">
        <v>22</v>
      </c>
      <c r="C1" s="1" t="s">
        <v>3</v>
      </c>
      <c r="D1" s="1" t="s">
        <v>4</v>
      </c>
      <c r="E1" s="1" t="s">
        <v>23</v>
      </c>
      <c r="F1" s="1" t="s">
        <v>24</v>
      </c>
      <c r="G1" s="1" t="s">
        <v>5</v>
      </c>
      <c r="H1" s="1" t="s">
        <v>25</v>
      </c>
      <c r="I1" s="1" t="s">
        <v>6</v>
      </c>
      <c r="J1" s="1" t="s">
        <v>2</v>
      </c>
      <c r="K1" s="1" t="s">
        <v>7</v>
      </c>
      <c r="L1" s="1" t="s">
        <v>15</v>
      </c>
      <c r="M1" s="1" t="s">
        <v>8</v>
      </c>
      <c r="N1" s="1" t="s">
        <v>9</v>
      </c>
      <c r="O1" s="1" t="s">
        <v>10</v>
      </c>
      <c r="P1" s="1" t="s">
        <v>11</v>
      </c>
      <c r="Q1" s="2" t="s">
        <v>12</v>
      </c>
      <c r="R1" s="2" t="s">
        <v>13</v>
      </c>
      <c r="S1" s="13" t="s">
        <v>14</v>
      </c>
    </row>
    <row r="2" spans="1:19">
      <c r="A2" s="3">
        <v>1</v>
      </c>
      <c r="B2" s="5">
        <v>41739</v>
      </c>
      <c r="K2" s="3">
        <v>327</v>
      </c>
      <c r="N2" s="3" t="s">
        <v>37</v>
      </c>
      <c r="Q2" s="4" t="str">
        <f>IFERROR(IF(IF(AND(IF(M2&lt;&gt;0,LOOKUP(M2,[1]Customer!$A:$A,[1]Customer!$B:$B),IF(N2&lt;&gt;0,LOOKUP(N2,[1]Supplier!$A:$A,[1]Supplier!$B:$B)))=FALSE,O2&lt;&gt;0),LOOKUP(O2,[1]Branch!$A:$A,[1]Branch!$B:$B),IF(M2&lt;&gt;0,LOOKUP(M2,[1]Customer!$A:$A,[1]Customer!$B:$B),IF(N2&lt;&gt;0,LOOKUP(N2,[1]Supplier!$A:$A,[1]Supplier!$B:$B))))=FALSE,LOOKUP(P2,[1]Banking!$A:$A,[1]Banking!$B:$B),IF(AND(IF(M2&lt;&gt;0,LOOKUP(M2,[1]Customer!$A:$A,[1]Customer!$B:$B),IF(N2&lt;&gt;0,LOOKUP(N2,[1]Supplier!$A:$A,[1]Supplier!$B:$B)))=FALSE,O2&lt;&gt;0),LOOKUP(O2,[1]Branch!$A:$A,[1]Branch!$B:$B),IF(M2&lt;&gt;0,LOOKUP(M2,[1]Customer!$A:$A,[1]Customer!$B:$B),IF(N2&lt;&gt;0,LOOKUP(N2,[1]Supplier!$A:$A,[1]Supplier!$B:$B))))),"")</f>
        <v>BCA Villa Bandara</v>
      </c>
      <c r="R2" s="4" t="str">
        <f>IFERROR(IF(IF(AND(IF(M2&lt;&gt;0,LOOKUP(M2,[1]Customer!$A:$A,[1]Customer!$V:$V),IF(N2&lt;&gt;0,LOOKUP(N2,[1]Supplier!$A:$A,[1]Supplier!$V:$V)))=FALSE,O2&lt;&gt;0),LOOKUP(O2,[1]Branch!$A:$A,[1]Branch!$V:$V),IF(M2&lt;&gt;0,LOOKUP(M2,[1]Customer!$A:$A,[1]Customer!$V:$V),IF(N2&lt;&gt;0,LOOKUP(N2,[1]Supplier!$A:$A,[1]Supplier!$V:$V))))=FALSE,LOOKUP(P2,[1]Banking!$A:$A,[1]Banking!$C:$C),IF(AND(IF(M2&lt;&gt;0,LOOKUP(M2,[1]Customer!$A:$A,[1]Customer!$V:$V),IF(N2&lt;&gt;0,LOOKUP(N2,[1]Supplier!$A:$A,[1]Supplier!$V:$V)))=FALSE,O2&lt;&gt;0),LOOKUP(O2,[1]Branch!$A:$A,[1]Branch!$V:$V),IF(M2&lt;&gt;0,LOOKUP(M2,[1]Customer!$A:$A,[1]Customer!$V:$V),IF(N2&lt;&gt;0,LOOKUP(N2,[1]Supplier!$A:$A,[1]Supplier!$V:$V))))),"")</f>
        <v/>
      </c>
      <c r="S2" s="14">
        <f>IFERROR(SUMIF(CREF!A:A,PREF!A2,CREF!G:G),"")</f>
        <v>-100000</v>
      </c>
    </row>
    <row r="3" spans="1:19">
      <c r="A3" s="3">
        <v>2</v>
      </c>
      <c r="B3" s="5">
        <v>41739</v>
      </c>
      <c r="K3" s="3">
        <v>328</v>
      </c>
      <c r="N3" s="3" t="s">
        <v>37</v>
      </c>
      <c r="Q3" s="4" t="str">
        <f>IFERROR(IF(IF(AND(IF(M3&lt;&gt;0,LOOKUP(M3,[1]Customer!$A:$A,[1]Customer!$B:$B),IF(N3&lt;&gt;0,LOOKUP(N3,[1]Supplier!$A:$A,[1]Supplier!$B:$B)))=FALSE,O3&lt;&gt;0),LOOKUP(O3,[1]Branch!$A:$A,[1]Branch!$B:$B),IF(M3&lt;&gt;0,LOOKUP(M3,[1]Customer!$A:$A,[1]Customer!$B:$B),IF(N3&lt;&gt;0,LOOKUP(N3,[1]Supplier!$A:$A,[1]Supplier!$B:$B))))=FALSE,LOOKUP(P3,[1]Banking!$A:$A,[1]Banking!$B:$B),IF(AND(IF(M3&lt;&gt;0,LOOKUP(M3,[1]Customer!$A:$A,[1]Customer!$B:$B),IF(N3&lt;&gt;0,LOOKUP(N3,[1]Supplier!$A:$A,[1]Supplier!$B:$B)))=FALSE,O3&lt;&gt;0),LOOKUP(O3,[1]Branch!$A:$A,[1]Branch!$B:$B),IF(M3&lt;&gt;0,LOOKUP(M3,[1]Customer!$A:$A,[1]Customer!$B:$B),IF(N3&lt;&gt;0,LOOKUP(N3,[1]Supplier!$A:$A,[1]Supplier!$B:$B))))),"")</f>
        <v>BCA Villa Bandara</v>
      </c>
      <c r="R3" s="4" t="str">
        <f>IFERROR(IF(IF(AND(IF(M3&lt;&gt;0,LOOKUP(M3,[1]Customer!$A:$A,[1]Customer!$V:$V),IF(N3&lt;&gt;0,LOOKUP(N3,[1]Supplier!$A:$A,[1]Supplier!$V:$V)))=FALSE,O3&lt;&gt;0),LOOKUP(O3,[1]Branch!$A:$A,[1]Branch!$V:$V),IF(M3&lt;&gt;0,LOOKUP(M3,[1]Customer!$A:$A,[1]Customer!$V:$V),IF(N3&lt;&gt;0,LOOKUP(N3,[1]Supplier!$A:$A,[1]Supplier!$V:$V))))=FALSE,LOOKUP(P3,[1]Banking!$A:$A,[1]Banking!$C:$C),IF(AND(IF(M3&lt;&gt;0,LOOKUP(M3,[1]Customer!$A:$A,[1]Customer!$V:$V),IF(N3&lt;&gt;0,LOOKUP(N3,[1]Supplier!$A:$A,[1]Supplier!$V:$V)))=FALSE,O3&lt;&gt;0),LOOKUP(O3,[1]Branch!$A:$A,[1]Branch!$V:$V),IF(M3&lt;&gt;0,LOOKUP(M3,[1]Customer!$A:$A,[1]Customer!$V:$V),IF(N3&lt;&gt;0,LOOKUP(N3,[1]Supplier!$A:$A,[1]Supplier!$V:$V))))),"")</f>
        <v/>
      </c>
      <c r="S3" s="14">
        <f>IFERROR(SUMIF(CREF!A:A,PREF!A3,CREF!G:G),"")</f>
        <v>-97328</v>
      </c>
    </row>
    <row r="4" spans="1:19">
      <c r="A4" s="3">
        <v>3</v>
      </c>
      <c r="B4" s="5">
        <v>41739</v>
      </c>
      <c r="K4" s="3">
        <v>329</v>
      </c>
      <c r="N4" s="3" t="s">
        <v>37</v>
      </c>
      <c r="Q4" s="4" t="str">
        <f>IFERROR(IF(IF(AND(IF(M4&lt;&gt;0,LOOKUP(M4,[1]Customer!$A:$A,[1]Customer!$B:$B),IF(N4&lt;&gt;0,LOOKUP(N4,[1]Supplier!$A:$A,[1]Supplier!$B:$B)))=FALSE,O4&lt;&gt;0),LOOKUP(O4,[1]Branch!$A:$A,[1]Branch!$B:$B),IF(M4&lt;&gt;0,LOOKUP(M4,[1]Customer!$A:$A,[1]Customer!$B:$B),IF(N4&lt;&gt;0,LOOKUP(N4,[1]Supplier!$A:$A,[1]Supplier!$B:$B))))=FALSE,LOOKUP(P4,[1]Banking!$A:$A,[1]Banking!$B:$B),IF(AND(IF(M4&lt;&gt;0,LOOKUP(M4,[1]Customer!$A:$A,[1]Customer!$B:$B),IF(N4&lt;&gt;0,LOOKUP(N4,[1]Supplier!$A:$A,[1]Supplier!$B:$B)))=FALSE,O4&lt;&gt;0),LOOKUP(O4,[1]Branch!$A:$A,[1]Branch!$B:$B),IF(M4&lt;&gt;0,LOOKUP(M4,[1]Customer!$A:$A,[1]Customer!$B:$B),IF(N4&lt;&gt;0,LOOKUP(N4,[1]Supplier!$A:$A,[1]Supplier!$B:$B))))),"")</f>
        <v>BCA Villa Bandara</v>
      </c>
      <c r="R4" s="4" t="str">
        <f>IFERROR(IF(IF(AND(IF(M4&lt;&gt;0,LOOKUP(M4,[1]Customer!$A:$A,[1]Customer!$V:$V),IF(N4&lt;&gt;0,LOOKUP(N4,[1]Supplier!$A:$A,[1]Supplier!$V:$V)))=FALSE,O4&lt;&gt;0),LOOKUP(O4,[1]Branch!$A:$A,[1]Branch!$V:$V),IF(M4&lt;&gt;0,LOOKUP(M4,[1]Customer!$A:$A,[1]Customer!$V:$V),IF(N4&lt;&gt;0,LOOKUP(N4,[1]Supplier!$A:$A,[1]Supplier!$V:$V))))=FALSE,LOOKUP(P4,[1]Banking!$A:$A,[1]Banking!$C:$C),IF(AND(IF(M4&lt;&gt;0,LOOKUP(M4,[1]Customer!$A:$A,[1]Customer!$V:$V),IF(N4&lt;&gt;0,LOOKUP(N4,[1]Supplier!$A:$A,[1]Supplier!$V:$V)))=FALSE,O4&lt;&gt;0),LOOKUP(O4,[1]Branch!$A:$A,[1]Branch!$V:$V),IF(M4&lt;&gt;0,LOOKUP(M4,[1]Customer!$A:$A,[1]Customer!$V:$V),IF(N4&lt;&gt;0,LOOKUP(N4,[1]Supplier!$A:$A,[1]Supplier!$V:$V))))),"")</f>
        <v/>
      </c>
      <c r="S4" s="14">
        <f>IFERROR(SUMIF(CREF!A:A,PREF!A4,CREF!G:G),"")</f>
        <v>-6124521</v>
      </c>
    </row>
    <row r="5" spans="1:19">
      <c r="A5" s="3">
        <v>4</v>
      </c>
      <c r="B5" s="5">
        <v>41740</v>
      </c>
      <c r="D5" s="11" t="s">
        <v>33</v>
      </c>
      <c r="J5" s="3">
        <v>130</v>
      </c>
      <c r="M5" s="3" t="s">
        <v>41</v>
      </c>
      <c r="Q5" s="4" t="str">
        <f>IFERROR(IF(IF(AND(IF(M5&lt;&gt;0,LOOKUP(M5,[1]Customer!$A:$A,[1]Customer!$B:$B),IF(N5&lt;&gt;0,LOOKUP(N5,[1]Supplier!$A:$A,[1]Supplier!$B:$B)))=FALSE,O5&lt;&gt;0),LOOKUP(O5,[1]Branch!$A:$A,[1]Branch!$B:$B),IF(M5&lt;&gt;0,LOOKUP(M5,[1]Customer!$A:$A,[1]Customer!$B:$B),IF(N5&lt;&gt;0,LOOKUP(N5,[1]Supplier!$A:$A,[1]Supplier!$B:$B))))=FALSE,LOOKUP(P5,[1]Banking!$A:$A,[1]Banking!$B:$B),IF(AND(IF(M5&lt;&gt;0,LOOKUP(M5,[1]Customer!$A:$A,[1]Customer!$B:$B),IF(N5&lt;&gt;0,LOOKUP(N5,[1]Supplier!$A:$A,[1]Supplier!$B:$B)))=FALSE,O5&lt;&gt;0),LOOKUP(O5,[1]Branch!$A:$A,[1]Branch!$B:$B),IF(M5&lt;&gt;0,LOOKUP(M5,[1]Customer!$A:$A,[1]Customer!$B:$B),IF(N5&lt;&gt;0,LOOKUP(N5,[1]Supplier!$A:$A,[1]Supplier!$B:$B))))),"")</f>
        <v>Nathani Indonesia</v>
      </c>
      <c r="R5" s="4" t="str">
        <f>IFERROR(IF(IF(AND(IF(M5&lt;&gt;0,LOOKUP(M5,[1]Customer!$A:$A,[1]Customer!$V:$V),IF(N5&lt;&gt;0,LOOKUP(N5,[1]Supplier!$A:$A,[1]Supplier!$V:$V)))=FALSE,O5&lt;&gt;0),LOOKUP(O5,[1]Branch!$A:$A,[1]Branch!$V:$V),IF(M5&lt;&gt;0,LOOKUP(M5,[1]Customer!$A:$A,[1]Customer!$V:$V),IF(N5&lt;&gt;0,LOOKUP(N5,[1]Supplier!$A:$A,[1]Supplier!$V:$V))))=FALSE,LOOKUP(P5,[1]Banking!$A:$A,[1]Banking!$C:$C),IF(AND(IF(M5&lt;&gt;0,LOOKUP(M5,[1]Customer!$A:$A,[1]Customer!$V:$V),IF(N5&lt;&gt;0,LOOKUP(N5,[1]Supplier!$A:$A,[1]Supplier!$V:$V)))=FALSE,O5&lt;&gt;0),LOOKUP(O5,[1]Branch!$A:$A,[1]Branch!$V:$V),IF(M5&lt;&gt;0,LOOKUP(M5,[1]Customer!$A:$A,[1]Customer!$V:$V),IF(N5&lt;&gt;0,LOOKUP(N5,[1]Supplier!$A:$A,[1]Supplier!$V:$V))))),"")</f>
        <v>Agustina Y. Zulkarnain</v>
      </c>
      <c r="S5" s="14">
        <f>IFERROR(SUMIF(CREF!A:A,PREF!A5,CREF!G:G),"")</f>
        <v>28838256</v>
      </c>
    </row>
    <row r="6" spans="1:19">
      <c r="A6" s="3">
        <v>5</v>
      </c>
      <c r="B6" s="5">
        <v>41740</v>
      </c>
      <c r="D6" s="11" t="s">
        <v>34</v>
      </c>
      <c r="J6" s="3">
        <v>131</v>
      </c>
      <c r="M6" s="3" t="s">
        <v>41</v>
      </c>
      <c r="Q6" s="4" t="str">
        <f>IFERROR(IF(IF(AND(IF(M6&lt;&gt;0,LOOKUP(M6,[1]Customer!$A:$A,[1]Customer!$B:$B),IF(N6&lt;&gt;0,LOOKUP(N6,[1]Supplier!$A:$A,[1]Supplier!$B:$B)))=FALSE,O6&lt;&gt;0),LOOKUP(O6,[1]Branch!$A:$A,[1]Branch!$B:$B),IF(M6&lt;&gt;0,LOOKUP(M6,[1]Customer!$A:$A,[1]Customer!$B:$B),IF(N6&lt;&gt;0,LOOKUP(N6,[1]Supplier!$A:$A,[1]Supplier!$B:$B))))=FALSE,LOOKUP(P6,[1]Banking!$A:$A,[1]Banking!$B:$B),IF(AND(IF(M6&lt;&gt;0,LOOKUP(M6,[1]Customer!$A:$A,[1]Customer!$B:$B),IF(N6&lt;&gt;0,LOOKUP(N6,[1]Supplier!$A:$A,[1]Supplier!$B:$B)))=FALSE,O6&lt;&gt;0),LOOKUP(O6,[1]Branch!$A:$A,[1]Branch!$B:$B),IF(M6&lt;&gt;0,LOOKUP(M6,[1]Customer!$A:$A,[1]Customer!$B:$B),IF(N6&lt;&gt;0,LOOKUP(N6,[1]Supplier!$A:$A,[1]Supplier!$B:$B))))),"")</f>
        <v>Nathani Indonesia</v>
      </c>
      <c r="R6" s="4" t="str">
        <f>IFERROR(IF(IF(AND(IF(M6&lt;&gt;0,LOOKUP(M6,[1]Customer!$A:$A,[1]Customer!$V:$V),IF(N6&lt;&gt;0,LOOKUP(N6,[1]Supplier!$A:$A,[1]Supplier!$V:$V)))=FALSE,O6&lt;&gt;0),LOOKUP(O6,[1]Branch!$A:$A,[1]Branch!$V:$V),IF(M6&lt;&gt;0,LOOKUP(M6,[1]Customer!$A:$A,[1]Customer!$V:$V),IF(N6&lt;&gt;0,LOOKUP(N6,[1]Supplier!$A:$A,[1]Supplier!$V:$V))))=FALSE,LOOKUP(P6,[1]Banking!$A:$A,[1]Banking!$C:$C),IF(AND(IF(M6&lt;&gt;0,LOOKUP(M6,[1]Customer!$A:$A,[1]Customer!$V:$V),IF(N6&lt;&gt;0,LOOKUP(N6,[1]Supplier!$A:$A,[1]Supplier!$V:$V)))=FALSE,O6&lt;&gt;0),LOOKUP(O6,[1]Branch!$A:$A,[1]Branch!$V:$V),IF(M6&lt;&gt;0,LOOKUP(M6,[1]Customer!$A:$A,[1]Customer!$V:$V),IF(N6&lt;&gt;0,LOOKUP(N6,[1]Supplier!$A:$A,[1]Supplier!$V:$V))))),"")</f>
        <v>Agustina Y. Zulkarnain</v>
      </c>
      <c r="S6" s="14">
        <f>IFERROR(SUMIF(CREF!A:A,PREF!A6,CREF!G:G),"")</f>
        <v>622627506</v>
      </c>
    </row>
    <row r="7" spans="1:19">
      <c r="A7" s="3">
        <v>6</v>
      </c>
      <c r="B7" s="5">
        <v>41740</v>
      </c>
      <c r="D7" s="11" t="s">
        <v>35</v>
      </c>
      <c r="J7" s="3">
        <v>132</v>
      </c>
      <c r="M7" s="3" t="s">
        <v>41</v>
      </c>
      <c r="Q7" s="4" t="str">
        <f>IFERROR(IF(IF(AND(IF(M7&lt;&gt;0,LOOKUP(M7,[1]Customer!$A:$A,[1]Customer!$B:$B),IF(N7&lt;&gt;0,LOOKUP(N7,[1]Supplier!$A:$A,[1]Supplier!$B:$B)))=FALSE,O7&lt;&gt;0),LOOKUP(O7,[1]Branch!$A:$A,[1]Branch!$B:$B),IF(M7&lt;&gt;0,LOOKUP(M7,[1]Customer!$A:$A,[1]Customer!$B:$B),IF(N7&lt;&gt;0,LOOKUP(N7,[1]Supplier!$A:$A,[1]Supplier!$B:$B))))=FALSE,LOOKUP(P7,[1]Banking!$A:$A,[1]Banking!$B:$B),IF(AND(IF(M7&lt;&gt;0,LOOKUP(M7,[1]Customer!$A:$A,[1]Customer!$B:$B),IF(N7&lt;&gt;0,LOOKUP(N7,[1]Supplier!$A:$A,[1]Supplier!$B:$B)))=FALSE,O7&lt;&gt;0),LOOKUP(O7,[1]Branch!$A:$A,[1]Branch!$B:$B),IF(M7&lt;&gt;0,LOOKUP(M7,[1]Customer!$A:$A,[1]Customer!$B:$B),IF(N7&lt;&gt;0,LOOKUP(N7,[1]Supplier!$A:$A,[1]Supplier!$B:$B))))),"")</f>
        <v>Nathani Indonesia</v>
      </c>
      <c r="R7" s="4" t="str">
        <f>IFERROR(IF(IF(AND(IF(M7&lt;&gt;0,LOOKUP(M7,[1]Customer!$A:$A,[1]Customer!$V:$V),IF(N7&lt;&gt;0,LOOKUP(N7,[1]Supplier!$A:$A,[1]Supplier!$V:$V)))=FALSE,O7&lt;&gt;0),LOOKUP(O7,[1]Branch!$A:$A,[1]Branch!$V:$V),IF(M7&lt;&gt;0,LOOKUP(M7,[1]Customer!$A:$A,[1]Customer!$V:$V),IF(N7&lt;&gt;0,LOOKUP(N7,[1]Supplier!$A:$A,[1]Supplier!$V:$V))))=FALSE,LOOKUP(P7,[1]Banking!$A:$A,[1]Banking!$C:$C),IF(AND(IF(M7&lt;&gt;0,LOOKUP(M7,[1]Customer!$A:$A,[1]Customer!$V:$V),IF(N7&lt;&gt;0,LOOKUP(N7,[1]Supplier!$A:$A,[1]Supplier!$V:$V)))=FALSE,O7&lt;&gt;0),LOOKUP(O7,[1]Branch!$A:$A,[1]Branch!$V:$V),IF(M7&lt;&gt;0,LOOKUP(M7,[1]Customer!$A:$A,[1]Customer!$V:$V),IF(N7&lt;&gt;0,LOOKUP(N7,[1]Supplier!$A:$A,[1]Supplier!$V:$V))))),"")</f>
        <v>Agustina Y. Zulkarnain</v>
      </c>
      <c r="S7" s="14">
        <f>IFERROR(SUMIF(CREF!A:A,PREF!A7,CREF!G:G),"")</f>
        <v>348534238</v>
      </c>
    </row>
    <row r="8" spans="1:19">
      <c r="A8" s="3">
        <v>7</v>
      </c>
      <c r="B8" s="5">
        <v>41740</v>
      </c>
      <c r="D8" s="11" t="s">
        <v>36</v>
      </c>
      <c r="K8" s="3">
        <v>330</v>
      </c>
      <c r="N8" s="3" t="s">
        <v>38</v>
      </c>
      <c r="Q8" s="4" t="str">
        <f>IFERROR(IF(IF(AND(IF(M8&lt;&gt;0,LOOKUP(M8,[1]Customer!$A:$A,[1]Customer!$B:$B),IF(N8&lt;&gt;0,LOOKUP(N8,[1]Supplier!$A:$A,[1]Supplier!$B:$B)))=FALSE,O8&lt;&gt;0),LOOKUP(O8,[1]Branch!$A:$A,[1]Branch!$B:$B),IF(M8&lt;&gt;0,LOOKUP(M8,[1]Customer!$A:$A,[1]Customer!$B:$B),IF(N8&lt;&gt;0,LOOKUP(N8,[1]Supplier!$A:$A,[1]Supplier!$B:$B))))=FALSE,LOOKUP(P8,[1]Banking!$A:$A,[1]Banking!$B:$B),IF(AND(IF(M8&lt;&gt;0,LOOKUP(M8,[1]Customer!$A:$A,[1]Customer!$B:$B),IF(N8&lt;&gt;0,LOOKUP(N8,[1]Supplier!$A:$A,[1]Supplier!$B:$B)))=FALSE,O8&lt;&gt;0),LOOKUP(O8,[1]Branch!$A:$A,[1]Branch!$B:$B),IF(M8&lt;&gt;0,LOOKUP(M8,[1]Customer!$A:$A,[1]Customer!$B:$B),IF(N8&lt;&gt;0,LOOKUP(N8,[1]Supplier!$A:$A,[1]Supplier!$B:$B))))),"")</f>
        <v>Nathani Indonesia</v>
      </c>
      <c r="R8" s="4" t="str">
        <f>IFERROR(IF(IF(AND(IF(M8&lt;&gt;0,LOOKUP(M8,[1]Customer!$A:$A,[1]Customer!$V:$V),IF(N8&lt;&gt;0,LOOKUP(N8,[1]Supplier!$A:$A,[1]Supplier!$V:$V)))=FALSE,O8&lt;&gt;0),LOOKUP(O8,[1]Branch!$A:$A,[1]Branch!$V:$V),IF(M8&lt;&gt;0,LOOKUP(M8,[1]Customer!$A:$A,[1]Customer!$V:$V),IF(N8&lt;&gt;0,LOOKUP(N8,[1]Supplier!$A:$A,[1]Supplier!$V:$V))))=FALSE,LOOKUP(P8,[1]Banking!$A:$A,[1]Banking!$C:$C),IF(AND(IF(M8&lt;&gt;0,LOOKUP(M8,[1]Customer!$A:$A,[1]Customer!$V:$V),IF(N8&lt;&gt;0,LOOKUP(N8,[1]Supplier!$A:$A,[1]Supplier!$V:$V)))=FALSE,O8&lt;&gt;0),LOOKUP(O8,[1]Branch!$A:$A,[1]Branch!$V:$V),IF(M8&lt;&gt;0,LOOKUP(M8,[1]Customer!$A:$A,[1]Customer!$V:$V),IF(N8&lt;&gt;0,LOOKUP(N8,[1]Supplier!$A:$A,[1]Supplier!$V:$V))))),"")</f>
        <v>Agustina Y. Zulkarnain</v>
      </c>
      <c r="S8" s="14">
        <f>IFERROR(SUMIF(CREF!A:A,PREF!A8,CREF!G:G),"")</f>
        <v>-1000000000</v>
      </c>
    </row>
    <row r="9" spans="1:19">
      <c r="A9" s="3">
        <v>8</v>
      </c>
      <c r="B9" s="5">
        <v>41743</v>
      </c>
      <c r="J9" s="3">
        <v>133</v>
      </c>
      <c r="P9" s="3" t="s">
        <v>40</v>
      </c>
      <c r="Q9" s="4" t="str">
        <f>IFERROR(IF(IF(AND(IF(M9&lt;&gt;0,LOOKUP(M9,[1]Customer!$A:$A,[1]Customer!$B:$B),IF(N9&lt;&gt;0,LOOKUP(N9,[1]Supplier!$A:$A,[1]Supplier!$B:$B)))=FALSE,O9&lt;&gt;0),LOOKUP(O9,[1]Branch!$A:$A,[1]Branch!$B:$B),IF(M9&lt;&gt;0,LOOKUP(M9,[1]Customer!$A:$A,[1]Customer!$B:$B),IF(N9&lt;&gt;0,LOOKUP(N9,[1]Supplier!$A:$A,[1]Supplier!$B:$B))))=FALSE,LOOKUP(P9,[1]Banking!$A:$A,[1]Banking!$B:$B),IF(AND(IF(M9&lt;&gt;0,LOOKUP(M9,[1]Customer!$A:$A,[1]Customer!$B:$B),IF(N9&lt;&gt;0,LOOKUP(N9,[1]Supplier!$A:$A,[1]Supplier!$B:$B)))=FALSE,O9&lt;&gt;0),LOOKUP(O9,[1]Branch!$A:$A,[1]Branch!$B:$B),IF(M9&lt;&gt;0,LOOKUP(M9,[1]Customer!$A:$A,[1]Customer!$B:$B),IF(N9&lt;&gt;0,LOOKUP(N9,[1]Supplier!$A:$A,[1]Supplier!$B:$B))))),"")</f>
        <v>Kas Kecil Nathani Chemicals</v>
      </c>
      <c r="R9" s="4">
        <f>IFERROR(IF(IF(AND(IF(M9&lt;&gt;0,LOOKUP(M9,[1]Customer!$A:$A,[1]Customer!$V:$V),IF(N9&lt;&gt;0,LOOKUP(N9,[1]Supplier!$A:$A,[1]Supplier!$V:$V)))=FALSE,O9&lt;&gt;0),LOOKUP(O9,[1]Branch!$A:$A,[1]Branch!$V:$V),IF(M9&lt;&gt;0,LOOKUP(M9,[1]Customer!$A:$A,[1]Customer!$V:$V),IF(N9&lt;&gt;0,LOOKUP(N9,[1]Supplier!$A:$A,[1]Supplier!$V:$V))))=FALSE,LOOKUP(P9,[1]Banking!$A:$A,[1]Banking!$C:$C),IF(AND(IF(M9&lt;&gt;0,LOOKUP(M9,[1]Customer!$A:$A,[1]Customer!$V:$V),IF(N9&lt;&gt;0,LOOKUP(N9,[1]Supplier!$A:$A,[1]Supplier!$V:$V)))=FALSE,O9&lt;&gt;0),LOOKUP(O9,[1]Branch!$A:$A,[1]Branch!$V:$V),IF(M9&lt;&gt;0,LOOKUP(M9,[1]Customer!$A:$A,[1]Customer!$V:$V),IF(N9&lt;&gt;0,LOOKUP(N9,[1]Supplier!$A:$A,[1]Supplier!$V:$V))))),"")</f>
        <v>0</v>
      </c>
      <c r="S9" s="14">
        <f>IFERROR(SUMIF(CREF!A:A,PREF!A9,CREF!G:G),"")</f>
        <v>4903720</v>
      </c>
    </row>
    <row r="10" spans="1:19">
      <c r="A10" s="3">
        <v>9</v>
      </c>
      <c r="B10" s="5">
        <v>41743</v>
      </c>
      <c r="D10" s="11" t="s">
        <v>35</v>
      </c>
      <c r="J10" s="3">
        <v>134</v>
      </c>
      <c r="M10" s="3" t="s">
        <v>41</v>
      </c>
      <c r="Q10" s="4" t="str">
        <f>IFERROR(IF(IF(AND(IF(M10&lt;&gt;0,LOOKUP(M10,[1]Customer!$A:$A,[1]Customer!$B:$B),IF(N10&lt;&gt;0,LOOKUP(N10,[1]Supplier!$A:$A,[1]Supplier!$B:$B)))=FALSE,O10&lt;&gt;0),LOOKUP(O10,[1]Branch!$A:$A,[1]Branch!$B:$B),IF(M10&lt;&gt;0,LOOKUP(M10,[1]Customer!$A:$A,[1]Customer!$B:$B),IF(N10&lt;&gt;0,LOOKUP(N10,[1]Supplier!$A:$A,[1]Supplier!$B:$B))))=FALSE,LOOKUP(P10,[1]Banking!$A:$A,[1]Banking!$B:$B),IF(AND(IF(M10&lt;&gt;0,LOOKUP(M10,[1]Customer!$A:$A,[1]Customer!$B:$B),IF(N10&lt;&gt;0,LOOKUP(N10,[1]Supplier!$A:$A,[1]Supplier!$B:$B)))=FALSE,O10&lt;&gt;0),LOOKUP(O10,[1]Branch!$A:$A,[1]Branch!$B:$B),IF(M10&lt;&gt;0,LOOKUP(M10,[1]Customer!$A:$A,[1]Customer!$B:$B),IF(N10&lt;&gt;0,LOOKUP(N10,[1]Supplier!$A:$A,[1]Supplier!$B:$B))))),"")</f>
        <v>Nathani Indonesia</v>
      </c>
      <c r="R10" s="4" t="str">
        <f>IFERROR(IF(IF(AND(IF(M10&lt;&gt;0,LOOKUP(M10,[1]Customer!$A:$A,[1]Customer!$V:$V),IF(N10&lt;&gt;0,LOOKUP(N10,[1]Supplier!$A:$A,[1]Supplier!$V:$V)))=FALSE,O10&lt;&gt;0),LOOKUP(O10,[1]Branch!$A:$A,[1]Branch!$V:$V),IF(M10&lt;&gt;0,LOOKUP(M10,[1]Customer!$A:$A,[1]Customer!$V:$V),IF(N10&lt;&gt;0,LOOKUP(N10,[1]Supplier!$A:$A,[1]Supplier!$V:$V))))=FALSE,LOOKUP(P10,[1]Banking!$A:$A,[1]Banking!$C:$C),IF(AND(IF(M10&lt;&gt;0,LOOKUP(M10,[1]Customer!$A:$A,[1]Customer!$V:$V),IF(N10&lt;&gt;0,LOOKUP(N10,[1]Supplier!$A:$A,[1]Supplier!$V:$V)))=FALSE,O10&lt;&gt;0),LOOKUP(O10,[1]Branch!$A:$A,[1]Branch!$V:$V),IF(M10&lt;&gt;0,LOOKUP(M10,[1]Customer!$A:$A,[1]Customer!$V:$V),IF(N10&lt;&gt;0,LOOKUP(N10,[1]Supplier!$A:$A,[1]Supplier!$V:$V))))),"")</f>
        <v>Agustina Y. Zulkarnain</v>
      </c>
      <c r="S10" s="14">
        <f>IFERROR(SUMIF(CREF!A:A,PREF!A10,CREF!G:G),"")</f>
        <v>16015871</v>
      </c>
    </row>
    <row r="11" spans="1:19">
      <c r="A11" s="3">
        <v>10</v>
      </c>
      <c r="B11" s="5">
        <v>41743</v>
      </c>
      <c r="D11" s="11" t="s">
        <v>53</v>
      </c>
      <c r="J11" s="3">
        <v>135</v>
      </c>
      <c r="M11" s="3" t="s">
        <v>41</v>
      </c>
      <c r="Q11" s="4" t="str">
        <f>IFERROR(IF(IF(AND(IF(M11&lt;&gt;0,LOOKUP(M11,[1]Customer!$A:$A,[1]Customer!$B:$B),IF(N11&lt;&gt;0,LOOKUP(N11,[1]Supplier!$A:$A,[1]Supplier!$B:$B)))=FALSE,O11&lt;&gt;0),LOOKUP(O11,[1]Branch!$A:$A,[1]Branch!$B:$B),IF(M11&lt;&gt;0,LOOKUP(M11,[1]Customer!$A:$A,[1]Customer!$B:$B),IF(N11&lt;&gt;0,LOOKUP(N11,[1]Supplier!$A:$A,[1]Supplier!$B:$B))))=FALSE,LOOKUP(P11,[1]Banking!$A:$A,[1]Banking!$B:$B),IF(AND(IF(M11&lt;&gt;0,LOOKUP(M11,[1]Customer!$A:$A,[1]Customer!$B:$B),IF(N11&lt;&gt;0,LOOKUP(N11,[1]Supplier!$A:$A,[1]Supplier!$B:$B)))=FALSE,O11&lt;&gt;0),LOOKUP(O11,[1]Branch!$A:$A,[1]Branch!$B:$B),IF(M11&lt;&gt;0,LOOKUP(M11,[1]Customer!$A:$A,[1]Customer!$B:$B),IF(N11&lt;&gt;0,LOOKUP(N11,[1]Supplier!$A:$A,[1]Supplier!$B:$B))))),"")</f>
        <v>Nathani Indonesia</v>
      </c>
      <c r="R11" s="4" t="str">
        <f>IFERROR(IF(IF(AND(IF(M11&lt;&gt;0,LOOKUP(M11,[1]Customer!$A:$A,[1]Customer!$V:$V),IF(N11&lt;&gt;0,LOOKUP(N11,[1]Supplier!$A:$A,[1]Supplier!$V:$V)))=FALSE,O11&lt;&gt;0),LOOKUP(O11,[1]Branch!$A:$A,[1]Branch!$V:$V),IF(M11&lt;&gt;0,LOOKUP(M11,[1]Customer!$A:$A,[1]Customer!$V:$V),IF(N11&lt;&gt;0,LOOKUP(N11,[1]Supplier!$A:$A,[1]Supplier!$V:$V))))=FALSE,LOOKUP(P11,[1]Banking!$A:$A,[1]Banking!$C:$C),IF(AND(IF(M11&lt;&gt;0,LOOKUP(M11,[1]Customer!$A:$A,[1]Customer!$V:$V),IF(N11&lt;&gt;0,LOOKUP(N11,[1]Supplier!$A:$A,[1]Supplier!$V:$V)))=FALSE,O11&lt;&gt;0),LOOKUP(O11,[1]Branch!$A:$A,[1]Branch!$V:$V),IF(M11&lt;&gt;0,LOOKUP(M11,[1]Customer!$A:$A,[1]Customer!$V:$V),IF(N11&lt;&gt;0,LOOKUP(N11,[1]Supplier!$A:$A,[1]Supplier!$V:$V))))),"")</f>
        <v>Agustina Y. Zulkarnain</v>
      </c>
      <c r="S11" s="14">
        <f>IFERROR(SUMIF(CREF!A:A,PREF!A11,CREF!G:G),"")</f>
        <v>149698307</v>
      </c>
    </row>
    <row r="12" spans="1:19">
      <c r="A12" s="3">
        <v>11</v>
      </c>
      <c r="B12" s="5">
        <v>41743</v>
      </c>
      <c r="D12" s="11" t="s">
        <v>54</v>
      </c>
      <c r="J12" s="3">
        <v>136</v>
      </c>
      <c r="M12" s="3" t="s">
        <v>41</v>
      </c>
      <c r="Q12" s="4" t="str">
        <f>IFERROR(IF(IF(AND(IF(M12&lt;&gt;0,LOOKUP(M12,[1]Customer!$A:$A,[1]Customer!$B:$B),IF(N12&lt;&gt;0,LOOKUP(N12,[1]Supplier!$A:$A,[1]Supplier!$B:$B)))=FALSE,O12&lt;&gt;0),LOOKUP(O12,[1]Branch!$A:$A,[1]Branch!$B:$B),IF(M12&lt;&gt;0,LOOKUP(M12,[1]Customer!$A:$A,[1]Customer!$B:$B),IF(N12&lt;&gt;0,LOOKUP(N12,[1]Supplier!$A:$A,[1]Supplier!$B:$B))))=FALSE,LOOKUP(P12,[1]Banking!$A:$A,[1]Banking!$B:$B),IF(AND(IF(M12&lt;&gt;0,LOOKUP(M12,[1]Customer!$A:$A,[1]Customer!$B:$B),IF(N12&lt;&gt;0,LOOKUP(N12,[1]Supplier!$A:$A,[1]Supplier!$B:$B)))=FALSE,O12&lt;&gt;0),LOOKUP(O12,[1]Branch!$A:$A,[1]Branch!$B:$B),IF(M12&lt;&gt;0,LOOKUP(M12,[1]Customer!$A:$A,[1]Customer!$B:$B),IF(N12&lt;&gt;0,LOOKUP(N12,[1]Supplier!$A:$A,[1]Supplier!$B:$B))))),"")</f>
        <v>Nathani Indonesia</v>
      </c>
      <c r="R12" s="4" t="str">
        <f>IFERROR(IF(IF(AND(IF(M12&lt;&gt;0,LOOKUP(M12,[1]Customer!$A:$A,[1]Customer!$V:$V),IF(N12&lt;&gt;0,LOOKUP(N12,[1]Supplier!$A:$A,[1]Supplier!$V:$V)))=FALSE,O12&lt;&gt;0),LOOKUP(O12,[1]Branch!$A:$A,[1]Branch!$V:$V),IF(M12&lt;&gt;0,LOOKUP(M12,[1]Customer!$A:$A,[1]Customer!$V:$V),IF(N12&lt;&gt;0,LOOKUP(N12,[1]Supplier!$A:$A,[1]Supplier!$V:$V))))=FALSE,LOOKUP(P12,[1]Banking!$A:$A,[1]Banking!$C:$C),IF(AND(IF(M12&lt;&gt;0,LOOKUP(M12,[1]Customer!$A:$A,[1]Customer!$V:$V),IF(N12&lt;&gt;0,LOOKUP(N12,[1]Supplier!$A:$A,[1]Supplier!$V:$V)))=FALSE,O12&lt;&gt;0),LOOKUP(O12,[1]Branch!$A:$A,[1]Branch!$V:$V),IF(M12&lt;&gt;0,LOOKUP(M12,[1]Customer!$A:$A,[1]Customer!$V:$V),IF(N12&lt;&gt;0,LOOKUP(N12,[1]Supplier!$A:$A,[1]Supplier!$V:$V))))),"")</f>
        <v>Agustina Y. Zulkarnain</v>
      </c>
      <c r="S12" s="14">
        <f>IFERROR(SUMIF(CREF!A:A,PREF!A12,CREF!G:G),"")</f>
        <v>364550109</v>
      </c>
    </row>
    <row r="13" spans="1:19">
      <c r="A13" s="3">
        <v>12</v>
      </c>
      <c r="B13" s="5">
        <v>41743</v>
      </c>
      <c r="D13" s="11" t="s">
        <v>55</v>
      </c>
      <c r="J13" s="3">
        <v>137</v>
      </c>
      <c r="M13" s="3" t="s">
        <v>41</v>
      </c>
      <c r="Q13" s="4" t="str">
        <f>IFERROR(IF(IF(AND(IF(M13&lt;&gt;0,LOOKUP(M13,[1]Customer!$A:$A,[1]Customer!$B:$B),IF(N13&lt;&gt;0,LOOKUP(N13,[1]Supplier!$A:$A,[1]Supplier!$B:$B)))=FALSE,O13&lt;&gt;0),LOOKUP(O13,[1]Branch!$A:$A,[1]Branch!$B:$B),IF(M13&lt;&gt;0,LOOKUP(M13,[1]Customer!$A:$A,[1]Customer!$B:$B),IF(N13&lt;&gt;0,LOOKUP(N13,[1]Supplier!$A:$A,[1]Supplier!$B:$B))))=FALSE,LOOKUP(P13,[1]Banking!$A:$A,[1]Banking!$B:$B),IF(AND(IF(M13&lt;&gt;0,LOOKUP(M13,[1]Customer!$A:$A,[1]Customer!$B:$B),IF(N13&lt;&gt;0,LOOKUP(N13,[1]Supplier!$A:$A,[1]Supplier!$B:$B)))=FALSE,O13&lt;&gt;0),LOOKUP(O13,[1]Branch!$A:$A,[1]Branch!$B:$B),IF(M13&lt;&gt;0,LOOKUP(M13,[1]Customer!$A:$A,[1]Customer!$B:$B),IF(N13&lt;&gt;0,LOOKUP(N13,[1]Supplier!$A:$A,[1]Supplier!$B:$B))))),"")</f>
        <v>Nathani Indonesia</v>
      </c>
      <c r="R13" s="4" t="str">
        <f>IFERROR(IF(IF(AND(IF(M13&lt;&gt;0,LOOKUP(M13,[1]Customer!$A:$A,[1]Customer!$V:$V),IF(N13&lt;&gt;0,LOOKUP(N13,[1]Supplier!$A:$A,[1]Supplier!$V:$V)))=FALSE,O13&lt;&gt;0),LOOKUP(O13,[1]Branch!$A:$A,[1]Branch!$V:$V),IF(M13&lt;&gt;0,LOOKUP(M13,[1]Customer!$A:$A,[1]Customer!$V:$V),IF(N13&lt;&gt;0,LOOKUP(N13,[1]Supplier!$A:$A,[1]Supplier!$V:$V))))=FALSE,LOOKUP(P13,[1]Banking!$A:$A,[1]Banking!$C:$C),IF(AND(IF(M13&lt;&gt;0,LOOKUP(M13,[1]Customer!$A:$A,[1]Customer!$V:$V),IF(N13&lt;&gt;0,LOOKUP(N13,[1]Supplier!$A:$A,[1]Supplier!$V:$V)))=FALSE,O13&lt;&gt;0),LOOKUP(O13,[1]Branch!$A:$A,[1]Branch!$V:$V),IF(M13&lt;&gt;0,LOOKUP(M13,[1]Customer!$A:$A,[1]Customer!$V:$V),IF(N13&lt;&gt;0,LOOKUP(N13,[1]Supplier!$A:$A,[1]Supplier!$V:$V))))),"")</f>
        <v>Agustina Y. Zulkarnain</v>
      </c>
      <c r="S13" s="14">
        <f>IFERROR(SUMIF(CREF!A:A,PREF!A13,CREF!G:G),"")</f>
        <v>434598106</v>
      </c>
    </row>
    <row r="14" spans="1:19">
      <c r="A14" s="3">
        <v>13</v>
      </c>
      <c r="B14" s="5">
        <v>41743</v>
      </c>
      <c r="D14" s="11" t="s">
        <v>56</v>
      </c>
      <c r="J14" s="3">
        <v>138</v>
      </c>
      <c r="M14" s="3" t="s">
        <v>41</v>
      </c>
      <c r="Q14" s="4" t="str">
        <f>IFERROR(IF(IF(AND(IF(M14&lt;&gt;0,LOOKUP(M14,[1]Customer!$A:$A,[1]Customer!$B:$B),IF(N14&lt;&gt;0,LOOKUP(N14,[1]Supplier!$A:$A,[1]Supplier!$B:$B)))=FALSE,O14&lt;&gt;0),LOOKUP(O14,[1]Branch!$A:$A,[1]Branch!$B:$B),IF(M14&lt;&gt;0,LOOKUP(M14,[1]Customer!$A:$A,[1]Customer!$B:$B),IF(N14&lt;&gt;0,LOOKUP(N14,[1]Supplier!$A:$A,[1]Supplier!$B:$B))))=FALSE,LOOKUP(P14,[1]Banking!$A:$A,[1]Banking!$B:$B),IF(AND(IF(M14&lt;&gt;0,LOOKUP(M14,[1]Customer!$A:$A,[1]Customer!$B:$B),IF(N14&lt;&gt;0,LOOKUP(N14,[1]Supplier!$A:$A,[1]Supplier!$B:$B)))=FALSE,O14&lt;&gt;0),LOOKUP(O14,[1]Branch!$A:$A,[1]Branch!$B:$B),IF(M14&lt;&gt;0,LOOKUP(M14,[1]Customer!$A:$A,[1]Customer!$B:$B),IF(N14&lt;&gt;0,LOOKUP(N14,[1]Supplier!$A:$A,[1]Supplier!$B:$B))))),"")</f>
        <v>Nathani Indonesia</v>
      </c>
      <c r="R14" s="4" t="str">
        <f>IFERROR(IF(IF(AND(IF(M14&lt;&gt;0,LOOKUP(M14,[1]Customer!$A:$A,[1]Customer!$V:$V),IF(N14&lt;&gt;0,LOOKUP(N14,[1]Supplier!$A:$A,[1]Supplier!$V:$V)))=FALSE,O14&lt;&gt;0),LOOKUP(O14,[1]Branch!$A:$A,[1]Branch!$V:$V),IF(M14&lt;&gt;0,LOOKUP(M14,[1]Customer!$A:$A,[1]Customer!$V:$V),IF(N14&lt;&gt;0,LOOKUP(N14,[1]Supplier!$A:$A,[1]Supplier!$V:$V))))=FALSE,LOOKUP(P14,[1]Banking!$A:$A,[1]Banking!$C:$C),IF(AND(IF(M14&lt;&gt;0,LOOKUP(M14,[1]Customer!$A:$A,[1]Customer!$V:$V),IF(N14&lt;&gt;0,LOOKUP(N14,[1]Supplier!$A:$A,[1]Supplier!$V:$V)))=FALSE,O14&lt;&gt;0),LOOKUP(O14,[1]Branch!$A:$A,[1]Branch!$V:$V),IF(M14&lt;&gt;0,LOOKUP(M14,[1]Customer!$A:$A,[1]Customer!$V:$V),IF(N14&lt;&gt;0,LOOKUP(N14,[1]Supplier!$A:$A,[1]Supplier!$V:$V))))),"")</f>
        <v>Agustina Y. Zulkarnain</v>
      </c>
      <c r="S14" s="14">
        <f>IFERROR(SUMIF(CREF!A:A,PREF!A14,CREF!G:G),"")</f>
        <v>35137607</v>
      </c>
    </row>
    <row r="15" spans="1:19">
      <c r="A15" s="3">
        <v>14</v>
      </c>
      <c r="B15" s="5">
        <v>41743</v>
      </c>
      <c r="D15" s="11" t="s">
        <v>56</v>
      </c>
      <c r="J15" s="3">
        <v>139</v>
      </c>
      <c r="M15" s="3" t="s">
        <v>41</v>
      </c>
      <c r="Q15" s="4" t="str">
        <f>IFERROR(IF(IF(AND(IF(M15&lt;&gt;0,LOOKUP(M15,[1]Customer!$A:$A,[1]Customer!$B:$B),IF(N15&lt;&gt;0,LOOKUP(N15,[1]Supplier!$A:$A,[1]Supplier!$B:$B)))=FALSE,O15&lt;&gt;0),LOOKUP(O15,[1]Branch!$A:$A,[1]Branch!$B:$B),IF(M15&lt;&gt;0,LOOKUP(M15,[1]Customer!$A:$A,[1]Customer!$B:$B),IF(N15&lt;&gt;0,LOOKUP(N15,[1]Supplier!$A:$A,[1]Supplier!$B:$B))))=FALSE,LOOKUP(P15,[1]Banking!$A:$A,[1]Banking!$B:$B),IF(AND(IF(M15&lt;&gt;0,LOOKUP(M15,[1]Customer!$A:$A,[1]Customer!$B:$B),IF(N15&lt;&gt;0,LOOKUP(N15,[1]Supplier!$A:$A,[1]Supplier!$B:$B)))=FALSE,O15&lt;&gt;0),LOOKUP(O15,[1]Branch!$A:$A,[1]Branch!$B:$B),IF(M15&lt;&gt;0,LOOKUP(M15,[1]Customer!$A:$A,[1]Customer!$B:$B),IF(N15&lt;&gt;0,LOOKUP(N15,[1]Supplier!$A:$A,[1]Supplier!$B:$B))))),"")</f>
        <v>Nathani Indonesia</v>
      </c>
      <c r="R15" s="4" t="str">
        <f>IFERROR(IF(IF(AND(IF(M15&lt;&gt;0,LOOKUP(M15,[1]Customer!$A:$A,[1]Customer!$V:$V),IF(N15&lt;&gt;0,LOOKUP(N15,[1]Supplier!$A:$A,[1]Supplier!$V:$V)))=FALSE,O15&lt;&gt;0),LOOKUP(O15,[1]Branch!$A:$A,[1]Branch!$V:$V),IF(M15&lt;&gt;0,LOOKUP(M15,[1]Customer!$A:$A,[1]Customer!$V:$V),IF(N15&lt;&gt;0,LOOKUP(N15,[1]Supplier!$A:$A,[1]Supplier!$V:$V))))=FALSE,LOOKUP(P15,[1]Banking!$A:$A,[1]Banking!$C:$C),IF(AND(IF(M15&lt;&gt;0,LOOKUP(M15,[1]Customer!$A:$A,[1]Customer!$V:$V),IF(N15&lt;&gt;0,LOOKUP(N15,[1]Supplier!$A:$A,[1]Supplier!$V:$V)))=FALSE,O15&lt;&gt;0),LOOKUP(O15,[1]Branch!$A:$A,[1]Branch!$V:$V),IF(M15&lt;&gt;0,LOOKUP(M15,[1]Customer!$A:$A,[1]Customer!$V:$V),IF(N15&lt;&gt;0,LOOKUP(N15,[1]Supplier!$A:$A,[1]Supplier!$V:$V))))),"")</f>
        <v>Agustina Y. Zulkarnain</v>
      </c>
      <c r="S15" s="14">
        <f>IFERROR(SUMIF(CREF!A:A,PREF!A15,CREF!G:G),"")</f>
        <v>213248355</v>
      </c>
    </row>
    <row r="16" spans="1:19">
      <c r="A16" s="3">
        <v>15</v>
      </c>
      <c r="B16" s="5">
        <v>41743</v>
      </c>
      <c r="D16" s="11" t="s">
        <v>57</v>
      </c>
      <c r="J16" s="3">
        <v>140</v>
      </c>
      <c r="M16" s="3" t="s">
        <v>41</v>
      </c>
      <c r="Q16" s="4" t="str">
        <f>IFERROR(IF(IF(AND(IF(M16&lt;&gt;0,LOOKUP(M16,[1]Customer!$A:$A,[1]Customer!$B:$B),IF(N16&lt;&gt;0,LOOKUP(N16,[1]Supplier!$A:$A,[1]Supplier!$B:$B)))=FALSE,O16&lt;&gt;0),LOOKUP(O16,[1]Branch!$A:$A,[1]Branch!$B:$B),IF(M16&lt;&gt;0,LOOKUP(M16,[1]Customer!$A:$A,[1]Customer!$B:$B),IF(N16&lt;&gt;0,LOOKUP(N16,[1]Supplier!$A:$A,[1]Supplier!$B:$B))))=FALSE,LOOKUP(P16,[1]Banking!$A:$A,[1]Banking!$B:$B),IF(AND(IF(M16&lt;&gt;0,LOOKUP(M16,[1]Customer!$A:$A,[1]Customer!$B:$B),IF(N16&lt;&gt;0,LOOKUP(N16,[1]Supplier!$A:$A,[1]Supplier!$B:$B)))=FALSE,O16&lt;&gt;0),LOOKUP(O16,[1]Branch!$A:$A,[1]Branch!$B:$B),IF(M16&lt;&gt;0,LOOKUP(M16,[1]Customer!$A:$A,[1]Customer!$B:$B),IF(N16&lt;&gt;0,LOOKUP(N16,[1]Supplier!$A:$A,[1]Supplier!$B:$B))))),"")</f>
        <v>Nathani Indonesia</v>
      </c>
      <c r="R16" s="4" t="str">
        <f>IFERROR(IF(IF(AND(IF(M16&lt;&gt;0,LOOKUP(M16,[1]Customer!$A:$A,[1]Customer!$V:$V),IF(N16&lt;&gt;0,LOOKUP(N16,[1]Supplier!$A:$A,[1]Supplier!$V:$V)))=FALSE,O16&lt;&gt;0),LOOKUP(O16,[1]Branch!$A:$A,[1]Branch!$V:$V),IF(M16&lt;&gt;0,LOOKUP(M16,[1]Customer!$A:$A,[1]Customer!$V:$V),IF(N16&lt;&gt;0,LOOKUP(N16,[1]Supplier!$A:$A,[1]Supplier!$V:$V))))=FALSE,LOOKUP(P16,[1]Banking!$A:$A,[1]Banking!$C:$C),IF(AND(IF(M16&lt;&gt;0,LOOKUP(M16,[1]Customer!$A:$A,[1]Customer!$V:$V),IF(N16&lt;&gt;0,LOOKUP(N16,[1]Supplier!$A:$A,[1]Supplier!$V:$V)))=FALSE,O16&lt;&gt;0),LOOKUP(O16,[1]Branch!$A:$A,[1]Branch!$V:$V),IF(M16&lt;&gt;0,LOOKUP(M16,[1]Customer!$A:$A,[1]Customer!$V:$V),IF(N16&lt;&gt;0,LOOKUP(N16,[1]Supplier!$A:$A,[1]Supplier!$V:$V))))),"")</f>
        <v>Agustina Y. Zulkarnain</v>
      </c>
      <c r="S16" s="14">
        <f>IFERROR(SUMIF(CREF!A:A,PREF!A16,CREF!G:G),"")</f>
        <v>710413920</v>
      </c>
    </row>
    <row r="17" spans="1:19">
      <c r="A17" s="3">
        <v>16</v>
      </c>
      <c r="B17" s="5">
        <v>41743</v>
      </c>
      <c r="D17" s="11" t="s">
        <v>36</v>
      </c>
      <c r="K17" s="3">
        <v>331</v>
      </c>
      <c r="N17" s="3" t="s">
        <v>38</v>
      </c>
      <c r="Q17" s="4" t="str">
        <f>IFERROR(IF(IF(AND(IF(M17&lt;&gt;0,LOOKUP(M17,[1]Customer!$A:$A,[1]Customer!$B:$B),IF(N17&lt;&gt;0,LOOKUP(N17,[1]Supplier!$A:$A,[1]Supplier!$B:$B)))=FALSE,O17&lt;&gt;0),LOOKUP(O17,[1]Branch!$A:$A,[1]Branch!$B:$B),IF(M17&lt;&gt;0,LOOKUP(M17,[1]Customer!$A:$A,[1]Customer!$B:$B),IF(N17&lt;&gt;0,LOOKUP(N17,[1]Supplier!$A:$A,[1]Supplier!$B:$B))))=FALSE,LOOKUP(P17,[1]Banking!$A:$A,[1]Banking!$B:$B),IF(AND(IF(M17&lt;&gt;0,LOOKUP(M17,[1]Customer!$A:$A,[1]Customer!$B:$B),IF(N17&lt;&gt;0,LOOKUP(N17,[1]Supplier!$A:$A,[1]Supplier!$B:$B)))=FALSE,O17&lt;&gt;0),LOOKUP(O17,[1]Branch!$A:$A,[1]Branch!$B:$B),IF(M17&lt;&gt;0,LOOKUP(M17,[1]Customer!$A:$A,[1]Customer!$B:$B),IF(N17&lt;&gt;0,LOOKUP(N17,[1]Supplier!$A:$A,[1]Supplier!$B:$B))))),"")</f>
        <v>Nathani Indonesia</v>
      </c>
      <c r="R17" s="4" t="str">
        <f>IFERROR(IF(IF(AND(IF(M17&lt;&gt;0,LOOKUP(M17,[1]Customer!$A:$A,[1]Customer!$V:$V),IF(N17&lt;&gt;0,LOOKUP(N17,[1]Supplier!$A:$A,[1]Supplier!$V:$V)))=FALSE,O17&lt;&gt;0),LOOKUP(O17,[1]Branch!$A:$A,[1]Branch!$V:$V),IF(M17&lt;&gt;0,LOOKUP(M17,[1]Customer!$A:$A,[1]Customer!$V:$V),IF(N17&lt;&gt;0,LOOKUP(N17,[1]Supplier!$A:$A,[1]Supplier!$V:$V))))=FALSE,LOOKUP(P17,[1]Banking!$A:$A,[1]Banking!$C:$C),IF(AND(IF(M17&lt;&gt;0,LOOKUP(M17,[1]Customer!$A:$A,[1]Customer!$V:$V),IF(N17&lt;&gt;0,LOOKUP(N17,[1]Supplier!$A:$A,[1]Supplier!$V:$V)))=FALSE,O17&lt;&gt;0),LOOKUP(O17,[1]Branch!$A:$A,[1]Branch!$V:$V),IF(M17&lt;&gt;0,LOOKUP(M17,[1]Customer!$A:$A,[1]Customer!$V:$V),IF(N17&lt;&gt;0,LOOKUP(N17,[1]Supplier!$A:$A,[1]Supplier!$V:$V))))),"")</f>
        <v>Agustina Y. Zulkarnain</v>
      </c>
      <c r="S17" s="14">
        <f>IFERROR(SUMIF(CREF!A:A,PREF!A17,CREF!G:G),"")</f>
        <v>-1000000000</v>
      </c>
    </row>
    <row r="18" spans="1:19">
      <c r="A18" s="3">
        <v>17</v>
      </c>
      <c r="B18" s="5">
        <v>41743</v>
      </c>
      <c r="K18" s="3">
        <v>332</v>
      </c>
      <c r="N18" s="3" t="s">
        <v>52</v>
      </c>
      <c r="Q18" s="4" t="str">
        <f>IFERROR(IF(IF(AND(IF(M18&lt;&gt;0,LOOKUP(M18,[1]Customer!$A:$A,[1]Customer!$B:$B),IF(N18&lt;&gt;0,LOOKUP(N18,[1]Supplier!$A:$A,[1]Supplier!$B:$B)))=FALSE,O18&lt;&gt;0),LOOKUP(O18,[1]Branch!$A:$A,[1]Branch!$B:$B),IF(M18&lt;&gt;0,LOOKUP(M18,[1]Customer!$A:$A,[1]Customer!$B:$B),IF(N18&lt;&gt;0,LOOKUP(N18,[1]Supplier!$A:$A,[1]Supplier!$B:$B))))=FALSE,LOOKUP(P18,[1]Banking!$A:$A,[1]Banking!$B:$B),IF(AND(IF(M18&lt;&gt;0,LOOKUP(M18,[1]Customer!$A:$A,[1]Customer!$B:$B),IF(N18&lt;&gt;0,LOOKUP(N18,[1]Supplier!$A:$A,[1]Supplier!$B:$B)))=FALSE,O18&lt;&gt;0),LOOKUP(O18,[1]Branch!$A:$A,[1]Branch!$B:$B),IF(M18&lt;&gt;0,LOOKUP(M18,[1]Customer!$A:$A,[1]Customer!$B:$B),IF(N18&lt;&gt;0,LOOKUP(N18,[1]Supplier!$A:$A,[1]Supplier!$B:$B))))),"")</f>
        <v>Shandong Rainbow International Co., LTD</v>
      </c>
      <c r="R18" s="4" t="str">
        <f>IFERROR(IF(IF(AND(IF(M18&lt;&gt;0,LOOKUP(M18,[1]Customer!$A:$A,[1]Customer!$V:$V),IF(N18&lt;&gt;0,LOOKUP(N18,[1]Supplier!$A:$A,[1]Supplier!$V:$V)))=FALSE,O18&lt;&gt;0),LOOKUP(O18,[1]Branch!$A:$A,[1]Branch!$V:$V),IF(M18&lt;&gt;0,LOOKUP(M18,[1]Customer!$A:$A,[1]Customer!$V:$V),IF(N18&lt;&gt;0,LOOKUP(N18,[1]Supplier!$A:$A,[1]Supplier!$V:$V))))=FALSE,LOOKUP(P18,[1]Banking!$A:$A,[1]Banking!$C:$C),IF(AND(IF(M18&lt;&gt;0,LOOKUP(M18,[1]Customer!$A:$A,[1]Customer!$V:$V),IF(N18&lt;&gt;0,LOOKUP(N18,[1]Supplier!$A:$A,[1]Supplier!$V:$V)))=FALSE,O18&lt;&gt;0),LOOKUP(O18,[1]Branch!$A:$A,[1]Branch!$V:$V),IF(M18&lt;&gt;0,LOOKUP(M18,[1]Customer!$A:$A,[1]Customer!$V:$V),IF(N18&lt;&gt;0,LOOKUP(N18,[1]Supplier!$A:$A,[1]Supplier!$V:$V))))),"")</f>
        <v>Annie Pang</v>
      </c>
      <c r="S18" s="14">
        <f>IFERROR(SUMIF(CREF!A:A,PREF!A18,CREF!G:G),"")</f>
        <v>-915040000</v>
      </c>
    </row>
    <row r="19" spans="1:19">
      <c r="A19" s="3">
        <v>18</v>
      </c>
      <c r="B19" s="5">
        <v>41743</v>
      </c>
      <c r="K19" s="3">
        <v>333</v>
      </c>
      <c r="P19" s="3" t="s">
        <v>40</v>
      </c>
      <c r="Q19" s="4" t="str">
        <f>IFERROR(IF(IF(AND(IF(M19&lt;&gt;0,LOOKUP(M19,[1]Customer!$A:$A,[1]Customer!$B:$B),IF(N19&lt;&gt;0,LOOKUP(N19,[1]Supplier!$A:$A,[1]Supplier!$B:$B)))=FALSE,O19&lt;&gt;0),LOOKUP(O19,[1]Branch!$A:$A,[1]Branch!$B:$B),IF(M19&lt;&gt;0,LOOKUP(M19,[1]Customer!$A:$A,[1]Customer!$B:$B),IF(N19&lt;&gt;0,LOOKUP(N19,[1]Supplier!$A:$A,[1]Supplier!$B:$B))))=FALSE,LOOKUP(P19,[1]Banking!$A:$A,[1]Banking!$B:$B),IF(AND(IF(M19&lt;&gt;0,LOOKUP(M19,[1]Customer!$A:$A,[1]Customer!$B:$B),IF(N19&lt;&gt;0,LOOKUP(N19,[1]Supplier!$A:$A,[1]Supplier!$B:$B)))=FALSE,O19&lt;&gt;0),LOOKUP(O19,[1]Branch!$A:$A,[1]Branch!$B:$B),IF(M19&lt;&gt;0,LOOKUP(M19,[1]Customer!$A:$A,[1]Customer!$B:$B),IF(N19&lt;&gt;0,LOOKUP(N19,[1]Supplier!$A:$A,[1]Supplier!$B:$B))))),"")</f>
        <v>Kas Kecil Nathani Chemicals</v>
      </c>
      <c r="R19" s="4">
        <f>IFERROR(IF(IF(AND(IF(M19&lt;&gt;0,LOOKUP(M19,[1]Customer!$A:$A,[1]Customer!$V:$V),IF(N19&lt;&gt;0,LOOKUP(N19,[1]Supplier!$A:$A,[1]Supplier!$V:$V)))=FALSE,O19&lt;&gt;0),LOOKUP(O19,[1]Branch!$A:$A,[1]Branch!$V:$V),IF(M19&lt;&gt;0,LOOKUP(M19,[1]Customer!$A:$A,[1]Customer!$V:$V),IF(N19&lt;&gt;0,LOOKUP(N19,[1]Supplier!$A:$A,[1]Supplier!$V:$V))))=FALSE,LOOKUP(P19,[1]Banking!$A:$A,[1]Banking!$C:$C),IF(AND(IF(M19&lt;&gt;0,LOOKUP(M19,[1]Customer!$A:$A,[1]Customer!$V:$V),IF(N19&lt;&gt;0,LOOKUP(N19,[1]Supplier!$A:$A,[1]Supplier!$V:$V)))=FALSE,O19&lt;&gt;0),LOOKUP(O19,[1]Branch!$A:$A,[1]Branch!$V:$V),IF(M19&lt;&gt;0,LOOKUP(M19,[1]Customer!$A:$A,[1]Customer!$V:$V),IF(N19&lt;&gt;0,LOOKUP(N19,[1]Supplier!$A:$A,[1]Supplier!$V:$V))))),"")</f>
        <v>0</v>
      </c>
      <c r="S19" s="14">
        <f>IFERROR(SUMIF(CREF!A:A,PREF!A19,CREF!G:G),"")</f>
        <v>-4903720</v>
      </c>
    </row>
    <row r="20" spans="1:19">
      <c r="A20" s="3">
        <v>19</v>
      </c>
      <c r="B20" s="5">
        <v>41744</v>
      </c>
      <c r="K20" s="3">
        <v>334</v>
      </c>
      <c r="O20" s="3" t="s">
        <v>80</v>
      </c>
      <c r="Q20" s="4" t="str">
        <f>IFERROR(IF(IF(AND(IF(M20&lt;&gt;0,LOOKUP(M20,[1]Customer!$A:$A,[1]Customer!$B:$B),IF(N20&lt;&gt;0,LOOKUP(N20,[1]Supplier!$A:$A,[1]Supplier!$B:$B)))=FALSE,O20&lt;&gt;0),LOOKUP(O20,[1]Branch!$A:$A,[1]Branch!$B:$B),IF(M20&lt;&gt;0,LOOKUP(M20,[1]Customer!$A:$A,[1]Customer!$B:$B),IF(N20&lt;&gt;0,LOOKUP(N20,[1]Supplier!$A:$A,[1]Supplier!$B:$B))))=FALSE,LOOKUP(P20,[1]Banking!$A:$A,[1]Banking!$B:$B),IF(AND(IF(M20&lt;&gt;0,LOOKUP(M20,[1]Customer!$A:$A,[1]Customer!$B:$B),IF(N20&lt;&gt;0,LOOKUP(N20,[1]Supplier!$A:$A,[1]Supplier!$B:$B)))=FALSE,O20&lt;&gt;0),LOOKUP(O20,[1]Branch!$A:$A,[1]Branch!$B:$B),IF(M20&lt;&gt;0,LOOKUP(M20,[1]Customer!$A:$A,[1]Customer!$B:$B),IF(N20&lt;&gt;0,LOOKUP(N20,[1]Supplier!$A:$A,[1]Supplier!$B:$B))))),"")</f>
        <v>Nathani Chemicals</v>
      </c>
      <c r="R20" s="4" t="str">
        <f>IFERROR(IF(IF(AND(IF(M20&lt;&gt;0,LOOKUP(M20,[1]Customer!$A:$A,[1]Customer!$V:$V),IF(N20&lt;&gt;0,LOOKUP(N20,[1]Supplier!$A:$A,[1]Supplier!$V:$V)))=FALSE,O20&lt;&gt;0),LOOKUP(O20,[1]Branch!$A:$A,[1]Branch!$V:$V),IF(M20&lt;&gt;0,LOOKUP(M20,[1]Customer!$A:$A,[1]Customer!$V:$V),IF(N20&lt;&gt;0,LOOKUP(N20,[1]Supplier!$A:$A,[1]Supplier!$V:$V))))=FALSE,LOOKUP(P20,[1]Banking!$A:$A,[1]Banking!$C:$C),IF(AND(IF(M20&lt;&gt;0,LOOKUP(M20,[1]Customer!$A:$A,[1]Customer!$V:$V),IF(N20&lt;&gt;0,LOOKUP(N20,[1]Supplier!$A:$A,[1]Supplier!$V:$V)))=FALSE,O20&lt;&gt;0),LOOKUP(O20,[1]Branch!$A:$A,[1]Branch!$V:$V),IF(M20&lt;&gt;0,LOOKUP(M20,[1]Customer!$A:$A,[1]Customer!$V:$V),IF(N20&lt;&gt;0,LOOKUP(N20,[1]Supplier!$A:$A,[1]Supplier!$V:$V))))),"")</f>
        <v>Darmawan</v>
      </c>
      <c r="S20" s="14">
        <f>IFERROR(SUMIF(CREF!A:A,PREF!A20,CREF!G:G),"")</f>
        <v>-425000</v>
      </c>
    </row>
    <row r="21" spans="1:19">
      <c r="A21" s="3">
        <v>20</v>
      </c>
      <c r="B21" s="5">
        <v>41744</v>
      </c>
      <c r="K21" s="3">
        <v>335</v>
      </c>
      <c r="O21" s="3" t="s">
        <v>80</v>
      </c>
      <c r="Q21" s="4" t="str">
        <f>IFERROR(IF(IF(AND(IF(M21&lt;&gt;0,LOOKUP(M21,[1]Customer!$A:$A,[1]Customer!$B:$B),IF(N21&lt;&gt;0,LOOKUP(N21,[1]Supplier!$A:$A,[1]Supplier!$B:$B)))=FALSE,O21&lt;&gt;0),LOOKUP(O21,[1]Branch!$A:$A,[1]Branch!$B:$B),IF(M21&lt;&gt;0,LOOKUP(M21,[1]Customer!$A:$A,[1]Customer!$B:$B),IF(N21&lt;&gt;0,LOOKUP(N21,[1]Supplier!$A:$A,[1]Supplier!$B:$B))))=FALSE,LOOKUP(P21,[1]Banking!$A:$A,[1]Banking!$B:$B),IF(AND(IF(M21&lt;&gt;0,LOOKUP(M21,[1]Customer!$A:$A,[1]Customer!$B:$B),IF(N21&lt;&gt;0,LOOKUP(N21,[1]Supplier!$A:$A,[1]Supplier!$B:$B)))=FALSE,O21&lt;&gt;0),LOOKUP(O21,[1]Branch!$A:$A,[1]Branch!$B:$B),IF(M21&lt;&gt;0,LOOKUP(M21,[1]Customer!$A:$A,[1]Customer!$B:$B),IF(N21&lt;&gt;0,LOOKUP(N21,[1]Supplier!$A:$A,[1]Supplier!$B:$B))))),"")</f>
        <v>Nathani Chemicals</v>
      </c>
      <c r="R21" s="4" t="str">
        <f>IFERROR(IF(IF(AND(IF(M21&lt;&gt;0,LOOKUP(M21,[1]Customer!$A:$A,[1]Customer!$V:$V),IF(N21&lt;&gt;0,LOOKUP(N21,[1]Supplier!$A:$A,[1]Supplier!$V:$V)))=FALSE,O21&lt;&gt;0),LOOKUP(O21,[1]Branch!$A:$A,[1]Branch!$V:$V),IF(M21&lt;&gt;0,LOOKUP(M21,[1]Customer!$A:$A,[1]Customer!$V:$V),IF(N21&lt;&gt;0,LOOKUP(N21,[1]Supplier!$A:$A,[1]Supplier!$V:$V))))=FALSE,LOOKUP(P21,[1]Banking!$A:$A,[1]Banking!$C:$C),IF(AND(IF(M21&lt;&gt;0,LOOKUP(M21,[1]Customer!$A:$A,[1]Customer!$V:$V),IF(N21&lt;&gt;0,LOOKUP(N21,[1]Supplier!$A:$A,[1]Supplier!$V:$V)))=FALSE,O21&lt;&gt;0),LOOKUP(O21,[1]Branch!$A:$A,[1]Branch!$V:$V),IF(M21&lt;&gt;0,LOOKUP(M21,[1]Customer!$A:$A,[1]Customer!$V:$V),IF(N21&lt;&gt;0,LOOKUP(N21,[1]Supplier!$A:$A,[1]Supplier!$V:$V))))),"")</f>
        <v>Darmawan</v>
      </c>
      <c r="S21" s="14">
        <f>IFERROR(SUMIF(CREF!A:A,PREF!A21,CREF!G:G),"")</f>
        <v>-1875000</v>
      </c>
    </row>
    <row r="22" spans="1:19">
      <c r="A22" s="3">
        <v>21</v>
      </c>
      <c r="B22" s="5">
        <v>41744</v>
      </c>
      <c r="K22" s="3">
        <v>336</v>
      </c>
      <c r="O22" s="3" t="s">
        <v>80</v>
      </c>
      <c r="Q22" s="4" t="str">
        <f>IFERROR(IF(IF(AND(IF(M22&lt;&gt;0,LOOKUP(M22,[1]Customer!$A:$A,[1]Customer!$B:$B),IF(N22&lt;&gt;0,LOOKUP(N22,[1]Supplier!$A:$A,[1]Supplier!$B:$B)))=FALSE,O22&lt;&gt;0),LOOKUP(O22,[1]Branch!$A:$A,[1]Branch!$B:$B),IF(M22&lt;&gt;0,LOOKUP(M22,[1]Customer!$A:$A,[1]Customer!$B:$B),IF(N22&lt;&gt;0,LOOKUP(N22,[1]Supplier!$A:$A,[1]Supplier!$B:$B))))=FALSE,LOOKUP(P22,[1]Banking!$A:$A,[1]Banking!$B:$B),IF(AND(IF(M22&lt;&gt;0,LOOKUP(M22,[1]Customer!$A:$A,[1]Customer!$B:$B),IF(N22&lt;&gt;0,LOOKUP(N22,[1]Supplier!$A:$A,[1]Supplier!$B:$B)))=FALSE,O22&lt;&gt;0),LOOKUP(O22,[1]Branch!$A:$A,[1]Branch!$B:$B),IF(M22&lt;&gt;0,LOOKUP(M22,[1]Customer!$A:$A,[1]Customer!$B:$B),IF(N22&lt;&gt;0,LOOKUP(N22,[1]Supplier!$A:$A,[1]Supplier!$B:$B))))),"")</f>
        <v>Nathani Chemicals</v>
      </c>
      <c r="R22" s="4" t="str">
        <f>IFERROR(IF(IF(AND(IF(M22&lt;&gt;0,LOOKUP(M22,[1]Customer!$A:$A,[1]Customer!$V:$V),IF(N22&lt;&gt;0,LOOKUP(N22,[1]Supplier!$A:$A,[1]Supplier!$V:$V)))=FALSE,O22&lt;&gt;0),LOOKUP(O22,[1]Branch!$A:$A,[1]Branch!$V:$V),IF(M22&lt;&gt;0,LOOKUP(M22,[1]Customer!$A:$A,[1]Customer!$V:$V),IF(N22&lt;&gt;0,LOOKUP(N22,[1]Supplier!$A:$A,[1]Supplier!$V:$V))))=FALSE,LOOKUP(P22,[1]Banking!$A:$A,[1]Banking!$C:$C),IF(AND(IF(M22&lt;&gt;0,LOOKUP(M22,[1]Customer!$A:$A,[1]Customer!$V:$V),IF(N22&lt;&gt;0,LOOKUP(N22,[1]Supplier!$A:$A,[1]Supplier!$V:$V)))=FALSE,O22&lt;&gt;0),LOOKUP(O22,[1]Branch!$A:$A,[1]Branch!$V:$V),IF(M22&lt;&gt;0,LOOKUP(M22,[1]Customer!$A:$A,[1]Customer!$V:$V),IF(N22&lt;&gt;0,LOOKUP(N22,[1]Supplier!$A:$A,[1]Supplier!$V:$V))))),"")</f>
        <v>Darmawan</v>
      </c>
      <c r="S22" s="14">
        <f>IFERROR(SUMIF(CREF!A:A,PREF!A22,CREF!G:G),"")</f>
        <v>-450000</v>
      </c>
    </row>
    <row r="23" spans="1:19">
      <c r="A23" s="3">
        <v>22</v>
      </c>
      <c r="B23" s="5">
        <v>41744</v>
      </c>
      <c r="K23" s="3">
        <v>337</v>
      </c>
      <c r="O23" s="3" t="s">
        <v>80</v>
      </c>
      <c r="Q23" s="4" t="str">
        <f>IFERROR(IF(IF(AND(IF(M23&lt;&gt;0,LOOKUP(M23,[1]Customer!$A:$A,[1]Customer!$B:$B),IF(N23&lt;&gt;0,LOOKUP(N23,[1]Supplier!$A:$A,[1]Supplier!$B:$B)))=FALSE,O23&lt;&gt;0),LOOKUP(O23,[1]Branch!$A:$A,[1]Branch!$B:$B),IF(M23&lt;&gt;0,LOOKUP(M23,[1]Customer!$A:$A,[1]Customer!$B:$B),IF(N23&lt;&gt;0,LOOKUP(N23,[1]Supplier!$A:$A,[1]Supplier!$B:$B))))=FALSE,LOOKUP(P23,[1]Banking!$A:$A,[1]Banking!$B:$B),IF(AND(IF(M23&lt;&gt;0,LOOKUP(M23,[1]Customer!$A:$A,[1]Customer!$B:$B),IF(N23&lt;&gt;0,LOOKUP(N23,[1]Supplier!$A:$A,[1]Supplier!$B:$B)))=FALSE,O23&lt;&gt;0),LOOKUP(O23,[1]Branch!$A:$A,[1]Branch!$B:$B),IF(M23&lt;&gt;0,LOOKUP(M23,[1]Customer!$A:$A,[1]Customer!$B:$B),IF(N23&lt;&gt;0,LOOKUP(N23,[1]Supplier!$A:$A,[1]Supplier!$B:$B))))),"")</f>
        <v>Nathani Chemicals</v>
      </c>
      <c r="R23" s="4" t="str">
        <f>IFERROR(IF(IF(AND(IF(M23&lt;&gt;0,LOOKUP(M23,[1]Customer!$A:$A,[1]Customer!$V:$V),IF(N23&lt;&gt;0,LOOKUP(N23,[1]Supplier!$A:$A,[1]Supplier!$V:$V)))=FALSE,O23&lt;&gt;0),LOOKUP(O23,[1]Branch!$A:$A,[1]Branch!$V:$V),IF(M23&lt;&gt;0,LOOKUP(M23,[1]Customer!$A:$A,[1]Customer!$V:$V),IF(N23&lt;&gt;0,LOOKUP(N23,[1]Supplier!$A:$A,[1]Supplier!$V:$V))))=FALSE,LOOKUP(P23,[1]Banking!$A:$A,[1]Banking!$C:$C),IF(AND(IF(M23&lt;&gt;0,LOOKUP(M23,[1]Customer!$A:$A,[1]Customer!$V:$V),IF(N23&lt;&gt;0,LOOKUP(N23,[1]Supplier!$A:$A,[1]Supplier!$V:$V)))=FALSE,O23&lt;&gt;0),LOOKUP(O23,[1]Branch!$A:$A,[1]Branch!$V:$V),IF(M23&lt;&gt;0,LOOKUP(M23,[1]Customer!$A:$A,[1]Customer!$V:$V),IF(N23&lt;&gt;0,LOOKUP(N23,[1]Supplier!$A:$A,[1]Supplier!$V:$V))))),"")</f>
        <v>Darmawan</v>
      </c>
      <c r="S23" s="14">
        <f>IFERROR(SUMIF(CREF!A:A,PREF!A23,CREF!G:G),"")</f>
        <v>-202000</v>
      </c>
    </row>
    <row r="24" spans="1:19">
      <c r="A24" s="3">
        <v>23</v>
      </c>
      <c r="B24" s="5">
        <v>41744</v>
      </c>
      <c r="K24" s="3">
        <v>338</v>
      </c>
      <c r="P24" s="3" t="s">
        <v>81</v>
      </c>
      <c r="Q24" s="4" t="str">
        <f>IFERROR(IF(IF(AND(IF(M24&lt;&gt;0,LOOKUP(M24,[1]Customer!$A:$A,[1]Customer!$B:$B),IF(N24&lt;&gt;0,LOOKUP(N24,[1]Supplier!$A:$A,[1]Supplier!$B:$B)))=FALSE,O24&lt;&gt;0),LOOKUP(O24,[1]Branch!$A:$A,[1]Branch!$B:$B),IF(M24&lt;&gt;0,LOOKUP(M24,[1]Customer!$A:$A,[1]Customer!$B:$B),IF(N24&lt;&gt;0,LOOKUP(N24,[1]Supplier!$A:$A,[1]Supplier!$B:$B))))=FALSE,LOOKUP(P24,[1]Banking!$A:$A,[1]Banking!$B:$B),IF(AND(IF(M24&lt;&gt;0,LOOKUP(M24,[1]Customer!$A:$A,[1]Customer!$B:$B),IF(N24&lt;&gt;0,LOOKUP(N24,[1]Supplier!$A:$A,[1]Supplier!$B:$B)))=FALSE,O24&lt;&gt;0),LOOKUP(O24,[1]Branch!$A:$A,[1]Branch!$B:$B),IF(M24&lt;&gt;0,LOOKUP(M24,[1]Customer!$A:$A,[1]Customer!$B:$B),IF(N24&lt;&gt;0,LOOKUP(N24,[1]Supplier!$A:$A,[1]Supplier!$B:$B))))),"")</f>
        <v>Nathani Chemicals</v>
      </c>
      <c r="R24" s="4" t="str">
        <f>IFERROR(IF(IF(AND(IF(M24&lt;&gt;0,LOOKUP(M24,[1]Customer!$A:$A,[1]Customer!$V:$V),IF(N24&lt;&gt;0,LOOKUP(N24,[1]Supplier!$A:$A,[1]Supplier!$V:$V)))=FALSE,O24&lt;&gt;0),LOOKUP(O24,[1]Branch!$A:$A,[1]Branch!$V:$V),IF(M24&lt;&gt;0,LOOKUP(M24,[1]Customer!$A:$A,[1]Customer!$V:$V),IF(N24&lt;&gt;0,LOOKUP(N24,[1]Supplier!$A:$A,[1]Supplier!$V:$V))))=FALSE,LOOKUP(P24,[1]Banking!$A:$A,[1]Banking!$C:$C),IF(AND(IF(M24&lt;&gt;0,LOOKUP(M24,[1]Customer!$A:$A,[1]Customer!$V:$V),IF(N24&lt;&gt;0,LOOKUP(N24,[1]Supplier!$A:$A,[1]Supplier!$V:$V)))=FALSE,O24&lt;&gt;0),LOOKUP(O24,[1]Branch!$A:$A,[1]Branch!$V:$V),IF(M24&lt;&gt;0,LOOKUP(M24,[1]Customer!$A:$A,[1]Customer!$V:$V),IF(N24&lt;&gt;0,LOOKUP(N24,[1]Supplier!$A:$A,[1]Supplier!$V:$V))))),"")</f>
        <v>Irwan</v>
      </c>
      <c r="S24" s="14">
        <f>IFERROR(SUMIF(CREF!A:A,PREF!A24,CREF!G:G),"")</f>
        <v>-200000</v>
      </c>
    </row>
    <row r="25" spans="1:19">
      <c r="A25" s="3">
        <v>24</v>
      </c>
      <c r="B25" s="5">
        <v>41744</v>
      </c>
      <c r="K25" s="3">
        <v>339</v>
      </c>
      <c r="P25" s="3" t="s">
        <v>81</v>
      </c>
      <c r="Q25" s="4" t="str">
        <f>IFERROR(IF(IF(AND(IF(M25&lt;&gt;0,LOOKUP(M25,[1]Customer!$A:$A,[1]Customer!$B:$B),IF(N25&lt;&gt;0,LOOKUP(N25,[1]Supplier!$A:$A,[1]Supplier!$B:$B)))=FALSE,O25&lt;&gt;0),LOOKUP(O25,[1]Branch!$A:$A,[1]Branch!$B:$B),IF(M25&lt;&gt;0,LOOKUP(M25,[1]Customer!$A:$A,[1]Customer!$B:$B),IF(N25&lt;&gt;0,LOOKUP(N25,[1]Supplier!$A:$A,[1]Supplier!$B:$B))))=FALSE,LOOKUP(P25,[1]Banking!$A:$A,[1]Banking!$B:$B),IF(AND(IF(M25&lt;&gt;0,LOOKUP(M25,[1]Customer!$A:$A,[1]Customer!$B:$B),IF(N25&lt;&gt;0,LOOKUP(N25,[1]Supplier!$A:$A,[1]Supplier!$B:$B)))=FALSE,O25&lt;&gt;0),LOOKUP(O25,[1]Branch!$A:$A,[1]Branch!$B:$B),IF(M25&lt;&gt;0,LOOKUP(M25,[1]Customer!$A:$A,[1]Customer!$B:$B),IF(N25&lt;&gt;0,LOOKUP(N25,[1]Supplier!$A:$A,[1]Supplier!$B:$B))))),"")</f>
        <v>Nathani Chemicals</v>
      </c>
      <c r="R25" s="4" t="str">
        <f>IFERROR(IF(IF(AND(IF(M25&lt;&gt;0,LOOKUP(M25,[1]Customer!$A:$A,[1]Customer!$V:$V),IF(N25&lt;&gt;0,LOOKUP(N25,[1]Supplier!$A:$A,[1]Supplier!$V:$V)))=FALSE,O25&lt;&gt;0),LOOKUP(O25,[1]Branch!$A:$A,[1]Branch!$V:$V),IF(M25&lt;&gt;0,LOOKUP(M25,[1]Customer!$A:$A,[1]Customer!$V:$V),IF(N25&lt;&gt;0,LOOKUP(N25,[1]Supplier!$A:$A,[1]Supplier!$V:$V))))=FALSE,LOOKUP(P25,[1]Banking!$A:$A,[1]Banking!$C:$C),IF(AND(IF(M25&lt;&gt;0,LOOKUP(M25,[1]Customer!$A:$A,[1]Customer!$V:$V),IF(N25&lt;&gt;0,LOOKUP(N25,[1]Supplier!$A:$A,[1]Supplier!$V:$V)))=FALSE,O25&lt;&gt;0),LOOKUP(O25,[1]Branch!$A:$A,[1]Branch!$V:$V),IF(M25&lt;&gt;0,LOOKUP(M25,[1]Customer!$A:$A,[1]Customer!$V:$V),IF(N25&lt;&gt;0,LOOKUP(N25,[1]Supplier!$A:$A,[1]Supplier!$V:$V))))),"")</f>
        <v>Irwan</v>
      </c>
      <c r="S25" s="14">
        <f>IFERROR(SUMIF(CREF!A:A,PREF!A25,CREF!G:G),"")</f>
        <v>-30000</v>
      </c>
    </row>
    <row r="26" spans="1:19">
      <c r="A26" s="3">
        <v>25</v>
      </c>
      <c r="B26" s="5">
        <v>41744</v>
      </c>
      <c r="K26" s="3">
        <v>340</v>
      </c>
      <c r="O26" s="3" t="s">
        <v>80</v>
      </c>
      <c r="Q26" s="4" t="str">
        <f>IFERROR(IF(IF(AND(IF(M26&lt;&gt;0,LOOKUP(M26,[1]Customer!$A:$A,[1]Customer!$B:$B),IF(N26&lt;&gt;0,LOOKUP(N26,[1]Supplier!$A:$A,[1]Supplier!$B:$B)))=FALSE,O26&lt;&gt;0),LOOKUP(O26,[1]Branch!$A:$A,[1]Branch!$B:$B),IF(M26&lt;&gt;0,LOOKUP(M26,[1]Customer!$A:$A,[1]Customer!$B:$B),IF(N26&lt;&gt;0,LOOKUP(N26,[1]Supplier!$A:$A,[1]Supplier!$B:$B))))=FALSE,LOOKUP(P26,[1]Banking!$A:$A,[1]Banking!$B:$B),IF(AND(IF(M26&lt;&gt;0,LOOKUP(M26,[1]Customer!$A:$A,[1]Customer!$B:$B),IF(N26&lt;&gt;0,LOOKUP(N26,[1]Supplier!$A:$A,[1]Supplier!$B:$B)))=FALSE,O26&lt;&gt;0),LOOKUP(O26,[1]Branch!$A:$A,[1]Branch!$B:$B),IF(M26&lt;&gt;0,LOOKUP(M26,[1]Customer!$A:$A,[1]Customer!$B:$B),IF(N26&lt;&gt;0,LOOKUP(N26,[1]Supplier!$A:$A,[1]Supplier!$B:$B))))),"")</f>
        <v>Nathani Chemicals</v>
      </c>
      <c r="R26" s="4" t="str">
        <f>IFERROR(IF(IF(AND(IF(M26&lt;&gt;0,LOOKUP(M26,[1]Customer!$A:$A,[1]Customer!$V:$V),IF(N26&lt;&gt;0,LOOKUP(N26,[1]Supplier!$A:$A,[1]Supplier!$V:$V)))=FALSE,O26&lt;&gt;0),LOOKUP(O26,[1]Branch!$A:$A,[1]Branch!$V:$V),IF(M26&lt;&gt;0,LOOKUP(M26,[1]Customer!$A:$A,[1]Customer!$V:$V),IF(N26&lt;&gt;0,LOOKUP(N26,[1]Supplier!$A:$A,[1]Supplier!$V:$V))))=FALSE,LOOKUP(P26,[1]Banking!$A:$A,[1]Banking!$C:$C),IF(AND(IF(M26&lt;&gt;0,LOOKUP(M26,[1]Customer!$A:$A,[1]Customer!$V:$V),IF(N26&lt;&gt;0,LOOKUP(N26,[1]Supplier!$A:$A,[1]Supplier!$V:$V)))=FALSE,O26&lt;&gt;0),LOOKUP(O26,[1]Branch!$A:$A,[1]Branch!$V:$V),IF(M26&lt;&gt;0,LOOKUP(M26,[1]Customer!$A:$A,[1]Customer!$V:$V),IF(N26&lt;&gt;0,LOOKUP(N26,[1]Supplier!$A:$A,[1]Supplier!$V:$V))))),"")</f>
        <v>Darmawan</v>
      </c>
      <c r="S26" s="14">
        <f>IFERROR(SUMIF(CREF!A:A,PREF!A26,CREF!G:G),"")</f>
        <v>-1800000</v>
      </c>
    </row>
    <row r="27" spans="1:19">
      <c r="A27" s="3">
        <v>26</v>
      </c>
      <c r="B27" s="5">
        <v>41745</v>
      </c>
      <c r="K27" s="3">
        <v>341</v>
      </c>
      <c r="N27" s="3" t="s">
        <v>89</v>
      </c>
      <c r="Q27" s="4" t="str">
        <f>IFERROR(IF(IF(AND(IF(M27&lt;&gt;0,LOOKUP(M27,[1]Customer!$A:$A,[1]Customer!$B:$B),IF(N27&lt;&gt;0,LOOKUP(N27,[1]Supplier!$A:$A,[1]Supplier!$B:$B)))=FALSE,O27&lt;&gt;0),LOOKUP(O27,[1]Branch!$A:$A,[1]Branch!$B:$B),IF(M27&lt;&gt;0,LOOKUP(M27,[1]Customer!$A:$A,[1]Customer!$B:$B),IF(N27&lt;&gt;0,LOOKUP(N27,[1]Supplier!$A:$A,[1]Supplier!$B:$B))))=FALSE,LOOKUP(P27,[1]Banking!$A:$A,[1]Banking!$B:$B),IF(AND(IF(M27&lt;&gt;0,LOOKUP(M27,[1]Customer!$A:$A,[1]Customer!$B:$B),IF(N27&lt;&gt;0,LOOKUP(N27,[1]Supplier!$A:$A,[1]Supplier!$B:$B)))=FALSE,O27&lt;&gt;0),LOOKUP(O27,[1]Branch!$A:$A,[1]Branch!$B:$B),IF(M27&lt;&gt;0,LOOKUP(M27,[1]Customer!$A:$A,[1]Customer!$B:$B),IF(N27&lt;&gt;0,LOOKUP(N27,[1]Supplier!$A:$A,[1]Supplier!$B:$B))))),"")</f>
        <v>Mutiara Forklift</v>
      </c>
      <c r="R27" s="4" t="str">
        <f>IFERROR(IF(IF(AND(IF(M27&lt;&gt;0,LOOKUP(M27,[1]Customer!$A:$A,[1]Customer!$V:$V),IF(N27&lt;&gt;0,LOOKUP(N27,[1]Supplier!$A:$A,[1]Supplier!$V:$V)))=FALSE,O27&lt;&gt;0),LOOKUP(O27,[1]Branch!$A:$A,[1]Branch!$V:$V),IF(M27&lt;&gt;0,LOOKUP(M27,[1]Customer!$A:$A,[1]Customer!$V:$V),IF(N27&lt;&gt;0,LOOKUP(N27,[1]Supplier!$A:$A,[1]Supplier!$V:$V))))=FALSE,LOOKUP(P27,[1]Banking!$A:$A,[1]Banking!$C:$C),IF(AND(IF(M27&lt;&gt;0,LOOKUP(M27,[1]Customer!$A:$A,[1]Customer!$V:$V),IF(N27&lt;&gt;0,LOOKUP(N27,[1]Supplier!$A:$A,[1]Supplier!$V:$V)))=FALSE,O27&lt;&gt;0),LOOKUP(O27,[1]Branch!$A:$A,[1]Branch!$V:$V),IF(M27&lt;&gt;0,LOOKUP(M27,[1]Customer!$A:$A,[1]Customer!$V:$V),IF(N27&lt;&gt;0,LOOKUP(N27,[1]Supplier!$A:$A,[1]Supplier!$V:$V))))),"")</f>
        <v/>
      </c>
      <c r="S27" s="14">
        <f>IFERROR(SUMIF(CREF!A:A,PREF!A27,CREF!G:G),"")</f>
        <v>-1050000</v>
      </c>
    </row>
    <row r="28" spans="1:19">
      <c r="A28" s="3">
        <v>27</v>
      </c>
      <c r="B28" s="5">
        <v>41750</v>
      </c>
      <c r="J28" s="3">
        <v>141</v>
      </c>
      <c r="P28" s="3" t="s">
        <v>40</v>
      </c>
      <c r="Q28" s="4" t="str">
        <f>IFERROR(IF(IF(AND(IF(M28&lt;&gt;0,LOOKUP(M28,[1]Customer!$A:$A,[1]Customer!$B:$B),IF(N28&lt;&gt;0,LOOKUP(N28,[1]Supplier!$A:$A,[1]Supplier!$B:$B)))=FALSE,O28&lt;&gt;0),LOOKUP(O28,[1]Branch!$A:$A,[1]Branch!$B:$B),IF(M28&lt;&gt;0,LOOKUP(M28,[1]Customer!$A:$A,[1]Customer!$B:$B),IF(N28&lt;&gt;0,LOOKUP(N28,[1]Supplier!$A:$A,[1]Supplier!$B:$B))))=FALSE,LOOKUP(P28,[1]Banking!$A:$A,[1]Banking!$B:$B),IF(AND(IF(M28&lt;&gt;0,LOOKUP(M28,[1]Customer!$A:$A,[1]Customer!$B:$B),IF(N28&lt;&gt;0,LOOKUP(N28,[1]Supplier!$A:$A,[1]Supplier!$B:$B)))=FALSE,O28&lt;&gt;0),LOOKUP(O28,[1]Branch!$A:$A,[1]Branch!$B:$B),IF(M28&lt;&gt;0,LOOKUP(M28,[1]Customer!$A:$A,[1]Customer!$B:$B),IF(N28&lt;&gt;0,LOOKUP(N28,[1]Supplier!$A:$A,[1]Supplier!$B:$B))))),"")</f>
        <v>Kas Kecil Nathani Chemicals</v>
      </c>
      <c r="R28" s="4">
        <f>IFERROR(IF(IF(AND(IF(M28&lt;&gt;0,LOOKUP(M28,[1]Customer!$A:$A,[1]Customer!$V:$V),IF(N28&lt;&gt;0,LOOKUP(N28,[1]Supplier!$A:$A,[1]Supplier!$V:$V)))=FALSE,O28&lt;&gt;0),LOOKUP(O28,[1]Branch!$A:$A,[1]Branch!$V:$V),IF(M28&lt;&gt;0,LOOKUP(M28,[1]Customer!$A:$A,[1]Customer!$V:$V),IF(N28&lt;&gt;0,LOOKUP(N28,[1]Supplier!$A:$A,[1]Supplier!$V:$V))))=FALSE,LOOKUP(P28,[1]Banking!$A:$A,[1]Banking!$C:$C),IF(AND(IF(M28&lt;&gt;0,LOOKUP(M28,[1]Customer!$A:$A,[1]Customer!$V:$V),IF(N28&lt;&gt;0,LOOKUP(N28,[1]Supplier!$A:$A,[1]Supplier!$V:$V)))=FALSE,O28&lt;&gt;0),LOOKUP(O28,[1]Branch!$A:$A,[1]Branch!$V:$V),IF(M28&lt;&gt;0,LOOKUP(M28,[1]Customer!$A:$A,[1]Customer!$V:$V),IF(N28&lt;&gt;0,LOOKUP(N28,[1]Supplier!$A:$A,[1]Supplier!$V:$V))))),"")</f>
        <v>0</v>
      </c>
      <c r="S28" s="14">
        <f>IFERROR(SUMIF(CREF!A:A,PREF!A28,CREF!G:G),"")</f>
        <v>5355000</v>
      </c>
    </row>
    <row r="29" spans="1:19">
      <c r="A29" s="3">
        <v>28</v>
      </c>
      <c r="B29" s="5">
        <v>41750</v>
      </c>
      <c r="D29" s="11" t="s">
        <v>57</v>
      </c>
      <c r="J29" s="3">
        <v>142</v>
      </c>
      <c r="M29" s="3" t="s">
        <v>41</v>
      </c>
      <c r="Q29" s="4" t="str">
        <f>IFERROR(IF(IF(AND(IF(M29&lt;&gt;0,LOOKUP(M29,[1]Customer!$A:$A,[1]Customer!$B:$B),IF(N29&lt;&gt;0,LOOKUP(N29,[1]Supplier!$A:$A,[1]Supplier!$B:$B)))=FALSE,O29&lt;&gt;0),LOOKUP(O29,[1]Branch!$A:$A,[1]Branch!$B:$B),IF(M29&lt;&gt;0,LOOKUP(M29,[1]Customer!$A:$A,[1]Customer!$B:$B),IF(N29&lt;&gt;0,LOOKUP(N29,[1]Supplier!$A:$A,[1]Supplier!$B:$B))))=FALSE,LOOKUP(P29,[1]Banking!$A:$A,[1]Banking!$B:$B),IF(AND(IF(M29&lt;&gt;0,LOOKUP(M29,[1]Customer!$A:$A,[1]Customer!$B:$B),IF(N29&lt;&gt;0,LOOKUP(N29,[1]Supplier!$A:$A,[1]Supplier!$B:$B)))=FALSE,O29&lt;&gt;0),LOOKUP(O29,[1]Branch!$A:$A,[1]Branch!$B:$B),IF(M29&lt;&gt;0,LOOKUP(M29,[1]Customer!$A:$A,[1]Customer!$B:$B),IF(N29&lt;&gt;0,LOOKUP(N29,[1]Supplier!$A:$A,[1]Supplier!$B:$B))))),"")</f>
        <v>Nathani Indonesia</v>
      </c>
      <c r="R29" s="4" t="str">
        <f>IFERROR(IF(IF(AND(IF(M29&lt;&gt;0,LOOKUP(M29,[1]Customer!$A:$A,[1]Customer!$V:$V),IF(N29&lt;&gt;0,LOOKUP(N29,[1]Supplier!$A:$A,[1]Supplier!$V:$V)))=FALSE,O29&lt;&gt;0),LOOKUP(O29,[1]Branch!$A:$A,[1]Branch!$V:$V),IF(M29&lt;&gt;0,LOOKUP(M29,[1]Customer!$A:$A,[1]Customer!$V:$V),IF(N29&lt;&gt;0,LOOKUP(N29,[1]Supplier!$A:$A,[1]Supplier!$V:$V))))=FALSE,LOOKUP(P29,[1]Banking!$A:$A,[1]Banking!$C:$C),IF(AND(IF(M29&lt;&gt;0,LOOKUP(M29,[1]Customer!$A:$A,[1]Customer!$V:$V),IF(N29&lt;&gt;0,LOOKUP(N29,[1]Supplier!$A:$A,[1]Supplier!$V:$V)))=FALSE,O29&lt;&gt;0),LOOKUP(O29,[1]Branch!$A:$A,[1]Branch!$V:$V),IF(M29&lt;&gt;0,LOOKUP(M29,[1]Customer!$A:$A,[1]Customer!$V:$V),IF(N29&lt;&gt;0,LOOKUP(N29,[1]Supplier!$A:$A,[1]Supplier!$V:$V))))),"")</f>
        <v>Agustina Y. Zulkarnain</v>
      </c>
      <c r="S29" s="14">
        <f>IFERROR(SUMIF(CREF!A:A,PREF!A29,CREF!G:G),"")</f>
        <v>216685448</v>
      </c>
    </row>
    <row r="30" spans="1:19">
      <c r="A30" s="3">
        <v>29</v>
      </c>
      <c r="B30" s="5">
        <v>41750</v>
      </c>
      <c r="D30" s="11" t="s">
        <v>96</v>
      </c>
      <c r="J30" s="3">
        <v>143</v>
      </c>
      <c r="M30" s="3" t="s">
        <v>41</v>
      </c>
      <c r="Q30" s="4" t="str">
        <f>IFERROR(IF(IF(AND(IF(M30&lt;&gt;0,LOOKUP(M30,[1]Customer!$A:$A,[1]Customer!$B:$B),IF(N30&lt;&gt;0,LOOKUP(N30,[1]Supplier!$A:$A,[1]Supplier!$B:$B)))=FALSE,O30&lt;&gt;0),LOOKUP(O30,[1]Branch!$A:$A,[1]Branch!$B:$B),IF(M30&lt;&gt;0,LOOKUP(M30,[1]Customer!$A:$A,[1]Customer!$B:$B),IF(N30&lt;&gt;0,LOOKUP(N30,[1]Supplier!$A:$A,[1]Supplier!$B:$B))))=FALSE,LOOKUP(P30,[1]Banking!$A:$A,[1]Banking!$B:$B),IF(AND(IF(M30&lt;&gt;0,LOOKUP(M30,[1]Customer!$A:$A,[1]Customer!$B:$B),IF(N30&lt;&gt;0,LOOKUP(N30,[1]Supplier!$A:$A,[1]Supplier!$B:$B)))=FALSE,O30&lt;&gt;0),LOOKUP(O30,[1]Branch!$A:$A,[1]Branch!$B:$B),IF(M30&lt;&gt;0,LOOKUP(M30,[1]Customer!$A:$A,[1]Customer!$B:$B),IF(N30&lt;&gt;0,LOOKUP(N30,[1]Supplier!$A:$A,[1]Supplier!$B:$B))))),"")</f>
        <v>Nathani Indonesia</v>
      </c>
      <c r="R30" s="4" t="str">
        <f>IFERROR(IF(IF(AND(IF(M30&lt;&gt;0,LOOKUP(M30,[1]Customer!$A:$A,[1]Customer!$V:$V),IF(N30&lt;&gt;0,LOOKUP(N30,[1]Supplier!$A:$A,[1]Supplier!$V:$V)))=FALSE,O30&lt;&gt;0),LOOKUP(O30,[1]Branch!$A:$A,[1]Branch!$V:$V),IF(M30&lt;&gt;0,LOOKUP(M30,[1]Customer!$A:$A,[1]Customer!$V:$V),IF(N30&lt;&gt;0,LOOKUP(N30,[1]Supplier!$A:$A,[1]Supplier!$V:$V))))=FALSE,LOOKUP(P30,[1]Banking!$A:$A,[1]Banking!$C:$C),IF(AND(IF(M30&lt;&gt;0,LOOKUP(M30,[1]Customer!$A:$A,[1]Customer!$V:$V),IF(N30&lt;&gt;0,LOOKUP(N30,[1]Supplier!$A:$A,[1]Supplier!$V:$V)))=FALSE,O30&lt;&gt;0),LOOKUP(O30,[1]Branch!$A:$A,[1]Branch!$V:$V),IF(M30&lt;&gt;0,LOOKUP(M30,[1]Customer!$A:$A,[1]Customer!$V:$V),IF(N30&lt;&gt;0,LOOKUP(N30,[1]Supplier!$A:$A,[1]Supplier!$V:$V))))),"")</f>
        <v>Agustina Y. Zulkarnain</v>
      </c>
      <c r="S30" s="14">
        <f>IFERROR(SUMIF(CREF!A:A,PREF!A30,CREF!G:G),"")</f>
        <v>294512347</v>
      </c>
    </row>
    <row r="31" spans="1:19">
      <c r="A31" s="3">
        <v>30</v>
      </c>
      <c r="B31" s="5">
        <v>41750</v>
      </c>
      <c r="D31" s="11" t="s">
        <v>97</v>
      </c>
      <c r="J31" s="3">
        <v>144</v>
      </c>
      <c r="M31" s="3" t="s">
        <v>41</v>
      </c>
      <c r="Q31" s="4" t="str">
        <f>IFERROR(IF(IF(AND(IF(M31&lt;&gt;0,LOOKUP(M31,[1]Customer!$A:$A,[1]Customer!$B:$B),IF(N31&lt;&gt;0,LOOKUP(N31,[1]Supplier!$A:$A,[1]Supplier!$B:$B)))=FALSE,O31&lt;&gt;0),LOOKUP(O31,[1]Branch!$A:$A,[1]Branch!$B:$B),IF(M31&lt;&gt;0,LOOKUP(M31,[1]Customer!$A:$A,[1]Customer!$B:$B),IF(N31&lt;&gt;0,LOOKUP(N31,[1]Supplier!$A:$A,[1]Supplier!$B:$B))))=FALSE,LOOKUP(P31,[1]Banking!$A:$A,[1]Banking!$B:$B),IF(AND(IF(M31&lt;&gt;0,LOOKUP(M31,[1]Customer!$A:$A,[1]Customer!$B:$B),IF(N31&lt;&gt;0,LOOKUP(N31,[1]Supplier!$A:$A,[1]Supplier!$B:$B)))=FALSE,O31&lt;&gt;0),LOOKUP(O31,[1]Branch!$A:$A,[1]Branch!$B:$B),IF(M31&lt;&gt;0,LOOKUP(M31,[1]Customer!$A:$A,[1]Customer!$B:$B),IF(N31&lt;&gt;0,LOOKUP(N31,[1]Supplier!$A:$A,[1]Supplier!$B:$B))))),"")</f>
        <v>Nathani Indonesia</v>
      </c>
      <c r="R31" s="4" t="str">
        <f>IFERROR(IF(IF(AND(IF(M31&lt;&gt;0,LOOKUP(M31,[1]Customer!$A:$A,[1]Customer!$V:$V),IF(N31&lt;&gt;0,LOOKUP(N31,[1]Supplier!$A:$A,[1]Supplier!$V:$V)))=FALSE,O31&lt;&gt;0),LOOKUP(O31,[1]Branch!$A:$A,[1]Branch!$V:$V),IF(M31&lt;&gt;0,LOOKUP(M31,[1]Customer!$A:$A,[1]Customer!$V:$V),IF(N31&lt;&gt;0,LOOKUP(N31,[1]Supplier!$A:$A,[1]Supplier!$V:$V))))=FALSE,LOOKUP(P31,[1]Banking!$A:$A,[1]Banking!$C:$C),IF(AND(IF(M31&lt;&gt;0,LOOKUP(M31,[1]Customer!$A:$A,[1]Customer!$V:$V),IF(N31&lt;&gt;0,LOOKUP(N31,[1]Supplier!$A:$A,[1]Supplier!$V:$V)))=FALSE,O31&lt;&gt;0),LOOKUP(O31,[1]Branch!$A:$A,[1]Branch!$V:$V),IF(M31&lt;&gt;0,LOOKUP(M31,[1]Customer!$A:$A,[1]Customer!$V:$V),IF(N31&lt;&gt;0,LOOKUP(N31,[1]Supplier!$A:$A,[1]Supplier!$V:$V))))),"")</f>
        <v>Agustina Y. Zulkarnain</v>
      </c>
      <c r="S31" s="14">
        <f>IFERROR(SUMIF(CREF!A:A,PREF!A31,CREF!G:G),"")</f>
        <v>150147851</v>
      </c>
    </row>
    <row r="32" spans="1:19">
      <c r="A32" s="3">
        <v>31</v>
      </c>
      <c r="B32" s="5">
        <v>41750</v>
      </c>
      <c r="D32" s="11" t="s">
        <v>98</v>
      </c>
      <c r="J32" s="3">
        <v>145</v>
      </c>
      <c r="M32" s="3" t="s">
        <v>41</v>
      </c>
      <c r="Q32" s="4" t="str">
        <f>IFERROR(IF(IF(AND(IF(M32&lt;&gt;0,LOOKUP(M32,[1]Customer!$A:$A,[1]Customer!$B:$B),IF(N32&lt;&gt;0,LOOKUP(N32,[1]Supplier!$A:$A,[1]Supplier!$B:$B)))=FALSE,O32&lt;&gt;0),LOOKUP(O32,[1]Branch!$A:$A,[1]Branch!$B:$B),IF(M32&lt;&gt;0,LOOKUP(M32,[1]Customer!$A:$A,[1]Customer!$B:$B),IF(N32&lt;&gt;0,LOOKUP(N32,[1]Supplier!$A:$A,[1]Supplier!$B:$B))))=FALSE,LOOKUP(P32,[1]Banking!$A:$A,[1]Banking!$B:$B),IF(AND(IF(M32&lt;&gt;0,LOOKUP(M32,[1]Customer!$A:$A,[1]Customer!$B:$B),IF(N32&lt;&gt;0,LOOKUP(N32,[1]Supplier!$A:$A,[1]Supplier!$B:$B)))=FALSE,O32&lt;&gt;0),LOOKUP(O32,[1]Branch!$A:$A,[1]Branch!$B:$B),IF(M32&lt;&gt;0,LOOKUP(M32,[1]Customer!$A:$A,[1]Customer!$B:$B),IF(N32&lt;&gt;0,LOOKUP(N32,[1]Supplier!$A:$A,[1]Supplier!$B:$B))))),"")</f>
        <v>Nathani Indonesia</v>
      </c>
      <c r="R32" s="4" t="str">
        <f>IFERROR(IF(IF(AND(IF(M32&lt;&gt;0,LOOKUP(M32,[1]Customer!$A:$A,[1]Customer!$V:$V),IF(N32&lt;&gt;0,LOOKUP(N32,[1]Supplier!$A:$A,[1]Supplier!$V:$V)))=FALSE,O32&lt;&gt;0),LOOKUP(O32,[1]Branch!$A:$A,[1]Branch!$V:$V),IF(M32&lt;&gt;0,LOOKUP(M32,[1]Customer!$A:$A,[1]Customer!$V:$V),IF(N32&lt;&gt;0,LOOKUP(N32,[1]Supplier!$A:$A,[1]Supplier!$V:$V))))=FALSE,LOOKUP(P32,[1]Banking!$A:$A,[1]Banking!$C:$C),IF(AND(IF(M32&lt;&gt;0,LOOKUP(M32,[1]Customer!$A:$A,[1]Customer!$V:$V),IF(N32&lt;&gt;0,LOOKUP(N32,[1]Supplier!$A:$A,[1]Supplier!$V:$V)))=FALSE,O32&lt;&gt;0),LOOKUP(O32,[1]Branch!$A:$A,[1]Branch!$V:$V),IF(M32&lt;&gt;0,LOOKUP(M32,[1]Customer!$A:$A,[1]Customer!$V:$V),IF(N32&lt;&gt;0,LOOKUP(N32,[1]Supplier!$A:$A,[1]Supplier!$V:$V))))),"")</f>
        <v>Agustina Y. Zulkarnain</v>
      </c>
      <c r="S32" s="14">
        <f>IFERROR(SUMIF(CREF!A:A,PREF!A32,CREF!G:G),"")</f>
        <v>321780007</v>
      </c>
    </row>
    <row r="33" spans="1:19">
      <c r="A33" s="3">
        <v>32</v>
      </c>
      <c r="B33" s="5">
        <v>41750</v>
      </c>
      <c r="K33" s="3">
        <v>342</v>
      </c>
      <c r="N33" s="3" t="s">
        <v>38</v>
      </c>
      <c r="Q33" s="4" t="str">
        <f>IFERROR(IF(IF(AND(IF(M33&lt;&gt;0,LOOKUP(M33,[1]Customer!$A:$A,[1]Customer!$B:$B),IF(N33&lt;&gt;0,LOOKUP(N33,[1]Supplier!$A:$A,[1]Supplier!$B:$B)))=FALSE,O33&lt;&gt;0),LOOKUP(O33,[1]Branch!$A:$A,[1]Branch!$B:$B),IF(M33&lt;&gt;0,LOOKUP(M33,[1]Customer!$A:$A,[1]Customer!$B:$B),IF(N33&lt;&gt;0,LOOKUP(N33,[1]Supplier!$A:$A,[1]Supplier!$B:$B))))=FALSE,LOOKUP(P33,[1]Banking!$A:$A,[1]Banking!$B:$B),IF(AND(IF(M33&lt;&gt;0,LOOKUP(M33,[1]Customer!$A:$A,[1]Customer!$B:$B),IF(N33&lt;&gt;0,LOOKUP(N33,[1]Supplier!$A:$A,[1]Supplier!$B:$B)))=FALSE,O33&lt;&gt;0),LOOKUP(O33,[1]Branch!$A:$A,[1]Branch!$B:$B),IF(M33&lt;&gt;0,LOOKUP(M33,[1]Customer!$A:$A,[1]Customer!$B:$B),IF(N33&lt;&gt;0,LOOKUP(N33,[1]Supplier!$A:$A,[1]Supplier!$B:$B))))),"")</f>
        <v>Nathani Indonesia</v>
      </c>
      <c r="R33" s="4" t="str">
        <f>IFERROR(IF(IF(AND(IF(M33&lt;&gt;0,LOOKUP(M33,[1]Customer!$A:$A,[1]Customer!$V:$V),IF(N33&lt;&gt;0,LOOKUP(N33,[1]Supplier!$A:$A,[1]Supplier!$V:$V)))=FALSE,O33&lt;&gt;0),LOOKUP(O33,[1]Branch!$A:$A,[1]Branch!$V:$V),IF(M33&lt;&gt;0,LOOKUP(M33,[1]Customer!$A:$A,[1]Customer!$V:$V),IF(N33&lt;&gt;0,LOOKUP(N33,[1]Supplier!$A:$A,[1]Supplier!$V:$V))))=FALSE,LOOKUP(P33,[1]Banking!$A:$A,[1]Banking!$C:$C),IF(AND(IF(M33&lt;&gt;0,LOOKUP(M33,[1]Customer!$A:$A,[1]Customer!$V:$V),IF(N33&lt;&gt;0,LOOKUP(N33,[1]Supplier!$A:$A,[1]Supplier!$V:$V)))=FALSE,O33&lt;&gt;0),LOOKUP(O33,[1]Branch!$A:$A,[1]Branch!$V:$V),IF(M33&lt;&gt;0,LOOKUP(M33,[1]Customer!$A:$A,[1]Customer!$V:$V),IF(N33&lt;&gt;0,LOOKUP(N33,[1]Supplier!$A:$A,[1]Supplier!$V:$V))))),"")</f>
        <v>Agustina Y. Zulkarnain</v>
      </c>
      <c r="S33" s="14">
        <f>IFERROR(SUMIF(CREF!A:A,PREF!A33,CREF!G:G),"")</f>
        <v>-1000000000</v>
      </c>
    </row>
    <row r="34" spans="1:19">
      <c r="A34" s="3">
        <v>33</v>
      </c>
      <c r="B34" s="5">
        <v>41750</v>
      </c>
      <c r="K34" s="3">
        <v>343</v>
      </c>
      <c r="P34" s="3" t="s">
        <v>40</v>
      </c>
      <c r="Q34" s="4" t="str">
        <f>IFERROR(IF(IF(AND(IF(M34&lt;&gt;0,LOOKUP(M34,[1]Customer!$A:$A,[1]Customer!$B:$B),IF(N34&lt;&gt;0,LOOKUP(N34,[1]Supplier!$A:$A,[1]Supplier!$B:$B)))=FALSE,O34&lt;&gt;0),LOOKUP(O34,[1]Branch!$A:$A,[1]Branch!$B:$B),IF(M34&lt;&gt;0,LOOKUP(M34,[1]Customer!$A:$A,[1]Customer!$B:$B),IF(N34&lt;&gt;0,LOOKUP(N34,[1]Supplier!$A:$A,[1]Supplier!$B:$B))))=FALSE,LOOKUP(P34,[1]Banking!$A:$A,[1]Banking!$B:$B),IF(AND(IF(M34&lt;&gt;0,LOOKUP(M34,[1]Customer!$A:$A,[1]Customer!$B:$B),IF(N34&lt;&gt;0,LOOKUP(N34,[1]Supplier!$A:$A,[1]Supplier!$B:$B)))=FALSE,O34&lt;&gt;0),LOOKUP(O34,[1]Branch!$A:$A,[1]Branch!$B:$B),IF(M34&lt;&gt;0,LOOKUP(M34,[1]Customer!$A:$A,[1]Customer!$B:$B),IF(N34&lt;&gt;0,LOOKUP(N34,[1]Supplier!$A:$A,[1]Supplier!$B:$B))))),"")</f>
        <v>Kas Kecil Nathani Chemicals</v>
      </c>
      <c r="R34" s="4">
        <f>IFERROR(IF(IF(AND(IF(M34&lt;&gt;0,LOOKUP(M34,[1]Customer!$A:$A,[1]Customer!$V:$V),IF(N34&lt;&gt;0,LOOKUP(N34,[1]Supplier!$A:$A,[1]Supplier!$V:$V)))=FALSE,O34&lt;&gt;0),LOOKUP(O34,[1]Branch!$A:$A,[1]Branch!$V:$V),IF(M34&lt;&gt;0,LOOKUP(M34,[1]Customer!$A:$A,[1]Customer!$V:$V),IF(N34&lt;&gt;0,LOOKUP(N34,[1]Supplier!$A:$A,[1]Supplier!$V:$V))))=FALSE,LOOKUP(P34,[1]Banking!$A:$A,[1]Banking!$C:$C),IF(AND(IF(M34&lt;&gt;0,LOOKUP(M34,[1]Customer!$A:$A,[1]Customer!$V:$V),IF(N34&lt;&gt;0,LOOKUP(N34,[1]Supplier!$A:$A,[1]Supplier!$V:$V)))=FALSE,O34&lt;&gt;0),LOOKUP(O34,[1]Branch!$A:$A,[1]Branch!$V:$V),IF(M34&lt;&gt;0,LOOKUP(M34,[1]Customer!$A:$A,[1]Customer!$V:$V),IF(N34&lt;&gt;0,LOOKUP(N34,[1]Supplier!$A:$A,[1]Supplier!$V:$V))))),"")</f>
        <v>0</v>
      </c>
      <c r="S34" s="14">
        <f>IFERROR(SUMIF(CREF!A:A,PREF!A34,CREF!G:G),"")</f>
        <v>-5355000</v>
      </c>
    </row>
    <row r="35" spans="1:19">
      <c r="A35" s="3">
        <v>34</v>
      </c>
      <c r="B35" s="5">
        <v>41751</v>
      </c>
      <c r="K35" s="3">
        <v>344</v>
      </c>
      <c r="O35" s="3" t="s">
        <v>80</v>
      </c>
      <c r="Q35" s="4" t="str">
        <f>IFERROR(IF(IF(AND(IF(M35&lt;&gt;0,LOOKUP(M35,[1]Customer!$A:$A,[1]Customer!$B:$B),IF(N35&lt;&gt;0,LOOKUP(N35,[1]Supplier!$A:$A,[1]Supplier!$B:$B)))=FALSE,O35&lt;&gt;0),LOOKUP(O35,[1]Branch!$A:$A,[1]Branch!$B:$B),IF(M35&lt;&gt;0,LOOKUP(M35,[1]Customer!$A:$A,[1]Customer!$B:$B),IF(N35&lt;&gt;0,LOOKUP(N35,[1]Supplier!$A:$A,[1]Supplier!$B:$B))))=FALSE,LOOKUP(P35,[1]Banking!$A:$A,[1]Banking!$B:$B),IF(AND(IF(M35&lt;&gt;0,LOOKUP(M35,[1]Customer!$A:$A,[1]Customer!$B:$B),IF(N35&lt;&gt;0,LOOKUP(N35,[1]Supplier!$A:$A,[1]Supplier!$B:$B)))=FALSE,O35&lt;&gt;0),LOOKUP(O35,[1]Branch!$A:$A,[1]Branch!$B:$B),IF(M35&lt;&gt;0,LOOKUP(M35,[1]Customer!$A:$A,[1]Customer!$B:$B),IF(N35&lt;&gt;0,LOOKUP(N35,[1]Supplier!$A:$A,[1]Supplier!$B:$B))))),"")</f>
        <v>Nathani Chemicals</v>
      </c>
      <c r="R35" s="4" t="str">
        <f>IFERROR(IF(IF(AND(IF(M35&lt;&gt;0,LOOKUP(M35,[1]Customer!$A:$A,[1]Customer!$V:$V),IF(N35&lt;&gt;0,LOOKUP(N35,[1]Supplier!$A:$A,[1]Supplier!$V:$V)))=FALSE,O35&lt;&gt;0),LOOKUP(O35,[1]Branch!$A:$A,[1]Branch!$V:$V),IF(M35&lt;&gt;0,LOOKUP(M35,[1]Customer!$A:$A,[1]Customer!$V:$V),IF(N35&lt;&gt;0,LOOKUP(N35,[1]Supplier!$A:$A,[1]Supplier!$V:$V))))=FALSE,LOOKUP(P35,[1]Banking!$A:$A,[1]Banking!$C:$C),IF(AND(IF(M35&lt;&gt;0,LOOKUP(M35,[1]Customer!$A:$A,[1]Customer!$V:$V),IF(N35&lt;&gt;0,LOOKUP(N35,[1]Supplier!$A:$A,[1]Supplier!$V:$V)))=FALSE,O35&lt;&gt;0),LOOKUP(O35,[1]Branch!$A:$A,[1]Branch!$V:$V),IF(M35&lt;&gt;0,LOOKUP(M35,[1]Customer!$A:$A,[1]Customer!$V:$V),IF(N35&lt;&gt;0,LOOKUP(N35,[1]Supplier!$A:$A,[1]Supplier!$V:$V))))),"")</f>
        <v>Darmawan</v>
      </c>
      <c r="S35" s="14">
        <f>IFERROR(SUMIF(CREF!A:A,PREF!A35,CREF!G:G),"")</f>
        <v>-425000</v>
      </c>
    </row>
    <row r="36" spans="1:19">
      <c r="A36" s="3">
        <v>35</v>
      </c>
      <c r="B36" s="5">
        <v>41751</v>
      </c>
      <c r="K36" s="3">
        <v>345</v>
      </c>
      <c r="O36" s="3" t="s">
        <v>80</v>
      </c>
      <c r="Q36" s="4" t="str">
        <f>IFERROR(IF(IF(AND(IF(M36&lt;&gt;0,LOOKUP(M36,[1]Customer!$A:$A,[1]Customer!$B:$B),IF(N36&lt;&gt;0,LOOKUP(N36,[1]Supplier!$A:$A,[1]Supplier!$B:$B)))=FALSE,O36&lt;&gt;0),LOOKUP(O36,[1]Branch!$A:$A,[1]Branch!$B:$B),IF(M36&lt;&gt;0,LOOKUP(M36,[1]Customer!$A:$A,[1]Customer!$B:$B),IF(N36&lt;&gt;0,LOOKUP(N36,[1]Supplier!$A:$A,[1]Supplier!$B:$B))))=FALSE,LOOKUP(P36,[1]Banking!$A:$A,[1]Banking!$B:$B),IF(AND(IF(M36&lt;&gt;0,LOOKUP(M36,[1]Customer!$A:$A,[1]Customer!$B:$B),IF(N36&lt;&gt;0,LOOKUP(N36,[1]Supplier!$A:$A,[1]Supplier!$B:$B)))=FALSE,O36&lt;&gt;0),LOOKUP(O36,[1]Branch!$A:$A,[1]Branch!$B:$B),IF(M36&lt;&gt;0,LOOKUP(M36,[1]Customer!$A:$A,[1]Customer!$B:$B),IF(N36&lt;&gt;0,LOOKUP(N36,[1]Supplier!$A:$A,[1]Supplier!$B:$B))))),"")</f>
        <v>Nathani Chemicals</v>
      </c>
      <c r="R36" s="4" t="str">
        <f>IFERROR(IF(IF(AND(IF(M36&lt;&gt;0,LOOKUP(M36,[1]Customer!$A:$A,[1]Customer!$V:$V),IF(N36&lt;&gt;0,LOOKUP(N36,[1]Supplier!$A:$A,[1]Supplier!$V:$V)))=FALSE,O36&lt;&gt;0),LOOKUP(O36,[1]Branch!$A:$A,[1]Branch!$V:$V),IF(M36&lt;&gt;0,LOOKUP(M36,[1]Customer!$A:$A,[1]Customer!$V:$V),IF(N36&lt;&gt;0,LOOKUP(N36,[1]Supplier!$A:$A,[1]Supplier!$V:$V))))=FALSE,LOOKUP(P36,[1]Banking!$A:$A,[1]Banking!$C:$C),IF(AND(IF(M36&lt;&gt;0,LOOKUP(M36,[1]Customer!$A:$A,[1]Customer!$V:$V),IF(N36&lt;&gt;0,LOOKUP(N36,[1]Supplier!$A:$A,[1]Supplier!$V:$V)))=FALSE,O36&lt;&gt;0),LOOKUP(O36,[1]Branch!$A:$A,[1]Branch!$V:$V),IF(M36&lt;&gt;0,LOOKUP(M36,[1]Customer!$A:$A,[1]Customer!$V:$V),IF(N36&lt;&gt;0,LOOKUP(N36,[1]Supplier!$A:$A,[1]Supplier!$V:$V))))),"")</f>
        <v>Darmawan</v>
      </c>
      <c r="S36" s="14">
        <f>IFERROR(SUMIF(CREF!A:A,PREF!A36,CREF!G:G),"")</f>
        <v>-300000</v>
      </c>
    </row>
    <row r="37" spans="1:19">
      <c r="A37" s="3">
        <v>36</v>
      </c>
      <c r="B37" s="5">
        <v>41751</v>
      </c>
      <c r="K37" s="3">
        <v>346</v>
      </c>
      <c r="O37" s="3" t="s">
        <v>80</v>
      </c>
      <c r="Q37" s="4" t="str">
        <f>IFERROR(IF(IF(AND(IF(M37&lt;&gt;0,LOOKUP(M37,[1]Customer!$A:$A,[1]Customer!$B:$B),IF(N37&lt;&gt;0,LOOKUP(N37,[1]Supplier!$A:$A,[1]Supplier!$B:$B)))=FALSE,O37&lt;&gt;0),LOOKUP(O37,[1]Branch!$A:$A,[1]Branch!$B:$B),IF(M37&lt;&gt;0,LOOKUP(M37,[1]Customer!$A:$A,[1]Customer!$B:$B),IF(N37&lt;&gt;0,LOOKUP(N37,[1]Supplier!$A:$A,[1]Supplier!$B:$B))))=FALSE,LOOKUP(P37,[1]Banking!$A:$A,[1]Banking!$B:$B),IF(AND(IF(M37&lt;&gt;0,LOOKUP(M37,[1]Customer!$A:$A,[1]Customer!$B:$B),IF(N37&lt;&gt;0,LOOKUP(N37,[1]Supplier!$A:$A,[1]Supplier!$B:$B)))=FALSE,O37&lt;&gt;0),LOOKUP(O37,[1]Branch!$A:$A,[1]Branch!$B:$B),IF(M37&lt;&gt;0,LOOKUP(M37,[1]Customer!$A:$A,[1]Customer!$B:$B),IF(N37&lt;&gt;0,LOOKUP(N37,[1]Supplier!$A:$A,[1]Supplier!$B:$B))))),"")</f>
        <v>Nathani Chemicals</v>
      </c>
      <c r="R37" s="4" t="str">
        <f>IFERROR(IF(IF(AND(IF(M37&lt;&gt;0,LOOKUP(M37,[1]Customer!$A:$A,[1]Customer!$V:$V),IF(N37&lt;&gt;0,LOOKUP(N37,[1]Supplier!$A:$A,[1]Supplier!$V:$V)))=FALSE,O37&lt;&gt;0),LOOKUP(O37,[1]Branch!$A:$A,[1]Branch!$V:$V),IF(M37&lt;&gt;0,LOOKUP(M37,[1]Customer!$A:$A,[1]Customer!$V:$V),IF(N37&lt;&gt;0,LOOKUP(N37,[1]Supplier!$A:$A,[1]Supplier!$V:$V))))=FALSE,LOOKUP(P37,[1]Banking!$A:$A,[1]Banking!$C:$C),IF(AND(IF(M37&lt;&gt;0,LOOKUP(M37,[1]Customer!$A:$A,[1]Customer!$V:$V),IF(N37&lt;&gt;0,LOOKUP(N37,[1]Supplier!$A:$A,[1]Supplier!$V:$V)))=FALSE,O37&lt;&gt;0),LOOKUP(O37,[1]Branch!$A:$A,[1]Branch!$V:$V),IF(M37&lt;&gt;0,LOOKUP(M37,[1]Customer!$A:$A,[1]Customer!$V:$V),IF(N37&lt;&gt;0,LOOKUP(N37,[1]Supplier!$A:$A,[1]Supplier!$V:$V))))),"")</f>
        <v>Darmawan</v>
      </c>
      <c r="S37" s="14">
        <f>IFERROR(SUMIF(CREF!A:A,PREF!A37,CREF!G:G),"")</f>
        <v>-120000</v>
      </c>
    </row>
    <row r="38" spans="1:19">
      <c r="A38" s="3">
        <v>37</v>
      </c>
      <c r="B38" s="5">
        <v>41751</v>
      </c>
      <c r="K38" s="3">
        <v>347</v>
      </c>
      <c r="O38" s="3" t="s">
        <v>80</v>
      </c>
      <c r="Q38" s="4" t="str">
        <f>IFERROR(IF(IF(AND(IF(M38&lt;&gt;0,LOOKUP(M38,[1]Customer!$A:$A,[1]Customer!$B:$B),IF(N38&lt;&gt;0,LOOKUP(N38,[1]Supplier!$A:$A,[1]Supplier!$B:$B)))=FALSE,O38&lt;&gt;0),LOOKUP(O38,[1]Branch!$A:$A,[1]Branch!$B:$B),IF(M38&lt;&gt;0,LOOKUP(M38,[1]Customer!$A:$A,[1]Customer!$B:$B),IF(N38&lt;&gt;0,LOOKUP(N38,[1]Supplier!$A:$A,[1]Supplier!$B:$B))))=FALSE,LOOKUP(P38,[1]Banking!$A:$A,[1]Banking!$B:$B),IF(AND(IF(M38&lt;&gt;0,LOOKUP(M38,[1]Customer!$A:$A,[1]Customer!$B:$B),IF(N38&lt;&gt;0,LOOKUP(N38,[1]Supplier!$A:$A,[1]Supplier!$B:$B)))=FALSE,O38&lt;&gt;0),LOOKUP(O38,[1]Branch!$A:$A,[1]Branch!$B:$B),IF(M38&lt;&gt;0,LOOKUP(M38,[1]Customer!$A:$A,[1]Customer!$B:$B),IF(N38&lt;&gt;0,LOOKUP(N38,[1]Supplier!$A:$A,[1]Supplier!$B:$B))))),"")</f>
        <v>Nathani Chemicals</v>
      </c>
      <c r="R38" s="4" t="str">
        <f>IFERROR(IF(IF(AND(IF(M38&lt;&gt;0,LOOKUP(M38,[1]Customer!$A:$A,[1]Customer!$V:$V),IF(N38&lt;&gt;0,LOOKUP(N38,[1]Supplier!$A:$A,[1]Supplier!$V:$V)))=FALSE,O38&lt;&gt;0),LOOKUP(O38,[1]Branch!$A:$A,[1]Branch!$V:$V),IF(M38&lt;&gt;0,LOOKUP(M38,[1]Customer!$A:$A,[1]Customer!$V:$V),IF(N38&lt;&gt;0,LOOKUP(N38,[1]Supplier!$A:$A,[1]Supplier!$V:$V))))=FALSE,LOOKUP(P38,[1]Banking!$A:$A,[1]Banking!$C:$C),IF(AND(IF(M38&lt;&gt;0,LOOKUP(M38,[1]Customer!$A:$A,[1]Customer!$V:$V),IF(N38&lt;&gt;0,LOOKUP(N38,[1]Supplier!$A:$A,[1]Supplier!$V:$V)))=FALSE,O38&lt;&gt;0),LOOKUP(O38,[1]Branch!$A:$A,[1]Branch!$V:$V),IF(M38&lt;&gt;0,LOOKUP(M38,[1]Customer!$A:$A,[1]Customer!$V:$V),IF(N38&lt;&gt;0,LOOKUP(N38,[1]Supplier!$A:$A,[1]Supplier!$V:$V))))),"")</f>
        <v>Darmawan</v>
      </c>
      <c r="S38" s="14">
        <f>IFERROR(SUMIF(CREF!A:A,PREF!A38,CREF!G:G),"")</f>
        <v>-1087500</v>
      </c>
    </row>
    <row r="39" spans="1:19">
      <c r="A39" s="3">
        <v>38</v>
      </c>
      <c r="B39" s="5">
        <v>41751</v>
      </c>
      <c r="K39" s="3">
        <v>348</v>
      </c>
      <c r="O39" s="3" t="s">
        <v>80</v>
      </c>
      <c r="Q39" s="4" t="str">
        <f>IFERROR(IF(IF(AND(IF(M39&lt;&gt;0,LOOKUP(M39,[1]Customer!$A:$A,[1]Customer!$B:$B),IF(N39&lt;&gt;0,LOOKUP(N39,[1]Supplier!$A:$A,[1]Supplier!$B:$B)))=FALSE,O39&lt;&gt;0),LOOKUP(O39,[1]Branch!$A:$A,[1]Branch!$B:$B),IF(M39&lt;&gt;0,LOOKUP(M39,[1]Customer!$A:$A,[1]Customer!$B:$B),IF(N39&lt;&gt;0,LOOKUP(N39,[1]Supplier!$A:$A,[1]Supplier!$B:$B))))=FALSE,LOOKUP(P39,[1]Banking!$A:$A,[1]Banking!$B:$B),IF(AND(IF(M39&lt;&gt;0,LOOKUP(M39,[1]Customer!$A:$A,[1]Customer!$B:$B),IF(N39&lt;&gt;0,LOOKUP(N39,[1]Supplier!$A:$A,[1]Supplier!$B:$B)))=FALSE,O39&lt;&gt;0),LOOKUP(O39,[1]Branch!$A:$A,[1]Branch!$B:$B),IF(M39&lt;&gt;0,LOOKUP(M39,[1]Customer!$A:$A,[1]Customer!$B:$B),IF(N39&lt;&gt;0,LOOKUP(N39,[1]Supplier!$A:$A,[1]Supplier!$B:$B))))),"")</f>
        <v>Nathani Chemicals</v>
      </c>
      <c r="R39" s="4" t="str">
        <f>IFERROR(IF(IF(AND(IF(M39&lt;&gt;0,LOOKUP(M39,[1]Customer!$A:$A,[1]Customer!$V:$V),IF(N39&lt;&gt;0,LOOKUP(N39,[1]Supplier!$A:$A,[1]Supplier!$V:$V)))=FALSE,O39&lt;&gt;0),LOOKUP(O39,[1]Branch!$A:$A,[1]Branch!$V:$V),IF(M39&lt;&gt;0,LOOKUP(M39,[1]Customer!$A:$A,[1]Customer!$V:$V),IF(N39&lt;&gt;0,LOOKUP(N39,[1]Supplier!$A:$A,[1]Supplier!$V:$V))))=FALSE,LOOKUP(P39,[1]Banking!$A:$A,[1]Banking!$C:$C),IF(AND(IF(M39&lt;&gt;0,LOOKUP(M39,[1]Customer!$A:$A,[1]Customer!$V:$V),IF(N39&lt;&gt;0,LOOKUP(N39,[1]Supplier!$A:$A,[1]Supplier!$V:$V)))=FALSE,O39&lt;&gt;0),LOOKUP(O39,[1]Branch!$A:$A,[1]Branch!$V:$V),IF(M39&lt;&gt;0,LOOKUP(M39,[1]Customer!$A:$A,[1]Customer!$V:$V),IF(N39&lt;&gt;0,LOOKUP(N39,[1]Supplier!$A:$A,[1]Supplier!$V:$V))))),"")</f>
        <v>Darmawan</v>
      </c>
      <c r="S39" s="14">
        <f>IFERROR(SUMIF(CREF!A:A,PREF!A39,CREF!G:G),"")</f>
        <v>-210000</v>
      </c>
    </row>
    <row r="40" spans="1:19">
      <c r="A40" s="3">
        <v>39</v>
      </c>
      <c r="B40" s="5">
        <v>41751</v>
      </c>
      <c r="K40" s="3">
        <v>349</v>
      </c>
      <c r="P40" s="3" t="s">
        <v>81</v>
      </c>
      <c r="Q40" s="4" t="str">
        <f>IFERROR(IF(IF(AND(IF(M40&lt;&gt;0,LOOKUP(M40,[1]Customer!$A:$A,[1]Customer!$B:$B),IF(N40&lt;&gt;0,LOOKUP(N40,[1]Supplier!$A:$A,[1]Supplier!$B:$B)))=FALSE,O40&lt;&gt;0),LOOKUP(O40,[1]Branch!$A:$A,[1]Branch!$B:$B),IF(M40&lt;&gt;0,LOOKUP(M40,[1]Customer!$A:$A,[1]Customer!$B:$B),IF(N40&lt;&gt;0,LOOKUP(N40,[1]Supplier!$A:$A,[1]Supplier!$B:$B))))=FALSE,LOOKUP(P40,[1]Banking!$A:$A,[1]Banking!$B:$B),IF(AND(IF(M40&lt;&gt;0,LOOKUP(M40,[1]Customer!$A:$A,[1]Customer!$B:$B),IF(N40&lt;&gt;0,LOOKUP(N40,[1]Supplier!$A:$A,[1]Supplier!$B:$B)))=FALSE,O40&lt;&gt;0),LOOKUP(O40,[1]Branch!$A:$A,[1]Branch!$B:$B),IF(M40&lt;&gt;0,LOOKUP(M40,[1]Customer!$A:$A,[1]Customer!$B:$B),IF(N40&lt;&gt;0,LOOKUP(N40,[1]Supplier!$A:$A,[1]Supplier!$B:$B))))),"")</f>
        <v>Nathani Chemicals</v>
      </c>
      <c r="R40" s="4" t="str">
        <f>IFERROR(IF(IF(AND(IF(M40&lt;&gt;0,LOOKUP(M40,[1]Customer!$A:$A,[1]Customer!$V:$V),IF(N40&lt;&gt;0,LOOKUP(N40,[1]Supplier!$A:$A,[1]Supplier!$V:$V)))=FALSE,O40&lt;&gt;0),LOOKUP(O40,[1]Branch!$A:$A,[1]Branch!$V:$V),IF(M40&lt;&gt;0,LOOKUP(M40,[1]Customer!$A:$A,[1]Customer!$V:$V),IF(N40&lt;&gt;0,LOOKUP(N40,[1]Supplier!$A:$A,[1]Supplier!$V:$V))))=FALSE,LOOKUP(P40,[1]Banking!$A:$A,[1]Banking!$C:$C),IF(AND(IF(M40&lt;&gt;0,LOOKUP(M40,[1]Customer!$A:$A,[1]Customer!$V:$V),IF(N40&lt;&gt;0,LOOKUP(N40,[1]Supplier!$A:$A,[1]Supplier!$V:$V)))=FALSE,O40&lt;&gt;0),LOOKUP(O40,[1]Branch!$A:$A,[1]Branch!$V:$V),IF(M40&lt;&gt;0,LOOKUP(M40,[1]Customer!$A:$A,[1]Customer!$V:$V),IF(N40&lt;&gt;0,LOOKUP(N40,[1]Supplier!$A:$A,[1]Supplier!$V:$V))))),"")</f>
        <v>Irwan</v>
      </c>
      <c r="S40" s="14">
        <f>IFERROR(SUMIF(CREF!A:A,PREF!A40,CREF!G:G),"")</f>
        <v>-735000</v>
      </c>
    </row>
    <row r="41" spans="1:19">
      <c r="A41" s="3">
        <v>40</v>
      </c>
      <c r="B41" s="5">
        <v>41751</v>
      </c>
      <c r="K41" s="3">
        <v>350</v>
      </c>
      <c r="P41" s="3" t="s">
        <v>81</v>
      </c>
      <c r="Q41" s="4" t="str">
        <f>IFERROR(IF(IF(AND(IF(M41&lt;&gt;0,LOOKUP(M41,[1]Customer!$A:$A,[1]Customer!$B:$B),IF(N41&lt;&gt;0,LOOKUP(N41,[1]Supplier!$A:$A,[1]Supplier!$B:$B)))=FALSE,O41&lt;&gt;0),LOOKUP(O41,[1]Branch!$A:$A,[1]Branch!$B:$B),IF(M41&lt;&gt;0,LOOKUP(M41,[1]Customer!$A:$A,[1]Customer!$B:$B),IF(N41&lt;&gt;0,LOOKUP(N41,[1]Supplier!$A:$A,[1]Supplier!$B:$B))))=FALSE,LOOKUP(P41,[1]Banking!$A:$A,[1]Banking!$B:$B),IF(AND(IF(M41&lt;&gt;0,LOOKUP(M41,[1]Customer!$A:$A,[1]Customer!$B:$B),IF(N41&lt;&gt;0,LOOKUP(N41,[1]Supplier!$A:$A,[1]Supplier!$B:$B)))=FALSE,O41&lt;&gt;0),LOOKUP(O41,[1]Branch!$A:$A,[1]Branch!$B:$B),IF(M41&lt;&gt;0,LOOKUP(M41,[1]Customer!$A:$A,[1]Customer!$B:$B),IF(N41&lt;&gt;0,LOOKUP(N41,[1]Supplier!$A:$A,[1]Supplier!$B:$B))))),"")</f>
        <v>Nathani Chemicals</v>
      </c>
      <c r="R41" s="4" t="str">
        <f>IFERROR(IF(IF(AND(IF(M41&lt;&gt;0,LOOKUP(M41,[1]Customer!$A:$A,[1]Customer!$V:$V),IF(N41&lt;&gt;0,LOOKUP(N41,[1]Supplier!$A:$A,[1]Supplier!$V:$V)))=FALSE,O41&lt;&gt;0),LOOKUP(O41,[1]Branch!$A:$A,[1]Branch!$V:$V),IF(M41&lt;&gt;0,LOOKUP(M41,[1]Customer!$A:$A,[1]Customer!$V:$V),IF(N41&lt;&gt;0,LOOKUP(N41,[1]Supplier!$A:$A,[1]Supplier!$V:$V))))=FALSE,LOOKUP(P41,[1]Banking!$A:$A,[1]Banking!$C:$C),IF(AND(IF(M41&lt;&gt;0,LOOKUP(M41,[1]Customer!$A:$A,[1]Customer!$V:$V),IF(N41&lt;&gt;0,LOOKUP(N41,[1]Supplier!$A:$A,[1]Supplier!$V:$V)))=FALSE,O41&lt;&gt;0),LOOKUP(O41,[1]Branch!$A:$A,[1]Branch!$V:$V),IF(M41&lt;&gt;0,LOOKUP(M41,[1]Customer!$A:$A,[1]Customer!$V:$V),IF(N41&lt;&gt;0,LOOKUP(N41,[1]Supplier!$A:$A,[1]Supplier!$V:$V))))),"")</f>
        <v>Irwan</v>
      </c>
      <c r="S41" s="14">
        <f>IFERROR(SUMIF(CREF!A:A,PREF!A41,CREF!G:G),"")</f>
        <v>-635000</v>
      </c>
    </row>
    <row r="42" spans="1:19">
      <c r="A42" s="3">
        <v>41</v>
      </c>
      <c r="B42" s="5">
        <v>41751</v>
      </c>
      <c r="K42" s="3">
        <v>351</v>
      </c>
      <c r="O42" s="3" t="s">
        <v>80</v>
      </c>
      <c r="Q42" s="4" t="str">
        <f>IFERROR(IF(IF(AND(IF(M42&lt;&gt;0,LOOKUP(M42,[1]Customer!$A:$A,[1]Customer!$B:$B),IF(N42&lt;&gt;0,LOOKUP(N42,[1]Supplier!$A:$A,[1]Supplier!$B:$B)))=FALSE,O42&lt;&gt;0),LOOKUP(O42,[1]Branch!$A:$A,[1]Branch!$B:$B),IF(M42&lt;&gt;0,LOOKUP(M42,[1]Customer!$A:$A,[1]Customer!$B:$B),IF(N42&lt;&gt;0,LOOKUP(N42,[1]Supplier!$A:$A,[1]Supplier!$B:$B))))=FALSE,LOOKUP(P42,[1]Banking!$A:$A,[1]Banking!$B:$B),IF(AND(IF(M42&lt;&gt;0,LOOKUP(M42,[1]Customer!$A:$A,[1]Customer!$B:$B),IF(N42&lt;&gt;0,LOOKUP(N42,[1]Supplier!$A:$A,[1]Supplier!$B:$B)))=FALSE,O42&lt;&gt;0),LOOKUP(O42,[1]Branch!$A:$A,[1]Branch!$B:$B),IF(M42&lt;&gt;0,LOOKUP(M42,[1]Customer!$A:$A,[1]Customer!$B:$B),IF(N42&lt;&gt;0,LOOKUP(N42,[1]Supplier!$A:$A,[1]Supplier!$B:$B))))),"")</f>
        <v>Nathani Chemicals</v>
      </c>
      <c r="R42" s="4" t="str">
        <f>IFERROR(IF(IF(AND(IF(M42&lt;&gt;0,LOOKUP(M42,[1]Customer!$A:$A,[1]Customer!$V:$V),IF(N42&lt;&gt;0,LOOKUP(N42,[1]Supplier!$A:$A,[1]Supplier!$V:$V)))=FALSE,O42&lt;&gt;0),LOOKUP(O42,[1]Branch!$A:$A,[1]Branch!$V:$V),IF(M42&lt;&gt;0,LOOKUP(M42,[1]Customer!$A:$A,[1]Customer!$V:$V),IF(N42&lt;&gt;0,LOOKUP(N42,[1]Supplier!$A:$A,[1]Supplier!$V:$V))))=FALSE,LOOKUP(P42,[1]Banking!$A:$A,[1]Banking!$C:$C),IF(AND(IF(M42&lt;&gt;0,LOOKUP(M42,[1]Customer!$A:$A,[1]Customer!$V:$V),IF(N42&lt;&gt;0,LOOKUP(N42,[1]Supplier!$A:$A,[1]Supplier!$V:$V)))=FALSE,O42&lt;&gt;0),LOOKUP(O42,[1]Branch!$A:$A,[1]Branch!$V:$V),IF(M42&lt;&gt;0,LOOKUP(M42,[1]Customer!$A:$A,[1]Customer!$V:$V),IF(N42&lt;&gt;0,LOOKUP(N42,[1]Supplier!$A:$A,[1]Supplier!$V:$V))))),"")</f>
        <v>Darmawan</v>
      </c>
      <c r="S42" s="14">
        <f>IFERROR(SUMIF(CREF!A:A,PREF!A42,CREF!G:G),"")</f>
        <v>-302000</v>
      </c>
    </row>
    <row r="43" spans="1:19">
      <c r="A43" s="3">
        <v>42</v>
      </c>
      <c r="B43" s="5">
        <v>41750</v>
      </c>
      <c r="D43" s="11" t="s">
        <v>132</v>
      </c>
      <c r="J43" s="3">
        <v>146</v>
      </c>
      <c r="M43" s="3" t="s">
        <v>41</v>
      </c>
      <c r="Q43" s="4" t="str">
        <f>IFERROR(IF(IF(AND(IF(M43&lt;&gt;0,LOOKUP(M43,[1]Customer!$A:$A,[1]Customer!$B:$B),IF(N43&lt;&gt;0,LOOKUP(N43,[1]Supplier!$A:$A,[1]Supplier!$B:$B)))=FALSE,O43&lt;&gt;0),LOOKUP(O43,[1]Branch!$A:$A,[1]Branch!$B:$B),IF(M43&lt;&gt;0,LOOKUP(M43,[1]Customer!$A:$A,[1]Customer!$B:$B),IF(N43&lt;&gt;0,LOOKUP(N43,[1]Supplier!$A:$A,[1]Supplier!$B:$B))))=FALSE,LOOKUP(P43,[1]Banking!$A:$A,[1]Banking!$B:$B),IF(AND(IF(M43&lt;&gt;0,LOOKUP(M43,[1]Customer!$A:$A,[1]Customer!$B:$B),IF(N43&lt;&gt;0,LOOKUP(N43,[1]Supplier!$A:$A,[1]Supplier!$B:$B)))=FALSE,O43&lt;&gt;0),LOOKUP(O43,[1]Branch!$A:$A,[1]Branch!$B:$B),IF(M43&lt;&gt;0,LOOKUP(M43,[1]Customer!$A:$A,[1]Customer!$B:$B),IF(N43&lt;&gt;0,LOOKUP(N43,[1]Supplier!$A:$A,[1]Supplier!$B:$B))))),"")</f>
        <v>Nathani Indonesia</v>
      </c>
      <c r="R43" s="4" t="str">
        <f>IFERROR(IF(IF(AND(IF(M43&lt;&gt;0,LOOKUP(M43,[1]Customer!$A:$A,[1]Customer!$V:$V),IF(N43&lt;&gt;0,LOOKUP(N43,[1]Supplier!$A:$A,[1]Supplier!$V:$V)))=FALSE,O43&lt;&gt;0),LOOKUP(O43,[1]Branch!$A:$A,[1]Branch!$V:$V),IF(M43&lt;&gt;0,LOOKUP(M43,[1]Customer!$A:$A,[1]Customer!$V:$V),IF(N43&lt;&gt;0,LOOKUP(N43,[1]Supplier!$A:$A,[1]Supplier!$V:$V))))=FALSE,LOOKUP(P43,[1]Banking!$A:$A,[1]Banking!$C:$C),IF(AND(IF(M43&lt;&gt;0,LOOKUP(M43,[1]Customer!$A:$A,[1]Customer!$V:$V),IF(N43&lt;&gt;0,LOOKUP(N43,[1]Supplier!$A:$A,[1]Supplier!$V:$V)))=FALSE,O43&lt;&gt;0),LOOKUP(O43,[1]Branch!$A:$A,[1]Branch!$V:$V),IF(M43&lt;&gt;0,LOOKUP(M43,[1]Customer!$A:$A,[1]Customer!$V:$V),IF(N43&lt;&gt;0,LOOKUP(N43,[1]Supplier!$A:$A,[1]Supplier!$V:$V))))),"")</f>
        <v>Agustina Y. Zulkarnain</v>
      </c>
      <c r="S43" s="14">
        <f>IFERROR(SUMIF(CREF!A:A,PREF!A43,CREF!G:G),"")</f>
        <v>46874347</v>
      </c>
    </row>
    <row r="44" spans="1:19">
      <c r="A44" s="3">
        <v>43</v>
      </c>
      <c r="B44" s="5">
        <v>41752</v>
      </c>
      <c r="D44" s="11" t="s">
        <v>132</v>
      </c>
      <c r="J44" s="3">
        <v>147</v>
      </c>
      <c r="M44" s="3" t="s">
        <v>41</v>
      </c>
      <c r="Q44" s="4" t="str">
        <f>IFERROR(IF(IF(AND(IF(M44&lt;&gt;0,LOOKUP(M44,[1]Customer!$A:$A,[1]Customer!$B:$B),IF(N44&lt;&gt;0,LOOKUP(N44,[1]Supplier!$A:$A,[1]Supplier!$B:$B)))=FALSE,O44&lt;&gt;0),LOOKUP(O44,[1]Branch!$A:$A,[1]Branch!$B:$B),IF(M44&lt;&gt;0,LOOKUP(M44,[1]Customer!$A:$A,[1]Customer!$B:$B),IF(N44&lt;&gt;0,LOOKUP(N44,[1]Supplier!$A:$A,[1]Supplier!$B:$B))))=FALSE,LOOKUP(P44,[1]Banking!$A:$A,[1]Banking!$B:$B),IF(AND(IF(M44&lt;&gt;0,LOOKUP(M44,[1]Customer!$A:$A,[1]Customer!$B:$B),IF(N44&lt;&gt;0,LOOKUP(N44,[1]Supplier!$A:$A,[1]Supplier!$B:$B)))=FALSE,O44&lt;&gt;0),LOOKUP(O44,[1]Branch!$A:$A,[1]Branch!$B:$B),IF(M44&lt;&gt;0,LOOKUP(M44,[1]Customer!$A:$A,[1]Customer!$B:$B),IF(N44&lt;&gt;0,LOOKUP(N44,[1]Supplier!$A:$A,[1]Supplier!$B:$B))))),"")</f>
        <v>Nathani Indonesia</v>
      </c>
      <c r="R44" s="4" t="str">
        <f>IFERROR(IF(IF(AND(IF(M44&lt;&gt;0,LOOKUP(M44,[1]Customer!$A:$A,[1]Customer!$V:$V),IF(N44&lt;&gt;0,LOOKUP(N44,[1]Supplier!$A:$A,[1]Supplier!$V:$V)))=FALSE,O44&lt;&gt;0),LOOKUP(O44,[1]Branch!$A:$A,[1]Branch!$V:$V),IF(M44&lt;&gt;0,LOOKUP(M44,[1]Customer!$A:$A,[1]Customer!$V:$V),IF(N44&lt;&gt;0,LOOKUP(N44,[1]Supplier!$A:$A,[1]Supplier!$V:$V))))=FALSE,LOOKUP(P44,[1]Banking!$A:$A,[1]Banking!$C:$C),IF(AND(IF(M44&lt;&gt;0,LOOKUP(M44,[1]Customer!$A:$A,[1]Customer!$V:$V),IF(N44&lt;&gt;0,LOOKUP(N44,[1]Supplier!$A:$A,[1]Supplier!$V:$V)))=FALSE,O44&lt;&gt;0),LOOKUP(O44,[1]Branch!$A:$A,[1]Branch!$V:$V),IF(M44&lt;&gt;0,LOOKUP(M44,[1]Customer!$A:$A,[1]Customer!$V:$V),IF(N44&lt;&gt;0,LOOKUP(N44,[1]Supplier!$A:$A,[1]Supplier!$V:$V))))),"")</f>
        <v>Agustina Y. Zulkarnain</v>
      </c>
      <c r="S44" s="14">
        <f>IFERROR(SUMIF(CREF!A:A,PREF!A44,CREF!G:G),"")</f>
        <v>252522267</v>
      </c>
    </row>
    <row r="45" spans="1:19">
      <c r="A45" s="3">
        <v>44</v>
      </c>
      <c r="B45" s="5">
        <v>41752</v>
      </c>
      <c r="D45" s="11" t="s">
        <v>138</v>
      </c>
      <c r="J45" s="3">
        <v>148</v>
      </c>
      <c r="M45" s="3" t="s">
        <v>41</v>
      </c>
      <c r="Q45" s="4" t="str">
        <f>IFERROR(IF(IF(AND(IF(M45&lt;&gt;0,LOOKUP(M45,[1]Customer!$A:$A,[1]Customer!$B:$B),IF(N45&lt;&gt;0,LOOKUP(N45,[1]Supplier!$A:$A,[1]Supplier!$B:$B)))=FALSE,O45&lt;&gt;0),LOOKUP(O45,[1]Branch!$A:$A,[1]Branch!$B:$B),IF(M45&lt;&gt;0,LOOKUP(M45,[1]Customer!$A:$A,[1]Customer!$B:$B),IF(N45&lt;&gt;0,LOOKUP(N45,[1]Supplier!$A:$A,[1]Supplier!$B:$B))))=FALSE,LOOKUP(P45,[1]Banking!$A:$A,[1]Banking!$B:$B),IF(AND(IF(M45&lt;&gt;0,LOOKUP(M45,[1]Customer!$A:$A,[1]Customer!$B:$B),IF(N45&lt;&gt;0,LOOKUP(N45,[1]Supplier!$A:$A,[1]Supplier!$B:$B)))=FALSE,O45&lt;&gt;0),LOOKUP(O45,[1]Branch!$A:$A,[1]Branch!$B:$B),IF(M45&lt;&gt;0,LOOKUP(M45,[1]Customer!$A:$A,[1]Customer!$B:$B),IF(N45&lt;&gt;0,LOOKUP(N45,[1]Supplier!$A:$A,[1]Supplier!$B:$B))))),"")</f>
        <v>Nathani Indonesia</v>
      </c>
      <c r="R45" s="4" t="str">
        <f>IFERROR(IF(IF(AND(IF(M45&lt;&gt;0,LOOKUP(M45,[1]Customer!$A:$A,[1]Customer!$V:$V),IF(N45&lt;&gt;0,LOOKUP(N45,[1]Supplier!$A:$A,[1]Supplier!$V:$V)))=FALSE,O45&lt;&gt;0),LOOKUP(O45,[1]Branch!$A:$A,[1]Branch!$V:$V),IF(M45&lt;&gt;0,LOOKUP(M45,[1]Customer!$A:$A,[1]Customer!$V:$V),IF(N45&lt;&gt;0,LOOKUP(N45,[1]Supplier!$A:$A,[1]Supplier!$V:$V))))=FALSE,LOOKUP(P45,[1]Banking!$A:$A,[1]Banking!$C:$C),IF(AND(IF(M45&lt;&gt;0,LOOKUP(M45,[1]Customer!$A:$A,[1]Customer!$V:$V),IF(N45&lt;&gt;0,LOOKUP(N45,[1]Supplier!$A:$A,[1]Supplier!$V:$V)))=FALSE,O45&lt;&gt;0),LOOKUP(O45,[1]Branch!$A:$A,[1]Branch!$V:$V),IF(M45&lt;&gt;0,LOOKUP(M45,[1]Customer!$A:$A,[1]Customer!$V:$V),IF(N45&lt;&gt;0,LOOKUP(N45,[1]Supplier!$A:$A,[1]Supplier!$V:$V))))),"")</f>
        <v>Agustina Y. Zulkarnain</v>
      </c>
      <c r="S45" s="14">
        <f>IFERROR(SUMIF(CREF!A:A,PREF!A45,CREF!G:G),"")</f>
        <v>574683865</v>
      </c>
    </row>
    <row r="46" spans="1:19">
      <c r="A46" s="3">
        <v>45</v>
      </c>
      <c r="B46" s="5">
        <v>41752</v>
      </c>
      <c r="D46" s="11" t="s">
        <v>139</v>
      </c>
      <c r="J46" s="3">
        <v>149</v>
      </c>
      <c r="M46" s="3" t="s">
        <v>41</v>
      </c>
      <c r="Q46" s="4" t="str">
        <f>IFERROR(IF(IF(AND(IF(M46&lt;&gt;0,LOOKUP(M46,[1]Customer!$A:$A,[1]Customer!$B:$B),IF(N46&lt;&gt;0,LOOKUP(N46,[1]Supplier!$A:$A,[1]Supplier!$B:$B)))=FALSE,O46&lt;&gt;0),LOOKUP(O46,[1]Branch!$A:$A,[1]Branch!$B:$B),IF(M46&lt;&gt;0,LOOKUP(M46,[1]Customer!$A:$A,[1]Customer!$B:$B),IF(N46&lt;&gt;0,LOOKUP(N46,[1]Supplier!$A:$A,[1]Supplier!$B:$B))))=FALSE,LOOKUP(P46,[1]Banking!$A:$A,[1]Banking!$B:$B),IF(AND(IF(M46&lt;&gt;0,LOOKUP(M46,[1]Customer!$A:$A,[1]Customer!$B:$B),IF(N46&lt;&gt;0,LOOKUP(N46,[1]Supplier!$A:$A,[1]Supplier!$B:$B)))=FALSE,O46&lt;&gt;0),LOOKUP(O46,[1]Branch!$A:$A,[1]Branch!$B:$B),IF(M46&lt;&gt;0,LOOKUP(M46,[1]Customer!$A:$A,[1]Customer!$B:$B),IF(N46&lt;&gt;0,LOOKUP(N46,[1]Supplier!$A:$A,[1]Supplier!$B:$B))))),"")</f>
        <v>Nathani Indonesia</v>
      </c>
      <c r="R46" s="4" t="str">
        <f>IFERROR(IF(IF(AND(IF(M46&lt;&gt;0,LOOKUP(M46,[1]Customer!$A:$A,[1]Customer!$V:$V),IF(N46&lt;&gt;0,LOOKUP(N46,[1]Supplier!$A:$A,[1]Supplier!$V:$V)))=FALSE,O46&lt;&gt;0),LOOKUP(O46,[1]Branch!$A:$A,[1]Branch!$V:$V),IF(M46&lt;&gt;0,LOOKUP(M46,[1]Customer!$A:$A,[1]Customer!$V:$V),IF(N46&lt;&gt;0,LOOKUP(N46,[1]Supplier!$A:$A,[1]Supplier!$V:$V))))=FALSE,LOOKUP(P46,[1]Banking!$A:$A,[1]Banking!$C:$C),IF(AND(IF(M46&lt;&gt;0,LOOKUP(M46,[1]Customer!$A:$A,[1]Customer!$V:$V),IF(N46&lt;&gt;0,LOOKUP(N46,[1]Supplier!$A:$A,[1]Supplier!$V:$V)))=FALSE,O46&lt;&gt;0),LOOKUP(O46,[1]Branch!$A:$A,[1]Branch!$V:$V),IF(M46&lt;&gt;0,LOOKUP(M46,[1]Customer!$A:$A,[1]Customer!$V:$V),IF(N46&lt;&gt;0,LOOKUP(N46,[1]Supplier!$A:$A,[1]Supplier!$V:$V))))),"")</f>
        <v>Agustina Y. Zulkarnain</v>
      </c>
      <c r="S46" s="14">
        <f>IFERROR(SUMIF(CREF!A:A,PREF!A46,CREF!G:G),"")</f>
        <v>653633477</v>
      </c>
    </row>
    <row r="47" spans="1:19">
      <c r="A47" s="3">
        <v>46</v>
      </c>
      <c r="B47" s="5">
        <v>41752</v>
      </c>
      <c r="D47" s="11" t="s">
        <v>140</v>
      </c>
      <c r="J47" s="3">
        <v>150</v>
      </c>
      <c r="M47" s="3" t="s">
        <v>41</v>
      </c>
      <c r="Q47" s="4" t="str">
        <f>IFERROR(IF(IF(AND(IF(M47&lt;&gt;0,LOOKUP(M47,[1]Customer!$A:$A,[1]Customer!$B:$B),IF(N47&lt;&gt;0,LOOKUP(N47,[1]Supplier!$A:$A,[1]Supplier!$B:$B)))=FALSE,O47&lt;&gt;0),LOOKUP(O47,[1]Branch!$A:$A,[1]Branch!$B:$B),IF(M47&lt;&gt;0,LOOKUP(M47,[1]Customer!$A:$A,[1]Customer!$B:$B),IF(N47&lt;&gt;0,LOOKUP(N47,[1]Supplier!$A:$A,[1]Supplier!$B:$B))))=FALSE,LOOKUP(P47,[1]Banking!$A:$A,[1]Banking!$B:$B),IF(AND(IF(M47&lt;&gt;0,LOOKUP(M47,[1]Customer!$A:$A,[1]Customer!$B:$B),IF(N47&lt;&gt;0,LOOKUP(N47,[1]Supplier!$A:$A,[1]Supplier!$B:$B)))=FALSE,O47&lt;&gt;0),LOOKUP(O47,[1]Branch!$A:$A,[1]Branch!$B:$B),IF(M47&lt;&gt;0,LOOKUP(M47,[1]Customer!$A:$A,[1]Customer!$B:$B),IF(N47&lt;&gt;0,LOOKUP(N47,[1]Supplier!$A:$A,[1]Supplier!$B:$B))))),"")</f>
        <v>Nathani Indonesia</v>
      </c>
      <c r="R47" s="4" t="str">
        <f>IFERROR(IF(IF(AND(IF(M47&lt;&gt;0,LOOKUP(M47,[1]Customer!$A:$A,[1]Customer!$V:$V),IF(N47&lt;&gt;0,LOOKUP(N47,[1]Supplier!$A:$A,[1]Supplier!$V:$V)))=FALSE,O47&lt;&gt;0),LOOKUP(O47,[1]Branch!$A:$A,[1]Branch!$V:$V),IF(M47&lt;&gt;0,LOOKUP(M47,[1]Customer!$A:$A,[1]Customer!$V:$V),IF(N47&lt;&gt;0,LOOKUP(N47,[1]Supplier!$A:$A,[1]Supplier!$V:$V))))=FALSE,LOOKUP(P47,[1]Banking!$A:$A,[1]Banking!$C:$C),IF(AND(IF(M47&lt;&gt;0,LOOKUP(M47,[1]Customer!$A:$A,[1]Customer!$V:$V),IF(N47&lt;&gt;0,LOOKUP(N47,[1]Supplier!$A:$A,[1]Supplier!$V:$V)))=FALSE,O47&lt;&gt;0),LOOKUP(O47,[1]Branch!$A:$A,[1]Branch!$V:$V),IF(M47&lt;&gt;0,LOOKUP(M47,[1]Customer!$A:$A,[1]Customer!$V:$V),IF(N47&lt;&gt;0,LOOKUP(N47,[1]Supplier!$A:$A,[1]Supplier!$V:$V))))),"")</f>
        <v>Agustina Y. Zulkarnain</v>
      </c>
      <c r="S47" s="14">
        <f>IFERROR(SUMIF(CREF!A:A,PREF!A47,CREF!G:G),"")</f>
        <v>19160391</v>
      </c>
    </row>
    <row r="48" spans="1:19">
      <c r="A48" s="3">
        <v>47</v>
      </c>
      <c r="B48" s="5">
        <v>41752</v>
      </c>
      <c r="D48" s="11"/>
      <c r="K48" s="3">
        <v>352</v>
      </c>
      <c r="N48" s="3" t="s">
        <v>38</v>
      </c>
      <c r="Q48" s="4" t="str">
        <f>IFERROR(IF(IF(AND(IF(M48&lt;&gt;0,LOOKUP(M48,[1]Customer!$A:$A,[1]Customer!$B:$B),IF(N48&lt;&gt;0,LOOKUP(N48,[1]Supplier!$A:$A,[1]Supplier!$B:$B)))=FALSE,O48&lt;&gt;0),LOOKUP(O48,[1]Branch!$A:$A,[1]Branch!$B:$B),IF(M48&lt;&gt;0,LOOKUP(M48,[1]Customer!$A:$A,[1]Customer!$B:$B),IF(N48&lt;&gt;0,LOOKUP(N48,[1]Supplier!$A:$A,[1]Supplier!$B:$B))))=FALSE,LOOKUP(P48,[1]Banking!$A:$A,[1]Banking!$B:$B),IF(AND(IF(M48&lt;&gt;0,LOOKUP(M48,[1]Customer!$A:$A,[1]Customer!$B:$B),IF(N48&lt;&gt;0,LOOKUP(N48,[1]Supplier!$A:$A,[1]Supplier!$B:$B)))=FALSE,O48&lt;&gt;0),LOOKUP(O48,[1]Branch!$A:$A,[1]Branch!$B:$B),IF(M48&lt;&gt;0,LOOKUP(M48,[1]Customer!$A:$A,[1]Customer!$B:$B),IF(N48&lt;&gt;0,LOOKUP(N48,[1]Supplier!$A:$A,[1]Supplier!$B:$B))))),"")</f>
        <v>Nathani Indonesia</v>
      </c>
      <c r="R48" s="4" t="str">
        <f>IFERROR(IF(IF(AND(IF(M48&lt;&gt;0,LOOKUP(M48,[1]Customer!$A:$A,[1]Customer!$V:$V),IF(N48&lt;&gt;0,LOOKUP(N48,[1]Supplier!$A:$A,[1]Supplier!$V:$V)))=FALSE,O48&lt;&gt;0),LOOKUP(O48,[1]Branch!$A:$A,[1]Branch!$V:$V),IF(M48&lt;&gt;0,LOOKUP(M48,[1]Customer!$A:$A,[1]Customer!$V:$V),IF(N48&lt;&gt;0,LOOKUP(N48,[1]Supplier!$A:$A,[1]Supplier!$V:$V))))=FALSE,LOOKUP(P48,[1]Banking!$A:$A,[1]Banking!$C:$C),IF(AND(IF(M48&lt;&gt;0,LOOKUP(M48,[1]Customer!$A:$A,[1]Customer!$V:$V),IF(N48&lt;&gt;0,LOOKUP(N48,[1]Supplier!$A:$A,[1]Supplier!$V:$V)))=FALSE,O48&lt;&gt;0),LOOKUP(O48,[1]Branch!$A:$A,[1]Branch!$V:$V),IF(M48&lt;&gt;0,LOOKUP(M48,[1]Customer!$A:$A,[1]Customer!$V:$V),IF(N48&lt;&gt;0,LOOKUP(N48,[1]Supplier!$A:$A,[1]Supplier!$V:$V))))),"")</f>
        <v>Agustina Y. Zulkarnain</v>
      </c>
      <c r="S48" s="14">
        <f>IFERROR(SUMIF(CREF!A:A,PREF!A48,CREF!G:G),"")</f>
        <v>-1500000000</v>
      </c>
    </row>
    <row r="49" spans="1:19">
      <c r="A49" s="3">
        <v>48</v>
      </c>
      <c r="B49" s="5">
        <v>41753</v>
      </c>
      <c r="D49" s="11"/>
      <c r="K49" s="3">
        <v>353</v>
      </c>
      <c r="P49" s="3" t="s">
        <v>81</v>
      </c>
      <c r="Q49" s="4" t="str">
        <f>IFERROR(IF(IF(AND(IF(M49&lt;&gt;0,LOOKUP(M49,[1]Customer!$A:$A,[1]Customer!$B:$B),IF(N49&lt;&gt;0,LOOKUP(N49,[1]Supplier!$A:$A,[1]Supplier!$B:$B)))=FALSE,O49&lt;&gt;0),LOOKUP(O49,[1]Branch!$A:$A,[1]Branch!$B:$B),IF(M49&lt;&gt;0,LOOKUP(M49,[1]Customer!$A:$A,[1]Customer!$B:$B),IF(N49&lt;&gt;0,LOOKUP(N49,[1]Supplier!$A:$A,[1]Supplier!$B:$B))))=FALSE,LOOKUP(P49,[1]Banking!$A:$A,[1]Banking!$B:$B),IF(AND(IF(M49&lt;&gt;0,LOOKUP(M49,[1]Customer!$A:$A,[1]Customer!$B:$B),IF(N49&lt;&gt;0,LOOKUP(N49,[1]Supplier!$A:$A,[1]Supplier!$B:$B)))=FALSE,O49&lt;&gt;0),LOOKUP(O49,[1]Branch!$A:$A,[1]Branch!$B:$B),IF(M49&lt;&gt;0,LOOKUP(M49,[1]Customer!$A:$A,[1]Customer!$B:$B),IF(N49&lt;&gt;0,LOOKUP(N49,[1]Supplier!$A:$A,[1]Supplier!$B:$B))))),"")</f>
        <v>Nathani Chemicals</v>
      </c>
      <c r="R49" s="4" t="str">
        <f>IFERROR(IF(IF(AND(IF(M49&lt;&gt;0,LOOKUP(M49,[1]Customer!$A:$A,[1]Customer!$V:$V),IF(N49&lt;&gt;0,LOOKUP(N49,[1]Supplier!$A:$A,[1]Supplier!$V:$V)))=FALSE,O49&lt;&gt;0),LOOKUP(O49,[1]Branch!$A:$A,[1]Branch!$V:$V),IF(M49&lt;&gt;0,LOOKUP(M49,[1]Customer!$A:$A,[1]Customer!$V:$V),IF(N49&lt;&gt;0,LOOKUP(N49,[1]Supplier!$A:$A,[1]Supplier!$V:$V))))=FALSE,LOOKUP(P49,[1]Banking!$A:$A,[1]Banking!$C:$C),IF(AND(IF(M49&lt;&gt;0,LOOKUP(M49,[1]Customer!$A:$A,[1]Customer!$V:$V),IF(N49&lt;&gt;0,LOOKUP(N49,[1]Supplier!$A:$A,[1]Supplier!$V:$V)))=FALSE,O49&lt;&gt;0),LOOKUP(O49,[1]Branch!$A:$A,[1]Branch!$V:$V),IF(M49&lt;&gt;0,LOOKUP(M49,[1]Customer!$A:$A,[1]Customer!$V:$V),IF(N49&lt;&gt;0,LOOKUP(N49,[1]Supplier!$A:$A,[1]Supplier!$V:$V))))),"")</f>
        <v>Irwan</v>
      </c>
      <c r="S49" s="14">
        <f>IFERROR(SUMIF(CREF!A:A,PREF!A49,CREF!G:G),"")</f>
        <v>-30000</v>
      </c>
    </row>
    <row r="50" spans="1:19">
      <c r="A50" s="3">
        <v>49</v>
      </c>
      <c r="B50" s="5">
        <v>41753</v>
      </c>
      <c r="D50" s="11"/>
      <c r="K50" s="3">
        <v>354</v>
      </c>
      <c r="O50" s="3" t="s">
        <v>80</v>
      </c>
      <c r="Q50" s="4" t="str">
        <f>IFERROR(IF(IF(AND(IF(M50&lt;&gt;0,LOOKUP(M50,[1]Customer!$A:$A,[1]Customer!$B:$B),IF(N50&lt;&gt;0,LOOKUP(N50,[1]Supplier!$A:$A,[1]Supplier!$B:$B)))=FALSE,O50&lt;&gt;0),LOOKUP(O50,[1]Branch!$A:$A,[1]Branch!$B:$B),IF(M50&lt;&gt;0,LOOKUP(M50,[1]Customer!$A:$A,[1]Customer!$B:$B),IF(N50&lt;&gt;0,LOOKUP(N50,[1]Supplier!$A:$A,[1]Supplier!$B:$B))))=FALSE,LOOKUP(P50,[1]Banking!$A:$A,[1]Banking!$B:$B),IF(AND(IF(M50&lt;&gt;0,LOOKUP(M50,[1]Customer!$A:$A,[1]Customer!$B:$B),IF(N50&lt;&gt;0,LOOKUP(N50,[1]Supplier!$A:$A,[1]Supplier!$B:$B)))=FALSE,O50&lt;&gt;0),LOOKUP(O50,[1]Branch!$A:$A,[1]Branch!$B:$B),IF(M50&lt;&gt;0,LOOKUP(M50,[1]Customer!$A:$A,[1]Customer!$B:$B),IF(N50&lt;&gt;0,LOOKUP(N50,[1]Supplier!$A:$A,[1]Supplier!$B:$B))))),"")</f>
        <v>Nathani Chemicals</v>
      </c>
      <c r="R50" s="4" t="str">
        <f>IFERROR(IF(IF(AND(IF(M50&lt;&gt;0,LOOKUP(M50,[1]Customer!$A:$A,[1]Customer!$V:$V),IF(N50&lt;&gt;0,LOOKUP(N50,[1]Supplier!$A:$A,[1]Supplier!$V:$V)))=FALSE,O50&lt;&gt;0),LOOKUP(O50,[1]Branch!$A:$A,[1]Branch!$V:$V),IF(M50&lt;&gt;0,LOOKUP(M50,[1]Customer!$A:$A,[1]Customer!$V:$V),IF(N50&lt;&gt;0,LOOKUP(N50,[1]Supplier!$A:$A,[1]Supplier!$V:$V))))=FALSE,LOOKUP(P50,[1]Banking!$A:$A,[1]Banking!$C:$C),IF(AND(IF(M50&lt;&gt;0,LOOKUP(M50,[1]Customer!$A:$A,[1]Customer!$V:$V),IF(N50&lt;&gt;0,LOOKUP(N50,[1]Supplier!$A:$A,[1]Supplier!$V:$V)))=FALSE,O50&lt;&gt;0),LOOKUP(O50,[1]Branch!$A:$A,[1]Branch!$V:$V),IF(M50&lt;&gt;0,LOOKUP(M50,[1]Customer!$A:$A,[1]Customer!$V:$V),IF(N50&lt;&gt;0,LOOKUP(N50,[1]Supplier!$A:$A,[1]Supplier!$V:$V))))),"")</f>
        <v>Darmawan</v>
      </c>
      <c r="S50" s="14">
        <f>IFERROR(SUMIF(CREF!A:A,PREF!A50,CREF!G:G),"")</f>
        <v>-563000</v>
      </c>
    </row>
    <row r="51" spans="1:19">
      <c r="A51" s="3">
        <v>50</v>
      </c>
      <c r="B51" s="5">
        <v>41753</v>
      </c>
      <c r="D51" s="11"/>
      <c r="K51" s="3">
        <v>355</v>
      </c>
      <c r="O51" s="3" t="s">
        <v>80</v>
      </c>
      <c r="Q51" s="4" t="str">
        <f>IFERROR(IF(IF(AND(IF(M51&lt;&gt;0,LOOKUP(M51,[1]Customer!$A:$A,[1]Customer!$B:$B),IF(N51&lt;&gt;0,LOOKUP(N51,[1]Supplier!$A:$A,[1]Supplier!$B:$B)))=FALSE,O51&lt;&gt;0),LOOKUP(O51,[1]Branch!$A:$A,[1]Branch!$B:$B),IF(M51&lt;&gt;0,LOOKUP(M51,[1]Customer!$A:$A,[1]Customer!$B:$B),IF(N51&lt;&gt;0,LOOKUP(N51,[1]Supplier!$A:$A,[1]Supplier!$B:$B))))=FALSE,LOOKUP(P51,[1]Banking!$A:$A,[1]Banking!$B:$B),IF(AND(IF(M51&lt;&gt;0,LOOKUP(M51,[1]Customer!$A:$A,[1]Customer!$B:$B),IF(N51&lt;&gt;0,LOOKUP(N51,[1]Supplier!$A:$A,[1]Supplier!$B:$B)))=FALSE,O51&lt;&gt;0),LOOKUP(O51,[1]Branch!$A:$A,[1]Branch!$B:$B),IF(M51&lt;&gt;0,LOOKUP(M51,[1]Customer!$A:$A,[1]Customer!$B:$B),IF(N51&lt;&gt;0,LOOKUP(N51,[1]Supplier!$A:$A,[1]Supplier!$B:$B))))),"")</f>
        <v>Nathani Chemicals</v>
      </c>
      <c r="R51" s="4" t="str">
        <f>IFERROR(IF(IF(AND(IF(M51&lt;&gt;0,LOOKUP(M51,[1]Customer!$A:$A,[1]Customer!$V:$V),IF(N51&lt;&gt;0,LOOKUP(N51,[1]Supplier!$A:$A,[1]Supplier!$V:$V)))=FALSE,O51&lt;&gt;0),LOOKUP(O51,[1]Branch!$A:$A,[1]Branch!$V:$V),IF(M51&lt;&gt;0,LOOKUP(M51,[1]Customer!$A:$A,[1]Customer!$V:$V),IF(N51&lt;&gt;0,LOOKUP(N51,[1]Supplier!$A:$A,[1]Supplier!$V:$V))))=FALSE,LOOKUP(P51,[1]Banking!$A:$A,[1]Banking!$C:$C),IF(AND(IF(M51&lt;&gt;0,LOOKUP(M51,[1]Customer!$A:$A,[1]Customer!$V:$V),IF(N51&lt;&gt;0,LOOKUP(N51,[1]Supplier!$A:$A,[1]Supplier!$V:$V)))=FALSE,O51&lt;&gt;0),LOOKUP(O51,[1]Branch!$A:$A,[1]Branch!$V:$V),IF(M51&lt;&gt;0,LOOKUP(M51,[1]Customer!$A:$A,[1]Customer!$V:$V),IF(N51&lt;&gt;0,LOOKUP(N51,[1]Supplier!$A:$A,[1]Supplier!$V:$V))))),"")</f>
        <v>Darmawan</v>
      </c>
      <c r="S51" s="14">
        <f>IFERROR(SUMIF(CREF!A:A,PREF!A51,CREF!G:G),"")</f>
        <v>-90000</v>
      </c>
    </row>
    <row r="52" spans="1:19">
      <c r="A52" s="3">
        <v>51</v>
      </c>
      <c r="B52" s="5">
        <v>41753</v>
      </c>
      <c r="D52" s="11"/>
      <c r="K52" s="3">
        <v>356</v>
      </c>
      <c r="P52" s="3" t="s">
        <v>81</v>
      </c>
      <c r="Q52" s="4" t="str">
        <f>IFERROR(IF(IF(AND(IF(M52&lt;&gt;0,LOOKUP(M52,[1]Customer!$A:$A,[1]Customer!$B:$B),IF(N52&lt;&gt;0,LOOKUP(N52,[1]Supplier!$A:$A,[1]Supplier!$B:$B)))=FALSE,O52&lt;&gt;0),LOOKUP(O52,[1]Branch!$A:$A,[1]Branch!$B:$B),IF(M52&lt;&gt;0,LOOKUP(M52,[1]Customer!$A:$A,[1]Customer!$B:$B),IF(N52&lt;&gt;0,LOOKUP(N52,[1]Supplier!$A:$A,[1]Supplier!$B:$B))))=FALSE,LOOKUP(P52,[1]Banking!$A:$A,[1]Banking!$B:$B),IF(AND(IF(M52&lt;&gt;0,LOOKUP(M52,[1]Customer!$A:$A,[1]Customer!$B:$B),IF(N52&lt;&gt;0,LOOKUP(N52,[1]Supplier!$A:$A,[1]Supplier!$B:$B)))=FALSE,O52&lt;&gt;0),LOOKUP(O52,[1]Branch!$A:$A,[1]Branch!$B:$B),IF(M52&lt;&gt;0,LOOKUP(M52,[1]Customer!$A:$A,[1]Customer!$B:$B),IF(N52&lt;&gt;0,LOOKUP(N52,[1]Supplier!$A:$A,[1]Supplier!$B:$B))))),"")</f>
        <v>Nathani Chemicals</v>
      </c>
      <c r="R52" s="4" t="str">
        <f>IFERROR(IF(IF(AND(IF(M52&lt;&gt;0,LOOKUP(M52,[1]Customer!$A:$A,[1]Customer!$V:$V),IF(N52&lt;&gt;0,LOOKUP(N52,[1]Supplier!$A:$A,[1]Supplier!$V:$V)))=FALSE,O52&lt;&gt;0),LOOKUP(O52,[1]Branch!$A:$A,[1]Branch!$V:$V),IF(M52&lt;&gt;0,LOOKUP(M52,[1]Customer!$A:$A,[1]Customer!$V:$V),IF(N52&lt;&gt;0,LOOKUP(N52,[1]Supplier!$A:$A,[1]Supplier!$V:$V))))=FALSE,LOOKUP(P52,[1]Banking!$A:$A,[1]Banking!$C:$C),IF(AND(IF(M52&lt;&gt;0,LOOKUP(M52,[1]Customer!$A:$A,[1]Customer!$V:$V),IF(N52&lt;&gt;0,LOOKUP(N52,[1]Supplier!$A:$A,[1]Supplier!$V:$V)))=FALSE,O52&lt;&gt;0),LOOKUP(O52,[1]Branch!$A:$A,[1]Branch!$V:$V),IF(M52&lt;&gt;0,LOOKUP(M52,[1]Customer!$A:$A,[1]Customer!$V:$V),IF(N52&lt;&gt;0,LOOKUP(N52,[1]Supplier!$A:$A,[1]Supplier!$V:$V))))),"")</f>
        <v>Irwan</v>
      </c>
      <c r="S52" s="14">
        <f>IFERROR(SUMIF(CREF!A:A,PREF!A52,CREF!G:G),"")</f>
        <v>-45000</v>
      </c>
    </row>
    <row r="53" spans="1:19">
      <c r="A53" s="3">
        <v>52</v>
      </c>
      <c r="B53" s="5">
        <v>41755</v>
      </c>
      <c r="D53" s="11"/>
      <c r="K53" s="3">
        <v>357</v>
      </c>
      <c r="O53" s="3" t="s">
        <v>80</v>
      </c>
      <c r="Q53" s="4" t="str">
        <f>IFERROR(IF(IF(AND(IF(M53&lt;&gt;0,LOOKUP(M53,[1]Customer!$A:$A,[1]Customer!$B:$B),IF(N53&lt;&gt;0,LOOKUP(N53,[1]Supplier!$A:$A,[1]Supplier!$B:$B)))=FALSE,O53&lt;&gt;0),LOOKUP(O53,[1]Branch!$A:$A,[1]Branch!$B:$B),IF(M53&lt;&gt;0,LOOKUP(M53,[1]Customer!$A:$A,[1]Customer!$B:$B),IF(N53&lt;&gt;0,LOOKUP(N53,[1]Supplier!$A:$A,[1]Supplier!$B:$B))))=FALSE,LOOKUP(P53,[1]Banking!$A:$A,[1]Banking!$B:$B),IF(AND(IF(M53&lt;&gt;0,LOOKUP(M53,[1]Customer!$A:$A,[1]Customer!$B:$B),IF(N53&lt;&gt;0,LOOKUP(N53,[1]Supplier!$A:$A,[1]Supplier!$B:$B)))=FALSE,O53&lt;&gt;0),LOOKUP(O53,[1]Branch!$A:$A,[1]Branch!$B:$B),IF(M53&lt;&gt;0,LOOKUP(M53,[1]Customer!$A:$A,[1]Customer!$B:$B),IF(N53&lt;&gt;0,LOOKUP(N53,[1]Supplier!$A:$A,[1]Supplier!$B:$B))))),"")</f>
        <v>Nathani Chemicals</v>
      </c>
      <c r="R53" s="4" t="str">
        <f>IFERROR(IF(IF(AND(IF(M53&lt;&gt;0,LOOKUP(M53,[1]Customer!$A:$A,[1]Customer!$V:$V),IF(N53&lt;&gt;0,LOOKUP(N53,[1]Supplier!$A:$A,[1]Supplier!$V:$V)))=FALSE,O53&lt;&gt;0),LOOKUP(O53,[1]Branch!$A:$A,[1]Branch!$V:$V),IF(M53&lt;&gt;0,LOOKUP(M53,[1]Customer!$A:$A,[1]Customer!$V:$V),IF(N53&lt;&gt;0,LOOKUP(N53,[1]Supplier!$A:$A,[1]Supplier!$V:$V))))=FALSE,LOOKUP(P53,[1]Banking!$A:$A,[1]Banking!$C:$C),IF(AND(IF(M53&lt;&gt;0,LOOKUP(M53,[1]Customer!$A:$A,[1]Customer!$V:$V),IF(N53&lt;&gt;0,LOOKUP(N53,[1]Supplier!$A:$A,[1]Supplier!$V:$V)))=FALSE,O53&lt;&gt;0),LOOKUP(O53,[1]Branch!$A:$A,[1]Branch!$V:$V),IF(M53&lt;&gt;0,LOOKUP(M53,[1]Customer!$A:$A,[1]Customer!$V:$V),IF(N53&lt;&gt;0,LOOKUP(N53,[1]Supplier!$A:$A,[1]Supplier!$V:$V))))),"")</f>
        <v>Darmawan</v>
      </c>
      <c r="S53" s="14">
        <f>IFERROR(SUMIF(CREF!A:A,PREF!A53,CREF!G:G),"")</f>
        <v>-340000</v>
      </c>
    </row>
    <row r="54" spans="1:19">
      <c r="A54" s="3">
        <v>53</v>
      </c>
      <c r="B54" s="5">
        <v>41755</v>
      </c>
      <c r="D54" s="11"/>
      <c r="K54" s="3">
        <v>358</v>
      </c>
      <c r="P54" s="3" t="s">
        <v>81</v>
      </c>
      <c r="Q54" s="4" t="str">
        <f>IFERROR(IF(IF(AND(IF(M54&lt;&gt;0,LOOKUP(M54,[1]Customer!$A:$A,[1]Customer!$B:$B),IF(N54&lt;&gt;0,LOOKUP(N54,[1]Supplier!$A:$A,[1]Supplier!$B:$B)))=FALSE,O54&lt;&gt;0),LOOKUP(O54,[1]Branch!$A:$A,[1]Branch!$B:$B),IF(M54&lt;&gt;0,LOOKUP(M54,[1]Customer!$A:$A,[1]Customer!$B:$B),IF(N54&lt;&gt;0,LOOKUP(N54,[1]Supplier!$A:$A,[1]Supplier!$B:$B))))=FALSE,LOOKUP(P54,[1]Banking!$A:$A,[1]Banking!$B:$B),IF(AND(IF(M54&lt;&gt;0,LOOKUP(M54,[1]Customer!$A:$A,[1]Customer!$B:$B),IF(N54&lt;&gt;0,LOOKUP(N54,[1]Supplier!$A:$A,[1]Supplier!$B:$B)))=FALSE,O54&lt;&gt;0),LOOKUP(O54,[1]Branch!$A:$A,[1]Branch!$B:$B),IF(M54&lt;&gt;0,LOOKUP(M54,[1]Customer!$A:$A,[1]Customer!$B:$B),IF(N54&lt;&gt;0,LOOKUP(N54,[1]Supplier!$A:$A,[1]Supplier!$B:$B))))),"")</f>
        <v>Nathani Chemicals</v>
      </c>
      <c r="R54" s="4" t="str">
        <f>IFERROR(IF(IF(AND(IF(M54&lt;&gt;0,LOOKUP(M54,[1]Customer!$A:$A,[1]Customer!$V:$V),IF(N54&lt;&gt;0,LOOKUP(N54,[1]Supplier!$A:$A,[1]Supplier!$V:$V)))=FALSE,O54&lt;&gt;0),LOOKUP(O54,[1]Branch!$A:$A,[1]Branch!$V:$V),IF(M54&lt;&gt;0,LOOKUP(M54,[1]Customer!$A:$A,[1]Customer!$V:$V),IF(N54&lt;&gt;0,LOOKUP(N54,[1]Supplier!$A:$A,[1]Supplier!$V:$V))))=FALSE,LOOKUP(P54,[1]Banking!$A:$A,[1]Banking!$C:$C),IF(AND(IF(M54&lt;&gt;0,LOOKUP(M54,[1]Customer!$A:$A,[1]Customer!$V:$V),IF(N54&lt;&gt;0,LOOKUP(N54,[1]Supplier!$A:$A,[1]Supplier!$V:$V)))=FALSE,O54&lt;&gt;0),LOOKUP(O54,[1]Branch!$A:$A,[1]Branch!$V:$V),IF(M54&lt;&gt;0,LOOKUP(M54,[1]Customer!$A:$A,[1]Customer!$V:$V),IF(N54&lt;&gt;0,LOOKUP(N54,[1]Supplier!$A:$A,[1]Supplier!$V:$V))))),"")</f>
        <v>Irwan</v>
      </c>
      <c r="S54" s="14">
        <f>IFERROR(SUMIF(CREF!A:A,PREF!A54,CREF!G:G),"")</f>
        <v>-275000</v>
      </c>
    </row>
    <row r="55" spans="1:19">
      <c r="A55" s="3">
        <v>54</v>
      </c>
      <c r="B55" s="5">
        <v>41757</v>
      </c>
      <c r="D55" s="11"/>
      <c r="J55" s="3">
        <v>151</v>
      </c>
      <c r="P55" s="3" t="s">
        <v>40</v>
      </c>
      <c r="Q55" s="4" t="str">
        <f>IFERROR(IF(IF(AND(IF(M55&lt;&gt;0,LOOKUP(M55,[1]Customer!$A:$A,[1]Customer!$B:$B),IF(N55&lt;&gt;0,LOOKUP(N55,[1]Supplier!$A:$A,[1]Supplier!$B:$B)))=FALSE,O55&lt;&gt;0),LOOKUP(O55,[1]Branch!$A:$A,[1]Branch!$B:$B),IF(M55&lt;&gt;0,LOOKUP(M55,[1]Customer!$A:$A,[1]Customer!$B:$B),IF(N55&lt;&gt;0,LOOKUP(N55,[1]Supplier!$A:$A,[1]Supplier!$B:$B))))=FALSE,LOOKUP(P55,[1]Banking!$A:$A,[1]Banking!$B:$B),IF(AND(IF(M55&lt;&gt;0,LOOKUP(M55,[1]Customer!$A:$A,[1]Customer!$B:$B),IF(N55&lt;&gt;0,LOOKUP(N55,[1]Supplier!$A:$A,[1]Supplier!$B:$B)))=FALSE,O55&lt;&gt;0),LOOKUP(O55,[1]Branch!$A:$A,[1]Branch!$B:$B),IF(M55&lt;&gt;0,LOOKUP(M55,[1]Customer!$A:$A,[1]Customer!$B:$B),IF(N55&lt;&gt;0,LOOKUP(N55,[1]Supplier!$A:$A,[1]Supplier!$B:$B))))),"")</f>
        <v>Kas Kecil Nathani Chemicals</v>
      </c>
      <c r="R55" s="4">
        <f>IFERROR(IF(IF(AND(IF(M55&lt;&gt;0,LOOKUP(M55,[1]Customer!$A:$A,[1]Customer!$V:$V),IF(N55&lt;&gt;0,LOOKUP(N55,[1]Supplier!$A:$A,[1]Supplier!$V:$V)))=FALSE,O55&lt;&gt;0),LOOKUP(O55,[1]Branch!$A:$A,[1]Branch!$V:$V),IF(M55&lt;&gt;0,LOOKUP(M55,[1]Customer!$A:$A,[1]Customer!$V:$V),IF(N55&lt;&gt;0,LOOKUP(N55,[1]Supplier!$A:$A,[1]Supplier!$V:$V))))=FALSE,LOOKUP(P55,[1]Banking!$A:$A,[1]Banking!$C:$C),IF(AND(IF(M55&lt;&gt;0,LOOKUP(M55,[1]Customer!$A:$A,[1]Customer!$V:$V),IF(N55&lt;&gt;0,LOOKUP(N55,[1]Supplier!$A:$A,[1]Supplier!$V:$V)))=FALSE,O55&lt;&gt;0),LOOKUP(O55,[1]Branch!$A:$A,[1]Branch!$V:$V),IF(M55&lt;&gt;0,LOOKUP(M55,[1]Customer!$A:$A,[1]Customer!$V:$V),IF(N55&lt;&gt;0,LOOKUP(N55,[1]Supplier!$A:$A,[1]Supplier!$V:$V))))),"")</f>
        <v>0</v>
      </c>
      <c r="S55" s="14">
        <f>IFERROR(SUMIF(CREF!A:A,PREF!A55,CREF!G:G),"")</f>
        <v>5115000</v>
      </c>
    </row>
    <row r="56" spans="1:19">
      <c r="A56" s="3">
        <v>55</v>
      </c>
      <c r="B56" s="5">
        <v>41757</v>
      </c>
      <c r="D56" s="11"/>
      <c r="K56" s="3">
        <v>359</v>
      </c>
      <c r="P56" s="3" t="s">
        <v>40</v>
      </c>
      <c r="Q56" s="4" t="str">
        <f>IFERROR(IF(IF(AND(IF(M56&lt;&gt;0,LOOKUP(M56,[1]Customer!$A:$A,[1]Customer!$B:$B),IF(N56&lt;&gt;0,LOOKUP(N56,[1]Supplier!$A:$A,[1]Supplier!$B:$B)))=FALSE,O56&lt;&gt;0),LOOKUP(O56,[1]Branch!$A:$A,[1]Branch!$B:$B),IF(M56&lt;&gt;0,LOOKUP(M56,[1]Customer!$A:$A,[1]Customer!$B:$B),IF(N56&lt;&gt;0,LOOKUP(N56,[1]Supplier!$A:$A,[1]Supplier!$B:$B))))=FALSE,LOOKUP(P56,[1]Banking!$A:$A,[1]Banking!$B:$B),IF(AND(IF(M56&lt;&gt;0,LOOKUP(M56,[1]Customer!$A:$A,[1]Customer!$B:$B),IF(N56&lt;&gt;0,LOOKUP(N56,[1]Supplier!$A:$A,[1]Supplier!$B:$B)))=FALSE,O56&lt;&gt;0),LOOKUP(O56,[1]Branch!$A:$A,[1]Branch!$B:$B),IF(M56&lt;&gt;0,LOOKUP(M56,[1]Customer!$A:$A,[1]Customer!$B:$B),IF(N56&lt;&gt;0,LOOKUP(N56,[1]Supplier!$A:$A,[1]Supplier!$B:$B))))),"")</f>
        <v>Kas Kecil Nathani Chemicals</v>
      </c>
      <c r="R56" s="4">
        <f>IFERROR(IF(IF(AND(IF(M56&lt;&gt;0,LOOKUP(M56,[1]Customer!$A:$A,[1]Customer!$V:$V),IF(N56&lt;&gt;0,LOOKUP(N56,[1]Supplier!$A:$A,[1]Supplier!$V:$V)))=FALSE,O56&lt;&gt;0),LOOKUP(O56,[1]Branch!$A:$A,[1]Branch!$V:$V),IF(M56&lt;&gt;0,LOOKUP(M56,[1]Customer!$A:$A,[1]Customer!$V:$V),IF(N56&lt;&gt;0,LOOKUP(N56,[1]Supplier!$A:$A,[1]Supplier!$V:$V))))=FALSE,LOOKUP(P56,[1]Banking!$A:$A,[1]Banking!$C:$C),IF(AND(IF(M56&lt;&gt;0,LOOKUP(M56,[1]Customer!$A:$A,[1]Customer!$V:$V),IF(N56&lt;&gt;0,LOOKUP(N56,[1]Supplier!$A:$A,[1]Supplier!$V:$V)))=FALSE,O56&lt;&gt;0),LOOKUP(O56,[1]Branch!$A:$A,[1]Branch!$V:$V),IF(M56&lt;&gt;0,LOOKUP(M56,[1]Customer!$A:$A,[1]Customer!$V:$V),IF(N56&lt;&gt;0,LOOKUP(N56,[1]Supplier!$A:$A,[1]Supplier!$V:$V))))),"")</f>
        <v>0</v>
      </c>
      <c r="S56" s="14">
        <f>IFERROR(SUMIF(CREF!A:A,PREF!A56,CREF!G:G),"")</f>
        <v>-6135000</v>
      </c>
    </row>
    <row r="57" spans="1:19">
      <c r="A57" s="3">
        <v>56</v>
      </c>
      <c r="B57" s="5">
        <v>41757</v>
      </c>
      <c r="D57" s="11" t="s">
        <v>140</v>
      </c>
      <c r="J57" s="3">
        <v>152</v>
      </c>
      <c r="M57" s="3" t="s">
        <v>41</v>
      </c>
      <c r="Q57" s="4" t="str">
        <f>IFERROR(IF(IF(AND(IF(M57&lt;&gt;0,LOOKUP(M57,[1]Customer!$A:$A,[1]Customer!$B:$B),IF(N57&lt;&gt;0,LOOKUP(N57,[1]Supplier!$A:$A,[1]Supplier!$B:$B)))=FALSE,O57&lt;&gt;0),LOOKUP(O57,[1]Branch!$A:$A,[1]Branch!$B:$B),IF(M57&lt;&gt;0,LOOKUP(M57,[1]Customer!$A:$A,[1]Customer!$B:$B),IF(N57&lt;&gt;0,LOOKUP(N57,[1]Supplier!$A:$A,[1]Supplier!$B:$B))))=FALSE,LOOKUP(P57,[1]Banking!$A:$A,[1]Banking!$B:$B),IF(AND(IF(M57&lt;&gt;0,LOOKUP(M57,[1]Customer!$A:$A,[1]Customer!$B:$B),IF(N57&lt;&gt;0,LOOKUP(N57,[1]Supplier!$A:$A,[1]Supplier!$B:$B)))=FALSE,O57&lt;&gt;0),LOOKUP(O57,[1]Branch!$A:$A,[1]Branch!$B:$B),IF(M57&lt;&gt;0,LOOKUP(M57,[1]Customer!$A:$A,[1]Customer!$B:$B),IF(N57&lt;&gt;0,LOOKUP(N57,[1]Supplier!$A:$A,[1]Supplier!$B:$B))))),"")</f>
        <v>Nathani Indonesia</v>
      </c>
      <c r="R57" s="4" t="str">
        <f>IFERROR(IF(IF(AND(IF(M57&lt;&gt;0,LOOKUP(M57,[1]Customer!$A:$A,[1]Customer!$V:$V),IF(N57&lt;&gt;0,LOOKUP(N57,[1]Supplier!$A:$A,[1]Supplier!$V:$V)))=FALSE,O57&lt;&gt;0),LOOKUP(O57,[1]Branch!$A:$A,[1]Branch!$V:$V),IF(M57&lt;&gt;0,LOOKUP(M57,[1]Customer!$A:$A,[1]Customer!$V:$V),IF(N57&lt;&gt;0,LOOKUP(N57,[1]Supplier!$A:$A,[1]Supplier!$V:$V))))=FALSE,LOOKUP(P57,[1]Banking!$A:$A,[1]Banking!$C:$C),IF(AND(IF(M57&lt;&gt;0,LOOKUP(M57,[1]Customer!$A:$A,[1]Customer!$V:$V),IF(N57&lt;&gt;0,LOOKUP(N57,[1]Supplier!$A:$A,[1]Supplier!$V:$V)))=FALSE,O57&lt;&gt;0),LOOKUP(O57,[1]Branch!$A:$A,[1]Branch!$V:$V),IF(M57&lt;&gt;0,LOOKUP(M57,[1]Customer!$A:$A,[1]Customer!$V:$V),IF(N57&lt;&gt;0,LOOKUP(N57,[1]Supplier!$A:$A,[1]Supplier!$V:$V))))),"")</f>
        <v>Agustina Y. Zulkarnain</v>
      </c>
      <c r="S57" s="14">
        <f>IFERROR(SUMIF(CREF!A:A,PREF!A57,CREF!G:G),"")</f>
        <v>167355048</v>
      </c>
    </row>
    <row r="58" spans="1:19">
      <c r="A58" s="3">
        <v>57</v>
      </c>
      <c r="B58" s="5">
        <v>41757</v>
      </c>
      <c r="D58" s="11"/>
      <c r="K58" s="3">
        <v>360</v>
      </c>
      <c r="N58" s="3" t="s">
        <v>81</v>
      </c>
      <c r="Q58" s="4" t="str">
        <f>IFERROR(IF(IF(AND(IF(M58&lt;&gt;0,LOOKUP(M58,[1]Customer!$A:$A,[1]Customer!$B:$B),IF(N58&lt;&gt;0,LOOKUP(N58,[1]Supplier!$A:$A,[1]Supplier!$B:$B)))=FALSE,O58&lt;&gt;0),LOOKUP(O58,[1]Branch!$A:$A,[1]Branch!$B:$B),IF(M58&lt;&gt;0,LOOKUP(M58,[1]Customer!$A:$A,[1]Customer!$B:$B),IF(N58&lt;&gt;0,LOOKUP(N58,[1]Supplier!$A:$A,[1]Supplier!$B:$B))))=FALSE,LOOKUP(P58,[1]Banking!$A:$A,[1]Banking!$B:$B),IF(AND(IF(M58&lt;&gt;0,LOOKUP(M58,[1]Customer!$A:$A,[1]Customer!$B:$B),IF(N58&lt;&gt;0,LOOKUP(N58,[1]Supplier!$A:$A,[1]Supplier!$B:$B)))=FALSE,O58&lt;&gt;0),LOOKUP(O58,[1]Branch!$A:$A,[1]Branch!$B:$B),IF(M58&lt;&gt;0,LOOKUP(M58,[1]Customer!$A:$A,[1]Customer!$B:$B),IF(N58&lt;&gt;0,LOOKUP(N58,[1]Supplier!$A:$A,[1]Supplier!$B:$B))))),"")</f>
        <v>Kas Negara</v>
      </c>
      <c r="R58" s="4" t="str">
        <f>IFERROR(IF(IF(AND(IF(M58&lt;&gt;0,LOOKUP(M58,[1]Customer!$A:$A,[1]Customer!$V:$V),IF(N58&lt;&gt;0,LOOKUP(N58,[1]Supplier!$A:$A,[1]Supplier!$V:$V)))=FALSE,O58&lt;&gt;0),LOOKUP(O58,[1]Branch!$A:$A,[1]Branch!$V:$V),IF(M58&lt;&gt;0,LOOKUP(M58,[1]Customer!$A:$A,[1]Customer!$V:$V),IF(N58&lt;&gt;0,LOOKUP(N58,[1]Supplier!$A:$A,[1]Supplier!$V:$V))))=FALSE,LOOKUP(P58,[1]Banking!$A:$A,[1]Banking!$C:$C),IF(AND(IF(M58&lt;&gt;0,LOOKUP(M58,[1]Customer!$A:$A,[1]Customer!$V:$V),IF(N58&lt;&gt;0,LOOKUP(N58,[1]Supplier!$A:$A,[1]Supplier!$V:$V)))=FALSE,O58&lt;&gt;0),LOOKUP(O58,[1]Branch!$A:$A,[1]Branch!$V:$V),IF(M58&lt;&gt;0,LOOKUP(M58,[1]Customer!$A:$A,[1]Customer!$V:$V),IF(N58&lt;&gt;0,LOOKUP(N58,[1]Supplier!$A:$A,[1]Supplier!$V:$V))))),"")</f>
        <v/>
      </c>
      <c r="S58" s="14">
        <f>IFERROR(SUMIF(CREF!A:A,PREF!A58,CREF!G:G),"")</f>
        <v>-167355048</v>
      </c>
    </row>
    <row r="59" spans="1:19">
      <c r="A59" s="3">
        <v>58</v>
      </c>
      <c r="B59" s="5">
        <v>41758</v>
      </c>
      <c r="K59" s="3">
        <v>361</v>
      </c>
      <c r="O59" s="3" t="s">
        <v>80</v>
      </c>
      <c r="Q59" s="4" t="str">
        <f>IFERROR(IF(IF(AND(IF(M59&lt;&gt;0,LOOKUP(M59,[1]Customer!$A:$A,[1]Customer!$B:$B),IF(N59&lt;&gt;0,LOOKUP(N59,[1]Supplier!$A:$A,[1]Supplier!$B:$B)))=FALSE,O59&lt;&gt;0),LOOKUP(O59,[1]Branch!$A:$A,[1]Branch!$B:$B),IF(M59&lt;&gt;0,LOOKUP(M59,[1]Customer!$A:$A,[1]Customer!$B:$B),IF(N59&lt;&gt;0,LOOKUP(N59,[1]Supplier!$A:$A,[1]Supplier!$B:$B))))=FALSE,LOOKUP(P59,[1]Banking!$A:$A,[1]Banking!$B:$B),IF(AND(IF(M59&lt;&gt;0,LOOKUP(M59,[1]Customer!$A:$A,[1]Customer!$B:$B),IF(N59&lt;&gt;0,LOOKUP(N59,[1]Supplier!$A:$A,[1]Supplier!$B:$B)))=FALSE,O59&lt;&gt;0),LOOKUP(O59,[1]Branch!$A:$A,[1]Branch!$B:$B),IF(M59&lt;&gt;0,LOOKUP(M59,[1]Customer!$A:$A,[1]Customer!$B:$B),IF(N59&lt;&gt;0,LOOKUP(N59,[1]Supplier!$A:$A,[1]Supplier!$B:$B))))),"")</f>
        <v>Nathani Chemicals</v>
      </c>
      <c r="R59" s="4" t="str">
        <f>IFERROR(IF(IF(AND(IF(M59&lt;&gt;0,LOOKUP(M59,[1]Customer!$A:$A,[1]Customer!$V:$V),IF(N59&lt;&gt;0,LOOKUP(N59,[1]Supplier!$A:$A,[1]Supplier!$V:$V)))=FALSE,O59&lt;&gt;0),LOOKUP(O59,[1]Branch!$A:$A,[1]Branch!$V:$V),IF(M59&lt;&gt;0,LOOKUP(M59,[1]Customer!$A:$A,[1]Customer!$V:$V),IF(N59&lt;&gt;0,LOOKUP(N59,[1]Supplier!$A:$A,[1]Supplier!$V:$V))))=FALSE,LOOKUP(P59,[1]Banking!$A:$A,[1]Banking!$C:$C),IF(AND(IF(M59&lt;&gt;0,LOOKUP(M59,[1]Customer!$A:$A,[1]Customer!$V:$V),IF(N59&lt;&gt;0,LOOKUP(N59,[1]Supplier!$A:$A,[1]Supplier!$V:$V)))=FALSE,O59&lt;&gt;0),LOOKUP(O59,[1]Branch!$A:$A,[1]Branch!$V:$V),IF(M59&lt;&gt;0,LOOKUP(M59,[1]Customer!$A:$A,[1]Customer!$V:$V),IF(N59&lt;&gt;0,LOOKUP(N59,[1]Supplier!$A:$A,[1]Supplier!$V:$V))))),"")</f>
        <v>Darmawan</v>
      </c>
      <c r="S59" s="14">
        <f>IFERROR(SUMIF(CREF!A:A,PREF!A59,CREF!G:G),"")</f>
        <v>-90000</v>
      </c>
    </row>
    <row r="60" spans="1:19">
      <c r="A60" s="3">
        <v>59</v>
      </c>
      <c r="B60" s="5">
        <v>41758</v>
      </c>
      <c r="K60" s="3">
        <v>362</v>
      </c>
      <c r="O60" s="3" t="s">
        <v>80</v>
      </c>
      <c r="Q60" s="4" t="str">
        <f>IFERROR(IF(IF(AND(IF(M60&lt;&gt;0,LOOKUP(M60,[1]Customer!$A:$A,[1]Customer!$B:$B),IF(N60&lt;&gt;0,LOOKUP(N60,[1]Supplier!$A:$A,[1]Supplier!$B:$B)))=FALSE,O60&lt;&gt;0),LOOKUP(O60,[1]Branch!$A:$A,[1]Branch!$B:$B),IF(M60&lt;&gt;0,LOOKUP(M60,[1]Customer!$A:$A,[1]Customer!$B:$B),IF(N60&lt;&gt;0,LOOKUP(N60,[1]Supplier!$A:$A,[1]Supplier!$B:$B))))=FALSE,LOOKUP(P60,[1]Banking!$A:$A,[1]Banking!$B:$B),IF(AND(IF(M60&lt;&gt;0,LOOKUP(M60,[1]Customer!$A:$A,[1]Customer!$B:$B),IF(N60&lt;&gt;0,LOOKUP(N60,[1]Supplier!$A:$A,[1]Supplier!$B:$B)))=FALSE,O60&lt;&gt;0),LOOKUP(O60,[1]Branch!$A:$A,[1]Branch!$B:$B),IF(M60&lt;&gt;0,LOOKUP(M60,[1]Customer!$A:$A,[1]Customer!$B:$B),IF(N60&lt;&gt;0,LOOKUP(N60,[1]Supplier!$A:$A,[1]Supplier!$B:$B))))),"")</f>
        <v>Nathani Chemicals</v>
      </c>
      <c r="R60" s="4" t="str">
        <f>IFERROR(IF(IF(AND(IF(M60&lt;&gt;0,LOOKUP(M60,[1]Customer!$A:$A,[1]Customer!$V:$V),IF(N60&lt;&gt;0,LOOKUP(N60,[1]Supplier!$A:$A,[1]Supplier!$V:$V)))=FALSE,O60&lt;&gt;0),LOOKUP(O60,[1]Branch!$A:$A,[1]Branch!$V:$V),IF(M60&lt;&gt;0,LOOKUP(M60,[1]Customer!$A:$A,[1]Customer!$V:$V),IF(N60&lt;&gt;0,LOOKUP(N60,[1]Supplier!$A:$A,[1]Supplier!$V:$V))))=FALSE,LOOKUP(P60,[1]Banking!$A:$A,[1]Banking!$C:$C),IF(AND(IF(M60&lt;&gt;0,LOOKUP(M60,[1]Customer!$A:$A,[1]Customer!$V:$V),IF(N60&lt;&gt;0,LOOKUP(N60,[1]Supplier!$A:$A,[1]Supplier!$V:$V)))=FALSE,O60&lt;&gt;0),LOOKUP(O60,[1]Branch!$A:$A,[1]Branch!$V:$V),IF(M60&lt;&gt;0,LOOKUP(M60,[1]Customer!$A:$A,[1]Customer!$V:$V),IF(N60&lt;&gt;0,LOOKUP(N60,[1]Supplier!$A:$A,[1]Supplier!$V:$V))))),"")</f>
        <v>Darmawan</v>
      </c>
      <c r="S60" s="14">
        <f>IFERROR(SUMIF(CREF!A:A,PREF!A60,CREF!G:G),"")</f>
        <v>-1875000</v>
      </c>
    </row>
    <row r="61" spans="1:19">
      <c r="A61" s="3">
        <v>60</v>
      </c>
      <c r="B61" s="5">
        <v>41758</v>
      </c>
      <c r="K61" s="3">
        <v>363</v>
      </c>
      <c r="O61" s="3" t="s">
        <v>80</v>
      </c>
      <c r="Q61" s="4" t="str">
        <f>IFERROR(IF(IF(AND(IF(M61&lt;&gt;0,LOOKUP(M61,[1]Customer!$A:$A,[1]Customer!$B:$B),IF(N61&lt;&gt;0,LOOKUP(N61,[1]Supplier!$A:$A,[1]Supplier!$B:$B)))=FALSE,O61&lt;&gt;0),LOOKUP(O61,[1]Branch!$A:$A,[1]Branch!$B:$B),IF(M61&lt;&gt;0,LOOKUP(M61,[1]Customer!$A:$A,[1]Customer!$B:$B),IF(N61&lt;&gt;0,LOOKUP(N61,[1]Supplier!$A:$A,[1]Supplier!$B:$B))))=FALSE,LOOKUP(P61,[1]Banking!$A:$A,[1]Banking!$B:$B),IF(AND(IF(M61&lt;&gt;0,LOOKUP(M61,[1]Customer!$A:$A,[1]Customer!$B:$B),IF(N61&lt;&gt;0,LOOKUP(N61,[1]Supplier!$A:$A,[1]Supplier!$B:$B)))=FALSE,O61&lt;&gt;0),LOOKUP(O61,[1]Branch!$A:$A,[1]Branch!$B:$B),IF(M61&lt;&gt;0,LOOKUP(M61,[1]Customer!$A:$A,[1]Customer!$B:$B),IF(N61&lt;&gt;0,LOOKUP(N61,[1]Supplier!$A:$A,[1]Supplier!$B:$B))))),"")</f>
        <v>Nathani Chemicals</v>
      </c>
      <c r="R61" s="4" t="str">
        <f>IFERROR(IF(IF(AND(IF(M61&lt;&gt;0,LOOKUP(M61,[1]Customer!$A:$A,[1]Customer!$V:$V),IF(N61&lt;&gt;0,LOOKUP(N61,[1]Supplier!$A:$A,[1]Supplier!$V:$V)))=FALSE,O61&lt;&gt;0),LOOKUP(O61,[1]Branch!$A:$A,[1]Branch!$V:$V),IF(M61&lt;&gt;0,LOOKUP(M61,[1]Customer!$A:$A,[1]Customer!$V:$V),IF(N61&lt;&gt;0,LOOKUP(N61,[1]Supplier!$A:$A,[1]Supplier!$V:$V))))=FALSE,LOOKUP(P61,[1]Banking!$A:$A,[1]Banking!$C:$C),IF(AND(IF(M61&lt;&gt;0,LOOKUP(M61,[1]Customer!$A:$A,[1]Customer!$V:$V),IF(N61&lt;&gt;0,LOOKUP(N61,[1]Supplier!$A:$A,[1]Supplier!$V:$V)))=FALSE,O61&lt;&gt;0),LOOKUP(O61,[1]Branch!$A:$A,[1]Branch!$V:$V),IF(M61&lt;&gt;0,LOOKUP(M61,[1]Customer!$A:$A,[1]Customer!$V:$V),IF(N61&lt;&gt;0,LOOKUP(N61,[1]Supplier!$A:$A,[1]Supplier!$V:$V))))),"")</f>
        <v>Darmawan</v>
      </c>
      <c r="S61" s="14">
        <f>IFERROR(SUMIF(CREF!A:A,PREF!A61,CREF!G:G),"")</f>
        <v>-450000</v>
      </c>
    </row>
    <row r="62" spans="1:19">
      <c r="A62" s="3">
        <v>61</v>
      </c>
      <c r="B62" s="5">
        <v>41758</v>
      </c>
      <c r="K62" s="3">
        <v>364</v>
      </c>
      <c r="O62" s="3" t="s">
        <v>80</v>
      </c>
      <c r="Q62" s="4" t="str">
        <f>IFERROR(IF(IF(AND(IF(M62&lt;&gt;0,LOOKUP(M62,[1]Customer!$A:$A,[1]Customer!$B:$B),IF(N62&lt;&gt;0,LOOKUP(N62,[1]Supplier!$A:$A,[1]Supplier!$B:$B)))=FALSE,O62&lt;&gt;0),LOOKUP(O62,[1]Branch!$A:$A,[1]Branch!$B:$B),IF(M62&lt;&gt;0,LOOKUP(M62,[1]Customer!$A:$A,[1]Customer!$B:$B),IF(N62&lt;&gt;0,LOOKUP(N62,[1]Supplier!$A:$A,[1]Supplier!$B:$B))))=FALSE,LOOKUP(P62,[1]Banking!$A:$A,[1]Banking!$B:$B),IF(AND(IF(M62&lt;&gt;0,LOOKUP(M62,[1]Customer!$A:$A,[1]Customer!$B:$B),IF(N62&lt;&gt;0,LOOKUP(N62,[1]Supplier!$A:$A,[1]Supplier!$B:$B)))=FALSE,O62&lt;&gt;0),LOOKUP(O62,[1]Branch!$A:$A,[1]Branch!$B:$B),IF(M62&lt;&gt;0,LOOKUP(M62,[1]Customer!$A:$A,[1]Customer!$B:$B),IF(N62&lt;&gt;0,LOOKUP(N62,[1]Supplier!$A:$A,[1]Supplier!$B:$B))))),"")</f>
        <v>Nathani Chemicals</v>
      </c>
      <c r="R62" s="4" t="str">
        <f>IFERROR(IF(IF(AND(IF(M62&lt;&gt;0,LOOKUP(M62,[1]Customer!$A:$A,[1]Customer!$V:$V),IF(N62&lt;&gt;0,LOOKUP(N62,[1]Supplier!$A:$A,[1]Supplier!$V:$V)))=FALSE,O62&lt;&gt;0),LOOKUP(O62,[1]Branch!$A:$A,[1]Branch!$V:$V),IF(M62&lt;&gt;0,LOOKUP(M62,[1]Customer!$A:$A,[1]Customer!$V:$V),IF(N62&lt;&gt;0,LOOKUP(N62,[1]Supplier!$A:$A,[1]Supplier!$V:$V))))=FALSE,LOOKUP(P62,[1]Banking!$A:$A,[1]Banking!$C:$C),IF(AND(IF(M62&lt;&gt;0,LOOKUP(M62,[1]Customer!$A:$A,[1]Customer!$V:$V),IF(N62&lt;&gt;0,LOOKUP(N62,[1]Supplier!$A:$A,[1]Supplier!$V:$V)))=FALSE,O62&lt;&gt;0),LOOKUP(O62,[1]Branch!$A:$A,[1]Branch!$V:$V),IF(M62&lt;&gt;0,LOOKUP(M62,[1]Customer!$A:$A,[1]Customer!$V:$V),IF(N62&lt;&gt;0,LOOKUP(N62,[1]Supplier!$A:$A,[1]Supplier!$V:$V))))),"")</f>
        <v>Darmawan</v>
      </c>
      <c r="S62" s="14">
        <f>IFERROR(SUMIF(CREF!A:A,PREF!A62,CREF!G:G),"")</f>
        <v>-675000</v>
      </c>
    </row>
    <row r="63" spans="1:19">
      <c r="A63" s="3">
        <v>62</v>
      </c>
      <c r="B63" s="5">
        <v>41758</v>
      </c>
      <c r="K63" s="3">
        <v>365</v>
      </c>
      <c r="O63" s="3" t="s">
        <v>80</v>
      </c>
      <c r="Q63" s="4" t="str">
        <f>IFERROR(IF(IF(AND(IF(M63&lt;&gt;0,LOOKUP(M63,[1]Customer!$A:$A,[1]Customer!$B:$B),IF(N63&lt;&gt;0,LOOKUP(N63,[1]Supplier!$A:$A,[1]Supplier!$B:$B)))=FALSE,O63&lt;&gt;0),LOOKUP(O63,[1]Branch!$A:$A,[1]Branch!$B:$B),IF(M63&lt;&gt;0,LOOKUP(M63,[1]Customer!$A:$A,[1]Customer!$B:$B),IF(N63&lt;&gt;0,LOOKUP(N63,[1]Supplier!$A:$A,[1]Supplier!$B:$B))))=FALSE,LOOKUP(P63,[1]Banking!$A:$A,[1]Banking!$B:$B),IF(AND(IF(M63&lt;&gt;0,LOOKUP(M63,[1]Customer!$A:$A,[1]Customer!$B:$B),IF(N63&lt;&gt;0,LOOKUP(N63,[1]Supplier!$A:$A,[1]Supplier!$B:$B)))=FALSE,O63&lt;&gt;0),LOOKUP(O63,[1]Branch!$A:$A,[1]Branch!$B:$B),IF(M63&lt;&gt;0,LOOKUP(M63,[1]Customer!$A:$A,[1]Customer!$B:$B),IF(N63&lt;&gt;0,LOOKUP(N63,[1]Supplier!$A:$A,[1]Supplier!$B:$B))))),"")</f>
        <v>Nathani Chemicals</v>
      </c>
      <c r="R63" s="4" t="str">
        <f>IFERROR(IF(IF(AND(IF(M63&lt;&gt;0,LOOKUP(M63,[1]Customer!$A:$A,[1]Customer!$V:$V),IF(N63&lt;&gt;0,LOOKUP(N63,[1]Supplier!$A:$A,[1]Supplier!$V:$V)))=FALSE,O63&lt;&gt;0),LOOKUP(O63,[1]Branch!$A:$A,[1]Branch!$V:$V),IF(M63&lt;&gt;0,LOOKUP(M63,[1]Customer!$A:$A,[1]Customer!$V:$V),IF(N63&lt;&gt;0,LOOKUP(N63,[1]Supplier!$A:$A,[1]Supplier!$V:$V))))=FALSE,LOOKUP(P63,[1]Banking!$A:$A,[1]Banking!$C:$C),IF(AND(IF(M63&lt;&gt;0,LOOKUP(M63,[1]Customer!$A:$A,[1]Customer!$V:$V),IF(N63&lt;&gt;0,LOOKUP(N63,[1]Supplier!$A:$A,[1]Supplier!$V:$V)))=FALSE,O63&lt;&gt;0),LOOKUP(O63,[1]Branch!$A:$A,[1]Branch!$V:$V),IF(M63&lt;&gt;0,LOOKUP(M63,[1]Customer!$A:$A,[1]Customer!$V:$V),IF(N63&lt;&gt;0,LOOKUP(N63,[1]Supplier!$A:$A,[1]Supplier!$V:$V))))),"")</f>
        <v>Darmawan</v>
      </c>
      <c r="S63" s="14">
        <f>IFERROR(SUMIF(CREF!A:A,PREF!A63,CREF!G:G),"")</f>
        <v>-120000</v>
      </c>
    </row>
    <row r="64" spans="1:19">
      <c r="A64" s="3">
        <v>63</v>
      </c>
      <c r="B64" s="5">
        <v>41758</v>
      </c>
      <c r="K64" s="3">
        <v>366</v>
      </c>
      <c r="O64" s="3" t="s">
        <v>80</v>
      </c>
      <c r="Q64" s="4" t="str">
        <f>IFERROR(IF(IF(AND(IF(M64&lt;&gt;0,LOOKUP(M64,[1]Customer!$A:$A,[1]Customer!$B:$B),IF(N64&lt;&gt;0,LOOKUP(N64,[1]Supplier!$A:$A,[1]Supplier!$B:$B)))=FALSE,O64&lt;&gt;0),LOOKUP(O64,[1]Branch!$A:$A,[1]Branch!$B:$B),IF(M64&lt;&gt;0,LOOKUP(M64,[1]Customer!$A:$A,[1]Customer!$B:$B),IF(N64&lt;&gt;0,LOOKUP(N64,[1]Supplier!$A:$A,[1]Supplier!$B:$B))))=FALSE,LOOKUP(P64,[1]Banking!$A:$A,[1]Banking!$B:$B),IF(AND(IF(M64&lt;&gt;0,LOOKUP(M64,[1]Customer!$A:$A,[1]Customer!$B:$B),IF(N64&lt;&gt;0,LOOKUP(N64,[1]Supplier!$A:$A,[1]Supplier!$B:$B)))=FALSE,O64&lt;&gt;0),LOOKUP(O64,[1]Branch!$A:$A,[1]Branch!$B:$B),IF(M64&lt;&gt;0,LOOKUP(M64,[1]Customer!$A:$A,[1]Customer!$B:$B),IF(N64&lt;&gt;0,LOOKUP(N64,[1]Supplier!$A:$A,[1]Supplier!$B:$B))))),"")</f>
        <v>Nathani Chemicals</v>
      </c>
      <c r="R64" s="4" t="str">
        <f>IFERROR(IF(IF(AND(IF(M64&lt;&gt;0,LOOKUP(M64,[1]Customer!$A:$A,[1]Customer!$V:$V),IF(N64&lt;&gt;0,LOOKUP(N64,[1]Supplier!$A:$A,[1]Supplier!$V:$V)))=FALSE,O64&lt;&gt;0),LOOKUP(O64,[1]Branch!$A:$A,[1]Branch!$V:$V),IF(M64&lt;&gt;0,LOOKUP(M64,[1]Customer!$A:$A,[1]Customer!$V:$V),IF(N64&lt;&gt;0,LOOKUP(N64,[1]Supplier!$A:$A,[1]Supplier!$V:$V))))=FALSE,LOOKUP(P64,[1]Banking!$A:$A,[1]Banking!$C:$C),IF(AND(IF(M64&lt;&gt;0,LOOKUP(M64,[1]Customer!$A:$A,[1]Customer!$V:$V),IF(N64&lt;&gt;0,LOOKUP(N64,[1]Supplier!$A:$A,[1]Supplier!$V:$V)))=FALSE,O64&lt;&gt;0),LOOKUP(O64,[1]Branch!$A:$A,[1]Branch!$V:$V),IF(M64&lt;&gt;0,LOOKUP(M64,[1]Customer!$A:$A,[1]Customer!$V:$V),IF(N64&lt;&gt;0,LOOKUP(N64,[1]Supplier!$A:$A,[1]Supplier!$V:$V))))),"")</f>
        <v>Darmawan</v>
      </c>
      <c r="S64" s="14">
        <f>IFERROR(SUMIF(CREF!A:A,PREF!A64,CREF!G:G),"")</f>
        <v>-50000</v>
      </c>
    </row>
    <row r="65" spans="1:19">
      <c r="A65" s="3">
        <v>64</v>
      </c>
      <c r="B65" s="5">
        <v>41758</v>
      </c>
      <c r="D65" s="11" t="s">
        <v>189</v>
      </c>
      <c r="J65" s="3">
        <v>153</v>
      </c>
      <c r="M65" s="3" t="s">
        <v>190</v>
      </c>
      <c r="Q65" s="4" t="str">
        <f>IFERROR(IF(IF(AND(IF(M65&lt;&gt;0,LOOKUP(M65,[1]Customer!$A:$A,[1]Customer!$B:$B),IF(N65&lt;&gt;0,LOOKUP(N65,[1]Supplier!$A:$A,[1]Supplier!$B:$B)))=FALSE,O65&lt;&gt;0),LOOKUP(O65,[1]Branch!$A:$A,[1]Branch!$B:$B),IF(M65&lt;&gt;0,LOOKUP(M65,[1]Customer!$A:$A,[1]Customer!$B:$B),IF(N65&lt;&gt;0,LOOKUP(N65,[1]Supplier!$A:$A,[1]Supplier!$B:$B))))=FALSE,LOOKUP(P65,[1]Banking!$A:$A,[1]Banking!$B:$B),IF(AND(IF(M65&lt;&gt;0,LOOKUP(M65,[1]Customer!$A:$A,[1]Customer!$B:$B),IF(N65&lt;&gt;0,LOOKUP(N65,[1]Supplier!$A:$A,[1]Supplier!$B:$B)))=FALSE,O65&lt;&gt;0),LOOKUP(O65,[1]Branch!$A:$A,[1]Branch!$B:$B),IF(M65&lt;&gt;0,LOOKUP(M65,[1]Customer!$A:$A,[1]Customer!$B:$B),IF(N65&lt;&gt;0,LOOKUP(N65,[1]Supplier!$A:$A,[1]Supplier!$B:$B))))),"")</f>
        <v>Istana tani</v>
      </c>
      <c r="R65" s="4" t="str">
        <f>IFERROR(IF(IF(AND(IF(M65&lt;&gt;0,LOOKUP(M65,[1]Customer!$A:$A,[1]Customer!$V:$V),IF(N65&lt;&gt;0,LOOKUP(N65,[1]Supplier!$A:$A,[1]Supplier!$V:$V)))=FALSE,O65&lt;&gt;0),LOOKUP(O65,[1]Branch!$A:$A,[1]Branch!$V:$V),IF(M65&lt;&gt;0,LOOKUP(M65,[1]Customer!$A:$A,[1]Customer!$V:$V),IF(N65&lt;&gt;0,LOOKUP(N65,[1]Supplier!$A:$A,[1]Supplier!$V:$V))))=FALSE,LOOKUP(P65,[1]Banking!$A:$A,[1]Banking!$C:$C),IF(AND(IF(M65&lt;&gt;0,LOOKUP(M65,[1]Customer!$A:$A,[1]Customer!$V:$V),IF(N65&lt;&gt;0,LOOKUP(N65,[1]Supplier!$A:$A,[1]Supplier!$V:$V)))=FALSE,O65&lt;&gt;0),LOOKUP(O65,[1]Branch!$A:$A,[1]Branch!$V:$V),IF(M65&lt;&gt;0,LOOKUP(M65,[1]Customer!$A:$A,[1]Customer!$V:$V),IF(N65&lt;&gt;0,LOOKUP(N65,[1]Supplier!$A:$A,[1]Supplier!$V:$V))))),"")</f>
        <v>Syaikhul Hadi</v>
      </c>
      <c r="S65" s="14">
        <f>IFERROR(SUMIF(CREF!A:A,PREF!A65,CREF!G:G),"")</f>
        <v>250000000</v>
      </c>
    </row>
    <row r="66" spans="1:19">
      <c r="A66" s="3">
        <v>65</v>
      </c>
      <c r="B66" s="5">
        <v>41759</v>
      </c>
      <c r="K66" s="3">
        <v>367</v>
      </c>
      <c r="P66" s="3" t="s">
        <v>81</v>
      </c>
      <c r="Q66" s="4" t="str">
        <f>IFERROR(IF(IF(AND(IF(M66&lt;&gt;0,LOOKUP(M66,[1]Customer!$A:$A,[1]Customer!$B:$B),IF(N66&lt;&gt;0,LOOKUP(N66,[1]Supplier!$A:$A,[1]Supplier!$B:$B)))=FALSE,O66&lt;&gt;0),LOOKUP(O66,[1]Branch!$A:$A,[1]Branch!$B:$B),IF(M66&lt;&gt;0,LOOKUP(M66,[1]Customer!$A:$A,[1]Customer!$B:$B),IF(N66&lt;&gt;0,LOOKUP(N66,[1]Supplier!$A:$A,[1]Supplier!$B:$B))))=FALSE,LOOKUP(P66,[1]Banking!$A:$A,[1]Banking!$B:$B),IF(AND(IF(M66&lt;&gt;0,LOOKUP(M66,[1]Customer!$A:$A,[1]Customer!$B:$B),IF(N66&lt;&gt;0,LOOKUP(N66,[1]Supplier!$A:$A,[1]Supplier!$B:$B)))=FALSE,O66&lt;&gt;0),LOOKUP(O66,[1]Branch!$A:$A,[1]Branch!$B:$B),IF(M66&lt;&gt;0,LOOKUP(M66,[1]Customer!$A:$A,[1]Customer!$B:$B),IF(N66&lt;&gt;0,LOOKUP(N66,[1]Supplier!$A:$A,[1]Supplier!$B:$B))))),"")</f>
        <v>Nathani Chemicals</v>
      </c>
      <c r="R66" s="4" t="str">
        <f>IFERROR(IF(IF(AND(IF(M66&lt;&gt;0,LOOKUP(M66,[1]Customer!$A:$A,[1]Customer!$V:$V),IF(N66&lt;&gt;0,LOOKUP(N66,[1]Supplier!$A:$A,[1]Supplier!$V:$V)))=FALSE,O66&lt;&gt;0),LOOKUP(O66,[1]Branch!$A:$A,[1]Branch!$V:$V),IF(M66&lt;&gt;0,LOOKUP(M66,[1]Customer!$A:$A,[1]Customer!$V:$V),IF(N66&lt;&gt;0,LOOKUP(N66,[1]Supplier!$A:$A,[1]Supplier!$V:$V))))=FALSE,LOOKUP(P66,[1]Banking!$A:$A,[1]Banking!$C:$C),IF(AND(IF(M66&lt;&gt;0,LOOKUP(M66,[1]Customer!$A:$A,[1]Customer!$V:$V),IF(N66&lt;&gt;0,LOOKUP(N66,[1]Supplier!$A:$A,[1]Supplier!$V:$V)))=FALSE,O66&lt;&gt;0),LOOKUP(O66,[1]Branch!$A:$A,[1]Branch!$V:$V),IF(M66&lt;&gt;0,LOOKUP(M66,[1]Customer!$A:$A,[1]Customer!$V:$V),IF(N66&lt;&gt;0,LOOKUP(N66,[1]Supplier!$A:$A,[1]Supplier!$V:$V))))),"")</f>
        <v>Irwan</v>
      </c>
      <c r="S66" s="14">
        <f>IFERROR(SUMIF(CREF!A:A,PREF!A66,CREF!G:G),"")</f>
        <v>-30000</v>
      </c>
    </row>
    <row r="67" spans="1:19">
      <c r="A67" s="3">
        <v>66</v>
      </c>
      <c r="B67" s="5">
        <v>41759</v>
      </c>
      <c r="K67" s="3">
        <v>368</v>
      </c>
      <c r="P67" s="3" t="s">
        <v>81</v>
      </c>
      <c r="Q67" s="4" t="str">
        <f>IFERROR(IF(IF(AND(IF(M67&lt;&gt;0,LOOKUP(M67,[1]Customer!$A:$A,[1]Customer!$B:$B),IF(N67&lt;&gt;0,LOOKUP(N67,[1]Supplier!$A:$A,[1]Supplier!$B:$B)))=FALSE,O67&lt;&gt;0),LOOKUP(O67,[1]Branch!$A:$A,[1]Branch!$B:$B),IF(M67&lt;&gt;0,LOOKUP(M67,[1]Customer!$A:$A,[1]Customer!$B:$B),IF(N67&lt;&gt;0,LOOKUP(N67,[1]Supplier!$A:$A,[1]Supplier!$B:$B))))=FALSE,LOOKUP(P67,[1]Banking!$A:$A,[1]Banking!$B:$B),IF(AND(IF(M67&lt;&gt;0,LOOKUP(M67,[1]Customer!$A:$A,[1]Customer!$B:$B),IF(N67&lt;&gt;0,LOOKUP(N67,[1]Supplier!$A:$A,[1]Supplier!$B:$B)))=FALSE,O67&lt;&gt;0),LOOKUP(O67,[1]Branch!$A:$A,[1]Branch!$B:$B),IF(M67&lt;&gt;0,LOOKUP(M67,[1]Customer!$A:$A,[1]Customer!$B:$B),IF(N67&lt;&gt;0,LOOKUP(N67,[1]Supplier!$A:$A,[1]Supplier!$B:$B))))),"")</f>
        <v>Nathani Chemicals</v>
      </c>
      <c r="R67" s="4" t="str">
        <f>IFERROR(IF(IF(AND(IF(M67&lt;&gt;0,LOOKUP(M67,[1]Customer!$A:$A,[1]Customer!$V:$V),IF(N67&lt;&gt;0,LOOKUP(N67,[1]Supplier!$A:$A,[1]Supplier!$V:$V)))=FALSE,O67&lt;&gt;0),LOOKUP(O67,[1]Branch!$A:$A,[1]Branch!$V:$V),IF(M67&lt;&gt;0,LOOKUP(M67,[1]Customer!$A:$A,[1]Customer!$V:$V),IF(N67&lt;&gt;0,LOOKUP(N67,[1]Supplier!$A:$A,[1]Supplier!$V:$V))))=FALSE,LOOKUP(P67,[1]Banking!$A:$A,[1]Banking!$C:$C),IF(AND(IF(M67&lt;&gt;0,LOOKUP(M67,[1]Customer!$A:$A,[1]Customer!$V:$V),IF(N67&lt;&gt;0,LOOKUP(N67,[1]Supplier!$A:$A,[1]Supplier!$V:$V)))=FALSE,O67&lt;&gt;0),LOOKUP(O67,[1]Branch!$A:$A,[1]Branch!$V:$V),IF(M67&lt;&gt;0,LOOKUP(M67,[1]Customer!$A:$A,[1]Customer!$V:$V),IF(N67&lt;&gt;0,LOOKUP(N67,[1]Supplier!$A:$A,[1]Supplier!$V:$V))))),"")</f>
        <v>Irwan</v>
      </c>
      <c r="S67" s="14">
        <f>IFERROR(SUMIF(CREF!A:A,PREF!A67,CREF!G:G),"")</f>
        <v>-156000</v>
      </c>
    </row>
    <row r="68" spans="1:19">
      <c r="A68" s="3">
        <v>67</v>
      </c>
      <c r="B68" s="5">
        <v>41759</v>
      </c>
      <c r="K68" s="3">
        <v>369</v>
      </c>
      <c r="P68" s="3" t="s">
        <v>81</v>
      </c>
      <c r="Q68" s="4" t="str">
        <f>IFERROR(IF(IF(AND(IF(M68&lt;&gt;0,LOOKUP(M68,[1]Customer!$A:$A,[1]Customer!$B:$B),IF(N68&lt;&gt;0,LOOKUP(N68,[1]Supplier!$A:$A,[1]Supplier!$B:$B)))=FALSE,O68&lt;&gt;0),LOOKUP(O68,[1]Branch!$A:$A,[1]Branch!$B:$B),IF(M68&lt;&gt;0,LOOKUP(M68,[1]Customer!$A:$A,[1]Customer!$B:$B),IF(N68&lt;&gt;0,LOOKUP(N68,[1]Supplier!$A:$A,[1]Supplier!$B:$B))))=FALSE,LOOKUP(P68,[1]Banking!$A:$A,[1]Banking!$B:$B),IF(AND(IF(M68&lt;&gt;0,LOOKUP(M68,[1]Customer!$A:$A,[1]Customer!$B:$B),IF(N68&lt;&gt;0,LOOKUP(N68,[1]Supplier!$A:$A,[1]Supplier!$B:$B)))=FALSE,O68&lt;&gt;0),LOOKUP(O68,[1]Branch!$A:$A,[1]Branch!$B:$B),IF(M68&lt;&gt;0,LOOKUP(M68,[1]Customer!$A:$A,[1]Customer!$B:$B),IF(N68&lt;&gt;0,LOOKUP(N68,[1]Supplier!$A:$A,[1]Supplier!$B:$B))))),"")</f>
        <v>Nathani Chemicals</v>
      </c>
      <c r="R68" s="4" t="str">
        <f>IFERROR(IF(IF(AND(IF(M68&lt;&gt;0,LOOKUP(M68,[1]Customer!$A:$A,[1]Customer!$V:$V),IF(N68&lt;&gt;0,LOOKUP(N68,[1]Supplier!$A:$A,[1]Supplier!$V:$V)))=FALSE,O68&lt;&gt;0),LOOKUP(O68,[1]Branch!$A:$A,[1]Branch!$V:$V),IF(M68&lt;&gt;0,LOOKUP(M68,[1]Customer!$A:$A,[1]Customer!$V:$V),IF(N68&lt;&gt;0,LOOKUP(N68,[1]Supplier!$A:$A,[1]Supplier!$V:$V))))=FALSE,LOOKUP(P68,[1]Banking!$A:$A,[1]Banking!$C:$C),IF(AND(IF(M68&lt;&gt;0,LOOKUP(M68,[1]Customer!$A:$A,[1]Customer!$V:$V),IF(N68&lt;&gt;0,LOOKUP(N68,[1]Supplier!$A:$A,[1]Supplier!$V:$V)))=FALSE,O68&lt;&gt;0),LOOKUP(O68,[1]Branch!$A:$A,[1]Branch!$V:$V),IF(M68&lt;&gt;0,LOOKUP(M68,[1]Customer!$A:$A,[1]Customer!$V:$V),IF(N68&lt;&gt;0,LOOKUP(N68,[1]Supplier!$A:$A,[1]Supplier!$V:$V))))),"")</f>
        <v>Irwan</v>
      </c>
      <c r="S68" s="14">
        <f>IFERROR(SUMIF(CREF!A:A,PREF!A68,CREF!G:G),"")</f>
        <v>-2440000</v>
      </c>
    </row>
    <row r="69" spans="1:19">
      <c r="A69" s="3">
        <v>68</v>
      </c>
      <c r="B69" s="5">
        <v>41759</v>
      </c>
      <c r="K69" s="3">
        <v>370</v>
      </c>
      <c r="P69" s="3" t="s">
        <v>206</v>
      </c>
      <c r="Q69" s="4" t="str">
        <f>IFERROR(IF(IF(AND(IF(M69&lt;&gt;0,LOOKUP(M69,[1]Customer!$A:$A,[1]Customer!$B:$B),IF(N69&lt;&gt;0,LOOKUP(N69,[1]Supplier!$A:$A,[1]Supplier!$B:$B)))=FALSE,O69&lt;&gt;0),LOOKUP(O69,[1]Branch!$A:$A,[1]Branch!$B:$B),IF(M69&lt;&gt;0,LOOKUP(M69,[1]Customer!$A:$A,[1]Customer!$B:$B),IF(N69&lt;&gt;0,LOOKUP(N69,[1]Supplier!$A:$A,[1]Supplier!$B:$B))))=FALSE,LOOKUP(P69,[1]Banking!$A:$A,[1]Banking!$B:$B),IF(AND(IF(M69&lt;&gt;0,LOOKUP(M69,[1]Customer!$A:$A,[1]Customer!$B:$B),IF(N69&lt;&gt;0,LOOKUP(N69,[1]Supplier!$A:$A,[1]Supplier!$B:$B)))=FALSE,O69&lt;&gt;0),LOOKUP(O69,[1]Branch!$A:$A,[1]Branch!$B:$B),IF(M69&lt;&gt;0,LOOKUP(M69,[1]Customer!$A:$A,[1]Customer!$B:$B),IF(N69&lt;&gt;0,LOOKUP(N69,[1]Supplier!$A:$A,[1]Supplier!$B:$B))))),"")</f>
        <v>Nathani Chemicals</v>
      </c>
      <c r="R69" s="4" t="str">
        <f>IFERROR(IF(IF(AND(IF(M69&lt;&gt;0,LOOKUP(M69,[1]Customer!$A:$A,[1]Customer!$V:$V),IF(N69&lt;&gt;0,LOOKUP(N69,[1]Supplier!$A:$A,[1]Supplier!$V:$V)))=FALSE,O69&lt;&gt;0),LOOKUP(O69,[1]Branch!$A:$A,[1]Branch!$V:$V),IF(M69&lt;&gt;0,LOOKUP(M69,[1]Customer!$A:$A,[1]Customer!$V:$V),IF(N69&lt;&gt;0,LOOKUP(N69,[1]Supplier!$A:$A,[1]Supplier!$V:$V))))=FALSE,LOOKUP(P69,[1]Banking!$A:$A,[1]Banking!$C:$C),IF(AND(IF(M69&lt;&gt;0,LOOKUP(M69,[1]Customer!$A:$A,[1]Customer!$V:$V),IF(N69&lt;&gt;0,LOOKUP(N69,[1]Supplier!$A:$A,[1]Supplier!$V:$V)))=FALSE,O69&lt;&gt;0),LOOKUP(O69,[1]Branch!$A:$A,[1]Branch!$V:$V),IF(M69&lt;&gt;0,LOOKUP(M69,[1]Customer!$A:$A,[1]Customer!$V:$V),IF(N69&lt;&gt;0,LOOKUP(N69,[1]Supplier!$A:$A,[1]Supplier!$V:$V))))),"")</f>
        <v>Irkham</v>
      </c>
      <c r="S69" s="14">
        <f>IFERROR(SUMIF(CREF!A:A,PREF!A69,CREF!G:G),"")</f>
        <v>-2900000</v>
      </c>
    </row>
    <row r="70" spans="1:19">
      <c r="A70" s="3">
        <v>69</v>
      </c>
      <c r="B70" s="5">
        <v>41759</v>
      </c>
      <c r="K70" s="3">
        <v>371</v>
      </c>
      <c r="P70" s="3" t="s">
        <v>207</v>
      </c>
      <c r="Q70" s="4" t="str">
        <f>IFERROR(IF(IF(AND(IF(M70&lt;&gt;0,LOOKUP(M70,[1]Customer!$A:$A,[1]Customer!$B:$B),IF(N70&lt;&gt;0,LOOKUP(N70,[1]Supplier!$A:$A,[1]Supplier!$B:$B)))=FALSE,O70&lt;&gt;0),LOOKUP(O70,[1]Branch!$A:$A,[1]Branch!$B:$B),IF(M70&lt;&gt;0,LOOKUP(M70,[1]Customer!$A:$A,[1]Customer!$B:$B),IF(N70&lt;&gt;0,LOOKUP(N70,[1]Supplier!$A:$A,[1]Supplier!$B:$B))))=FALSE,LOOKUP(P70,[1]Banking!$A:$A,[1]Banking!$B:$B),IF(AND(IF(M70&lt;&gt;0,LOOKUP(M70,[1]Customer!$A:$A,[1]Customer!$B:$B),IF(N70&lt;&gt;0,LOOKUP(N70,[1]Supplier!$A:$A,[1]Supplier!$B:$B)))=FALSE,O70&lt;&gt;0),LOOKUP(O70,[1]Branch!$A:$A,[1]Branch!$B:$B),IF(M70&lt;&gt;0,LOOKUP(M70,[1]Customer!$A:$A,[1]Customer!$B:$B),IF(N70&lt;&gt;0,LOOKUP(N70,[1]Supplier!$A:$A,[1]Supplier!$B:$B))))),"")</f>
        <v>Nathani Chemicals</v>
      </c>
      <c r="R70" s="4" t="str">
        <f>IFERROR(IF(IF(AND(IF(M70&lt;&gt;0,LOOKUP(M70,[1]Customer!$A:$A,[1]Customer!$V:$V),IF(N70&lt;&gt;0,LOOKUP(N70,[1]Supplier!$A:$A,[1]Supplier!$V:$V)))=FALSE,O70&lt;&gt;0),LOOKUP(O70,[1]Branch!$A:$A,[1]Branch!$V:$V),IF(M70&lt;&gt;0,LOOKUP(M70,[1]Customer!$A:$A,[1]Customer!$V:$V),IF(N70&lt;&gt;0,LOOKUP(N70,[1]Supplier!$A:$A,[1]Supplier!$V:$V))))=FALSE,LOOKUP(P70,[1]Banking!$A:$A,[1]Banking!$C:$C),IF(AND(IF(M70&lt;&gt;0,LOOKUP(M70,[1]Customer!$A:$A,[1]Customer!$V:$V),IF(N70&lt;&gt;0,LOOKUP(N70,[1]Supplier!$A:$A,[1]Supplier!$V:$V)))=FALSE,O70&lt;&gt;0),LOOKUP(O70,[1]Branch!$A:$A,[1]Branch!$V:$V),IF(M70&lt;&gt;0,LOOKUP(M70,[1]Customer!$A:$A,[1]Customer!$V:$V),IF(N70&lt;&gt;0,LOOKUP(N70,[1]Supplier!$A:$A,[1]Supplier!$V:$V))))),"")</f>
        <v>Akian</v>
      </c>
      <c r="S70" s="14">
        <f>IFERROR(SUMIF(CREF!A:A,PREF!A70,CREF!G:G),"")</f>
        <v>-3000000</v>
      </c>
    </row>
    <row r="71" spans="1:19">
      <c r="A71" s="3">
        <v>70</v>
      </c>
      <c r="B71" s="5">
        <v>41759</v>
      </c>
      <c r="K71" s="3">
        <v>372</v>
      </c>
      <c r="P71" s="3" t="s">
        <v>208</v>
      </c>
      <c r="Q71" s="4" t="str">
        <f>IFERROR(IF(IF(AND(IF(M71&lt;&gt;0,LOOKUP(M71,[1]Customer!$A:$A,[1]Customer!$B:$B),IF(N71&lt;&gt;0,LOOKUP(N71,[1]Supplier!$A:$A,[1]Supplier!$B:$B)))=FALSE,O71&lt;&gt;0),LOOKUP(O71,[1]Branch!$A:$A,[1]Branch!$B:$B),IF(M71&lt;&gt;0,LOOKUP(M71,[1]Customer!$A:$A,[1]Customer!$B:$B),IF(N71&lt;&gt;0,LOOKUP(N71,[1]Supplier!$A:$A,[1]Supplier!$B:$B))))=FALSE,LOOKUP(P71,[1]Banking!$A:$A,[1]Banking!$B:$B),IF(AND(IF(M71&lt;&gt;0,LOOKUP(M71,[1]Customer!$A:$A,[1]Customer!$B:$B),IF(N71&lt;&gt;0,LOOKUP(N71,[1]Supplier!$A:$A,[1]Supplier!$B:$B)))=FALSE,O71&lt;&gt;0),LOOKUP(O71,[1]Branch!$A:$A,[1]Branch!$B:$B),IF(M71&lt;&gt;0,LOOKUP(M71,[1]Customer!$A:$A,[1]Customer!$B:$B),IF(N71&lt;&gt;0,LOOKUP(N71,[1]Supplier!$A:$A,[1]Supplier!$B:$B))))),"")</f>
        <v>Nathani Chemicals</v>
      </c>
      <c r="R71" s="4" t="str">
        <f>IFERROR(IF(IF(AND(IF(M71&lt;&gt;0,LOOKUP(M71,[1]Customer!$A:$A,[1]Customer!$V:$V),IF(N71&lt;&gt;0,LOOKUP(N71,[1]Supplier!$A:$A,[1]Supplier!$V:$V)))=FALSE,O71&lt;&gt;0),LOOKUP(O71,[1]Branch!$A:$A,[1]Branch!$V:$V),IF(M71&lt;&gt;0,LOOKUP(M71,[1]Customer!$A:$A,[1]Customer!$V:$V),IF(N71&lt;&gt;0,LOOKUP(N71,[1]Supplier!$A:$A,[1]Supplier!$V:$V))))=FALSE,LOOKUP(P71,[1]Banking!$A:$A,[1]Banking!$C:$C),IF(AND(IF(M71&lt;&gt;0,LOOKUP(M71,[1]Customer!$A:$A,[1]Customer!$V:$V),IF(N71&lt;&gt;0,LOOKUP(N71,[1]Supplier!$A:$A,[1]Supplier!$V:$V)))=FALSE,O71&lt;&gt;0),LOOKUP(O71,[1]Branch!$A:$A,[1]Branch!$V:$V),IF(M71&lt;&gt;0,LOOKUP(M71,[1]Customer!$A:$A,[1]Customer!$V:$V),IF(N71&lt;&gt;0,LOOKUP(N71,[1]Supplier!$A:$A,[1]Supplier!$V:$V))))),"")</f>
        <v>Masni</v>
      </c>
      <c r="S71" s="14">
        <f>IFERROR(SUMIF(CREF!A:A,PREF!A71,CREF!G:G),"")</f>
        <v>-1379000</v>
      </c>
    </row>
    <row r="72" spans="1:19">
      <c r="A72" s="3">
        <v>71</v>
      </c>
      <c r="B72" s="5">
        <v>41759</v>
      </c>
      <c r="K72" s="3">
        <v>373</v>
      </c>
      <c r="P72" s="3" t="s">
        <v>209</v>
      </c>
      <c r="Q72" s="4" t="str">
        <f>IFERROR(IF(IF(AND(IF(M72&lt;&gt;0,LOOKUP(M72,[1]Customer!$A:$A,[1]Customer!$B:$B),IF(N72&lt;&gt;0,LOOKUP(N72,[1]Supplier!$A:$A,[1]Supplier!$B:$B)))=FALSE,O72&lt;&gt;0),LOOKUP(O72,[1]Branch!$A:$A,[1]Branch!$B:$B),IF(M72&lt;&gt;0,LOOKUP(M72,[1]Customer!$A:$A,[1]Customer!$B:$B),IF(N72&lt;&gt;0,LOOKUP(N72,[1]Supplier!$A:$A,[1]Supplier!$B:$B))))=FALSE,LOOKUP(P72,[1]Banking!$A:$A,[1]Banking!$B:$B),IF(AND(IF(M72&lt;&gt;0,LOOKUP(M72,[1]Customer!$A:$A,[1]Customer!$B:$B),IF(N72&lt;&gt;0,LOOKUP(N72,[1]Supplier!$A:$A,[1]Supplier!$B:$B)))=FALSE,O72&lt;&gt;0),LOOKUP(O72,[1]Branch!$A:$A,[1]Branch!$B:$B),IF(M72&lt;&gt;0,LOOKUP(M72,[1]Customer!$A:$A,[1]Customer!$B:$B),IF(N72&lt;&gt;0,LOOKUP(N72,[1]Supplier!$A:$A,[1]Supplier!$B:$B))))),"")</f>
        <v>Nathani Chemicals</v>
      </c>
      <c r="R72" s="4" t="str">
        <f>IFERROR(IF(IF(AND(IF(M72&lt;&gt;0,LOOKUP(M72,[1]Customer!$A:$A,[1]Customer!$V:$V),IF(N72&lt;&gt;0,LOOKUP(N72,[1]Supplier!$A:$A,[1]Supplier!$V:$V)))=FALSE,O72&lt;&gt;0),LOOKUP(O72,[1]Branch!$A:$A,[1]Branch!$V:$V),IF(M72&lt;&gt;0,LOOKUP(M72,[1]Customer!$A:$A,[1]Customer!$V:$V),IF(N72&lt;&gt;0,LOOKUP(N72,[1]Supplier!$A:$A,[1]Supplier!$V:$V))))=FALSE,LOOKUP(P72,[1]Banking!$A:$A,[1]Banking!$C:$C),IF(AND(IF(M72&lt;&gt;0,LOOKUP(M72,[1]Customer!$A:$A,[1]Customer!$V:$V),IF(N72&lt;&gt;0,LOOKUP(N72,[1]Supplier!$A:$A,[1]Supplier!$V:$V)))=FALSE,O72&lt;&gt;0),LOOKUP(O72,[1]Branch!$A:$A,[1]Branch!$V:$V),IF(M72&lt;&gt;0,LOOKUP(M72,[1]Customer!$A:$A,[1]Customer!$V:$V),IF(N72&lt;&gt;0,LOOKUP(N72,[1]Supplier!$A:$A,[1]Supplier!$V:$V))))),"")</f>
        <v>Aan</v>
      </c>
      <c r="S72" s="14">
        <f>IFERROR(SUMIF(CREF!A:A,PREF!A72,CREF!G:G),"")</f>
        <v>-1500000</v>
      </c>
    </row>
    <row r="73" spans="1:19">
      <c r="A73" s="3">
        <v>72</v>
      </c>
      <c r="B73" s="5">
        <v>41759</v>
      </c>
      <c r="K73" s="3">
        <v>374</v>
      </c>
      <c r="P73" s="3" t="s">
        <v>40</v>
      </c>
      <c r="Q73" s="4" t="str">
        <f>IFERROR(IF(IF(AND(IF(M73&lt;&gt;0,LOOKUP(M73,[1]Customer!$A:$A,[1]Customer!$B:$B),IF(N73&lt;&gt;0,LOOKUP(N73,[1]Supplier!$A:$A,[1]Supplier!$B:$B)))=FALSE,O73&lt;&gt;0),LOOKUP(O73,[1]Branch!$A:$A,[1]Branch!$B:$B),IF(M73&lt;&gt;0,LOOKUP(M73,[1]Customer!$A:$A,[1]Customer!$B:$B),IF(N73&lt;&gt;0,LOOKUP(N73,[1]Supplier!$A:$A,[1]Supplier!$B:$B))))=FALSE,LOOKUP(P73,[1]Banking!$A:$A,[1]Banking!$B:$B),IF(AND(IF(M73&lt;&gt;0,LOOKUP(M73,[1]Customer!$A:$A,[1]Customer!$B:$B),IF(N73&lt;&gt;0,LOOKUP(N73,[1]Supplier!$A:$A,[1]Supplier!$B:$B)))=FALSE,O73&lt;&gt;0),LOOKUP(O73,[1]Branch!$A:$A,[1]Branch!$B:$B),IF(M73&lt;&gt;0,LOOKUP(M73,[1]Customer!$A:$A,[1]Customer!$B:$B),IF(N73&lt;&gt;0,LOOKUP(N73,[1]Supplier!$A:$A,[1]Supplier!$B:$B))))),"")</f>
        <v>Kas Kecil Nathani Chemicals</v>
      </c>
      <c r="R73" s="4">
        <f>IFERROR(IF(IF(AND(IF(M73&lt;&gt;0,LOOKUP(M73,[1]Customer!$A:$A,[1]Customer!$V:$V),IF(N73&lt;&gt;0,LOOKUP(N73,[1]Supplier!$A:$A,[1]Supplier!$V:$V)))=FALSE,O73&lt;&gt;0),LOOKUP(O73,[1]Branch!$A:$A,[1]Branch!$V:$V),IF(M73&lt;&gt;0,LOOKUP(M73,[1]Customer!$A:$A,[1]Customer!$V:$V),IF(N73&lt;&gt;0,LOOKUP(N73,[1]Supplier!$A:$A,[1]Supplier!$V:$V))))=FALSE,LOOKUP(P73,[1]Banking!$A:$A,[1]Banking!$C:$C),IF(AND(IF(M73&lt;&gt;0,LOOKUP(M73,[1]Customer!$A:$A,[1]Customer!$V:$V),IF(N73&lt;&gt;0,LOOKUP(N73,[1]Supplier!$A:$A,[1]Supplier!$V:$V)))=FALSE,O73&lt;&gt;0),LOOKUP(O73,[1]Branch!$A:$A,[1]Branch!$V:$V),IF(M73&lt;&gt;0,LOOKUP(M73,[1]Customer!$A:$A,[1]Customer!$V:$V),IF(N73&lt;&gt;0,LOOKUP(N73,[1]Supplier!$A:$A,[1]Supplier!$V:$V))))),"")</f>
        <v>0</v>
      </c>
      <c r="S73" s="14">
        <f>IFERROR(SUMIF(CREF!A:A,PREF!A73,CREF!G:G),"")</f>
        <v>-1500000</v>
      </c>
    </row>
    <row r="74" spans="1:19">
      <c r="A74" s="3">
        <v>73</v>
      </c>
      <c r="B74" s="5">
        <v>41759</v>
      </c>
      <c r="K74" s="3">
        <v>375</v>
      </c>
      <c r="N74" s="3" t="s">
        <v>37</v>
      </c>
      <c r="Q74" s="4" t="str">
        <f>IFERROR(IF(IF(AND(IF(M74&lt;&gt;0,LOOKUP(M74,[1]Customer!$A:$A,[1]Customer!$B:$B),IF(N74&lt;&gt;0,LOOKUP(N74,[1]Supplier!$A:$A,[1]Supplier!$B:$B)))=FALSE,O74&lt;&gt;0),LOOKUP(O74,[1]Branch!$A:$A,[1]Branch!$B:$B),IF(M74&lt;&gt;0,LOOKUP(M74,[1]Customer!$A:$A,[1]Customer!$B:$B),IF(N74&lt;&gt;0,LOOKUP(N74,[1]Supplier!$A:$A,[1]Supplier!$B:$B))))=FALSE,LOOKUP(P74,[1]Banking!$A:$A,[1]Banking!$B:$B),IF(AND(IF(M74&lt;&gt;0,LOOKUP(M74,[1]Customer!$A:$A,[1]Customer!$B:$B),IF(N74&lt;&gt;0,LOOKUP(N74,[1]Supplier!$A:$A,[1]Supplier!$B:$B)))=FALSE,O74&lt;&gt;0),LOOKUP(O74,[1]Branch!$A:$A,[1]Branch!$B:$B),IF(M74&lt;&gt;0,LOOKUP(M74,[1]Customer!$A:$A,[1]Customer!$B:$B),IF(N74&lt;&gt;0,LOOKUP(N74,[1]Supplier!$A:$A,[1]Supplier!$B:$B))))),"")</f>
        <v>BCA Villa Bandara</v>
      </c>
      <c r="R74" s="4" t="str">
        <f>IFERROR(IF(IF(AND(IF(M74&lt;&gt;0,LOOKUP(M74,[1]Customer!$A:$A,[1]Customer!$V:$V),IF(N74&lt;&gt;0,LOOKUP(N74,[1]Supplier!$A:$A,[1]Supplier!$V:$V)))=FALSE,O74&lt;&gt;0),LOOKUP(O74,[1]Branch!$A:$A,[1]Branch!$V:$V),IF(M74&lt;&gt;0,LOOKUP(M74,[1]Customer!$A:$A,[1]Customer!$V:$V),IF(N74&lt;&gt;0,LOOKUP(N74,[1]Supplier!$A:$A,[1]Supplier!$V:$V))))=FALSE,LOOKUP(P74,[1]Banking!$A:$A,[1]Banking!$C:$C),IF(AND(IF(M74&lt;&gt;0,LOOKUP(M74,[1]Customer!$A:$A,[1]Customer!$V:$V),IF(N74&lt;&gt;0,LOOKUP(N74,[1]Supplier!$A:$A,[1]Supplier!$V:$V)))=FALSE,O74&lt;&gt;0),LOOKUP(O74,[1]Branch!$A:$A,[1]Branch!$V:$V),IF(M74&lt;&gt;0,LOOKUP(M74,[1]Customer!$A:$A,[1]Customer!$V:$V),IF(N74&lt;&gt;0,LOOKUP(N74,[1]Supplier!$A:$A,[1]Supplier!$V:$V))))),"")</f>
        <v/>
      </c>
      <c r="S74" s="14">
        <f>IFERROR(SUMIF(CREF!A:A,PREF!A74,CREF!G:G),"")</f>
        <v>-30000</v>
      </c>
    </row>
    <row r="75" spans="1:19">
      <c r="A75" s="3">
        <v>74</v>
      </c>
      <c r="B75" s="5">
        <v>41759</v>
      </c>
      <c r="K75" s="3">
        <v>376</v>
      </c>
      <c r="N75" s="3" t="s">
        <v>37</v>
      </c>
      <c r="Q75" s="4" t="str">
        <f>IFERROR(IF(IF(AND(IF(M75&lt;&gt;0,LOOKUP(M75,[1]Customer!$A:$A,[1]Customer!$B:$B),IF(N75&lt;&gt;0,LOOKUP(N75,[1]Supplier!$A:$A,[1]Supplier!$B:$B)))=FALSE,O75&lt;&gt;0),LOOKUP(O75,[1]Branch!$A:$A,[1]Branch!$B:$B),IF(M75&lt;&gt;0,LOOKUP(M75,[1]Customer!$A:$A,[1]Customer!$B:$B),IF(N75&lt;&gt;0,LOOKUP(N75,[1]Supplier!$A:$A,[1]Supplier!$B:$B))))=FALSE,LOOKUP(P75,[1]Banking!$A:$A,[1]Banking!$B:$B),IF(AND(IF(M75&lt;&gt;0,LOOKUP(M75,[1]Customer!$A:$A,[1]Customer!$B:$B),IF(N75&lt;&gt;0,LOOKUP(N75,[1]Supplier!$A:$A,[1]Supplier!$B:$B)))=FALSE,O75&lt;&gt;0),LOOKUP(O75,[1]Branch!$A:$A,[1]Branch!$B:$B),IF(M75&lt;&gt;0,LOOKUP(M75,[1]Customer!$A:$A,[1]Customer!$B:$B),IF(N75&lt;&gt;0,LOOKUP(N75,[1]Supplier!$A:$A,[1]Supplier!$B:$B))))),"")</f>
        <v>BCA Villa Bandara</v>
      </c>
      <c r="R75" s="4" t="str">
        <f>IFERROR(IF(IF(AND(IF(M75&lt;&gt;0,LOOKUP(M75,[1]Customer!$A:$A,[1]Customer!$V:$V),IF(N75&lt;&gt;0,LOOKUP(N75,[1]Supplier!$A:$A,[1]Supplier!$V:$V)))=FALSE,O75&lt;&gt;0),LOOKUP(O75,[1]Branch!$A:$A,[1]Branch!$V:$V),IF(M75&lt;&gt;0,LOOKUP(M75,[1]Customer!$A:$A,[1]Customer!$V:$V),IF(N75&lt;&gt;0,LOOKUP(N75,[1]Supplier!$A:$A,[1]Supplier!$V:$V))))=FALSE,LOOKUP(P75,[1]Banking!$A:$A,[1]Banking!$C:$C),IF(AND(IF(M75&lt;&gt;0,LOOKUP(M75,[1]Customer!$A:$A,[1]Customer!$V:$V),IF(N75&lt;&gt;0,LOOKUP(N75,[1]Supplier!$A:$A,[1]Supplier!$V:$V)))=FALSE,O75&lt;&gt;0),LOOKUP(O75,[1]Branch!$A:$A,[1]Branch!$V:$V),IF(M75&lt;&gt;0,LOOKUP(M75,[1]Customer!$A:$A,[1]Customer!$V:$V),IF(N75&lt;&gt;0,LOOKUP(N75,[1]Supplier!$A:$A,[1]Supplier!$V:$V))))),"")</f>
        <v/>
      </c>
      <c r="S75" s="14">
        <f>IFERROR(SUMIF(CREF!A:A,PREF!A75,CREF!G:G),"")</f>
        <v>-3343.27</v>
      </c>
    </row>
    <row r="76" spans="1:19">
      <c r="A76" s="3">
        <v>75</v>
      </c>
      <c r="B76" s="5">
        <v>41759</v>
      </c>
      <c r="K76" s="3">
        <v>377</v>
      </c>
      <c r="O76" s="3" t="s">
        <v>80</v>
      </c>
      <c r="Q76" s="4" t="str">
        <f>IFERROR(IF(IF(AND(IF(M76&lt;&gt;0,LOOKUP(M76,[1]Customer!$A:$A,[1]Customer!$B:$B),IF(N76&lt;&gt;0,LOOKUP(N76,[1]Supplier!$A:$A,[1]Supplier!$B:$B)))=FALSE,O76&lt;&gt;0),LOOKUP(O76,[1]Branch!$A:$A,[1]Branch!$B:$B),IF(M76&lt;&gt;0,LOOKUP(M76,[1]Customer!$A:$A,[1]Customer!$B:$B),IF(N76&lt;&gt;0,LOOKUP(N76,[1]Supplier!$A:$A,[1]Supplier!$B:$B))))=FALSE,LOOKUP(P76,[1]Banking!$A:$A,[1]Banking!$B:$B),IF(AND(IF(M76&lt;&gt;0,LOOKUP(M76,[1]Customer!$A:$A,[1]Customer!$B:$B),IF(N76&lt;&gt;0,LOOKUP(N76,[1]Supplier!$A:$A,[1]Supplier!$B:$B)))=FALSE,O76&lt;&gt;0),LOOKUP(O76,[1]Branch!$A:$A,[1]Branch!$B:$B),IF(M76&lt;&gt;0,LOOKUP(M76,[1]Customer!$A:$A,[1]Customer!$B:$B),IF(N76&lt;&gt;0,LOOKUP(N76,[1]Supplier!$A:$A,[1]Supplier!$B:$B))))),"")</f>
        <v>Nathani Chemicals</v>
      </c>
      <c r="R76" s="4" t="str">
        <f>IFERROR(IF(IF(AND(IF(M76&lt;&gt;0,LOOKUP(M76,[1]Customer!$A:$A,[1]Customer!$V:$V),IF(N76&lt;&gt;0,LOOKUP(N76,[1]Supplier!$A:$A,[1]Supplier!$V:$V)))=FALSE,O76&lt;&gt;0),LOOKUP(O76,[1]Branch!$A:$A,[1]Branch!$V:$V),IF(M76&lt;&gt;0,LOOKUP(M76,[1]Customer!$A:$A,[1]Customer!$V:$V),IF(N76&lt;&gt;0,LOOKUP(N76,[1]Supplier!$A:$A,[1]Supplier!$V:$V))))=FALSE,LOOKUP(P76,[1]Banking!$A:$A,[1]Banking!$C:$C),IF(AND(IF(M76&lt;&gt;0,LOOKUP(M76,[1]Customer!$A:$A,[1]Customer!$V:$V),IF(N76&lt;&gt;0,LOOKUP(N76,[1]Supplier!$A:$A,[1]Supplier!$V:$V)))=FALSE,O76&lt;&gt;0),LOOKUP(O76,[1]Branch!$A:$A,[1]Branch!$V:$V),IF(M76&lt;&gt;0,LOOKUP(M76,[1]Customer!$A:$A,[1]Customer!$V:$V),IF(N76&lt;&gt;0,LOOKUP(N76,[1]Supplier!$A:$A,[1]Supplier!$V:$V))))),"")</f>
        <v>Darmawan</v>
      </c>
      <c r="S76" s="14">
        <f>IFERROR(SUMIF(CREF!A:A,PREF!A76,CREF!G:G),"")</f>
        <v>-250000000</v>
      </c>
    </row>
    <row r="77" spans="1:19">
      <c r="A77" s="3">
        <v>76</v>
      </c>
      <c r="B77" s="5">
        <v>41759</v>
      </c>
      <c r="J77" s="3">
        <v>154</v>
      </c>
      <c r="N77" s="3" t="s">
        <v>37</v>
      </c>
      <c r="Q77" s="4" t="str">
        <f>IFERROR(IF(IF(AND(IF(M77&lt;&gt;0,LOOKUP(M77,[1]Customer!$A:$A,[1]Customer!$B:$B),IF(N77&lt;&gt;0,LOOKUP(N77,[1]Supplier!$A:$A,[1]Supplier!$B:$B)))=FALSE,O77&lt;&gt;0),LOOKUP(O77,[1]Branch!$A:$A,[1]Branch!$B:$B),IF(M77&lt;&gt;0,LOOKUP(M77,[1]Customer!$A:$A,[1]Customer!$B:$B),IF(N77&lt;&gt;0,LOOKUP(N77,[1]Supplier!$A:$A,[1]Supplier!$B:$B))))=FALSE,LOOKUP(P77,[1]Banking!$A:$A,[1]Banking!$B:$B),IF(AND(IF(M77&lt;&gt;0,LOOKUP(M77,[1]Customer!$A:$A,[1]Customer!$B:$B),IF(N77&lt;&gt;0,LOOKUP(N77,[1]Supplier!$A:$A,[1]Supplier!$B:$B)))=FALSE,O77&lt;&gt;0),LOOKUP(O77,[1]Branch!$A:$A,[1]Branch!$B:$B),IF(M77&lt;&gt;0,LOOKUP(M77,[1]Customer!$A:$A,[1]Customer!$B:$B),IF(N77&lt;&gt;0,LOOKUP(N77,[1]Supplier!$A:$A,[1]Supplier!$B:$B))))),"")</f>
        <v>BCA Villa Bandara</v>
      </c>
      <c r="R77" s="4" t="str">
        <f>IFERROR(IF(IF(AND(IF(M77&lt;&gt;0,LOOKUP(M77,[1]Customer!$A:$A,[1]Customer!$V:$V),IF(N77&lt;&gt;0,LOOKUP(N77,[1]Supplier!$A:$A,[1]Supplier!$V:$V)))=FALSE,O77&lt;&gt;0),LOOKUP(O77,[1]Branch!$A:$A,[1]Branch!$V:$V),IF(M77&lt;&gt;0,LOOKUP(M77,[1]Customer!$A:$A,[1]Customer!$V:$V),IF(N77&lt;&gt;0,LOOKUP(N77,[1]Supplier!$A:$A,[1]Supplier!$V:$V))))=FALSE,LOOKUP(P77,[1]Banking!$A:$A,[1]Banking!$C:$C),IF(AND(IF(M77&lt;&gt;0,LOOKUP(M77,[1]Customer!$A:$A,[1]Customer!$V:$V),IF(N77&lt;&gt;0,LOOKUP(N77,[1]Supplier!$A:$A,[1]Supplier!$V:$V)))=FALSE,O77&lt;&gt;0),LOOKUP(O77,[1]Branch!$A:$A,[1]Branch!$V:$V),IF(M77&lt;&gt;0,LOOKUP(M77,[1]Customer!$A:$A,[1]Customer!$V:$V),IF(N77&lt;&gt;0,LOOKUP(N77,[1]Supplier!$A:$A,[1]Supplier!$V:$V))))),"")</f>
        <v/>
      </c>
      <c r="S77" s="14">
        <f>IFERROR(SUMIF(CREF!A:A,PREF!A77,CREF!G:G),"")</f>
        <v>16716.34</v>
      </c>
    </row>
    <row r="78" spans="1:19">
      <c r="A78" s="3">
        <v>77</v>
      </c>
      <c r="B78" s="5">
        <v>41761</v>
      </c>
      <c r="K78" s="3">
        <v>378</v>
      </c>
      <c r="P78" s="3" t="s">
        <v>207</v>
      </c>
      <c r="Q78" s="4" t="str">
        <f>IFERROR(IF(IF(AND(IF(M78&lt;&gt;0,LOOKUP(M78,[1]Customer!$A:$A,[1]Customer!$B:$B),IF(N78&lt;&gt;0,LOOKUP(N78,[1]Supplier!$A:$A,[1]Supplier!$B:$B)))=FALSE,O78&lt;&gt;0),LOOKUP(O78,[1]Branch!$A:$A,[1]Branch!$B:$B),IF(M78&lt;&gt;0,LOOKUP(M78,[1]Customer!$A:$A,[1]Customer!$B:$B),IF(N78&lt;&gt;0,LOOKUP(N78,[1]Supplier!$A:$A,[1]Supplier!$B:$B))))=FALSE,LOOKUP(P78,[1]Banking!$A:$A,[1]Banking!$B:$B),IF(AND(IF(M78&lt;&gt;0,LOOKUP(M78,[1]Customer!$A:$A,[1]Customer!$B:$B),IF(N78&lt;&gt;0,LOOKUP(N78,[1]Supplier!$A:$A,[1]Supplier!$B:$B)))=FALSE,O78&lt;&gt;0),LOOKUP(O78,[1]Branch!$A:$A,[1]Branch!$B:$B),IF(M78&lt;&gt;0,LOOKUP(M78,[1]Customer!$A:$A,[1]Customer!$B:$B),IF(N78&lt;&gt;0,LOOKUP(N78,[1]Supplier!$A:$A,[1]Supplier!$B:$B))))),"")</f>
        <v>Nathani Chemicals</v>
      </c>
      <c r="R78" s="4" t="str">
        <f>IFERROR(IF(IF(AND(IF(M78&lt;&gt;0,LOOKUP(M78,[1]Customer!$A:$A,[1]Customer!$V:$V),IF(N78&lt;&gt;0,LOOKUP(N78,[1]Supplier!$A:$A,[1]Supplier!$V:$V)))=FALSE,O78&lt;&gt;0),LOOKUP(O78,[1]Branch!$A:$A,[1]Branch!$V:$V),IF(M78&lt;&gt;0,LOOKUP(M78,[1]Customer!$A:$A,[1]Customer!$V:$V),IF(N78&lt;&gt;0,LOOKUP(N78,[1]Supplier!$A:$A,[1]Supplier!$V:$V))))=FALSE,LOOKUP(P78,[1]Banking!$A:$A,[1]Banking!$C:$C),IF(AND(IF(M78&lt;&gt;0,LOOKUP(M78,[1]Customer!$A:$A,[1]Customer!$V:$V),IF(N78&lt;&gt;0,LOOKUP(N78,[1]Supplier!$A:$A,[1]Supplier!$V:$V)))=FALSE,O78&lt;&gt;0),LOOKUP(O78,[1]Branch!$A:$A,[1]Branch!$V:$V),IF(M78&lt;&gt;0,LOOKUP(M78,[1]Customer!$A:$A,[1]Customer!$V:$V),IF(N78&lt;&gt;0,LOOKUP(N78,[1]Supplier!$A:$A,[1]Supplier!$V:$V))))),"")</f>
        <v>Akian</v>
      </c>
      <c r="S78" s="14">
        <f>IFERROR(SUMIF(CREF!A:A,PREF!A78,CREF!G:G),"")</f>
        <v>-360000</v>
      </c>
    </row>
    <row r="79" spans="1:19">
      <c r="A79" s="3">
        <v>78</v>
      </c>
      <c r="B79" s="5">
        <v>41761</v>
      </c>
      <c r="K79" s="3">
        <v>379</v>
      </c>
      <c r="O79" s="3" t="s">
        <v>80</v>
      </c>
      <c r="Q79" s="4" t="str">
        <f>IFERROR(IF(IF(AND(IF(M79&lt;&gt;0,LOOKUP(M79,[1]Customer!$A:$A,[1]Customer!$B:$B),IF(N79&lt;&gt;0,LOOKUP(N79,[1]Supplier!$A:$A,[1]Supplier!$B:$B)))=FALSE,O79&lt;&gt;0),LOOKUP(O79,[1]Branch!$A:$A,[1]Branch!$B:$B),IF(M79&lt;&gt;0,LOOKUP(M79,[1]Customer!$A:$A,[1]Customer!$B:$B),IF(N79&lt;&gt;0,LOOKUP(N79,[1]Supplier!$A:$A,[1]Supplier!$B:$B))))=FALSE,LOOKUP(P79,[1]Banking!$A:$A,[1]Banking!$B:$B),IF(AND(IF(M79&lt;&gt;0,LOOKUP(M79,[1]Customer!$A:$A,[1]Customer!$B:$B),IF(N79&lt;&gt;0,LOOKUP(N79,[1]Supplier!$A:$A,[1]Supplier!$B:$B)))=FALSE,O79&lt;&gt;0),LOOKUP(O79,[1]Branch!$A:$A,[1]Branch!$B:$B),IF(M79&lt;&gt;0,LOOKUP(M79,[1]Customer!$A:$A,[1]Customer!$B:$B),IF(N79&lt;&gt;0,LOOKUP(N79,[1]Supplier!$A:$A,[1]Supplier!$B:$B))))),"")</f>
        <v>Nathani Chemicals</v>
      </c>
      <c r="R79" s="4" t="str">
        <f>IFERROR(IF(IF(AND(IF(M79&lt;&gt;0,LOOKUP(M79,[1]Customer!$A:$A,[1]Customer!$V:$V),IF(N79&lt;&gt;0,LOOKUP(N79,[1]Supplier!$A:$A,[1]Supplier!$V:$V)))=FALSE,O79&lt;&gt;0),LOOKUP(O79,[1]Branch!$A:$A,[1]Branch!$V:$V),IF(M79&lt;&gt;0,LOOKUP(M79,[1]Customer!$A:$A,[1]Customer!$V:$V),IF(N79&lt;&gt;0,LOOKUP(N79,[1]Supplier!$A:$A,[1]Supplier!$V:$V))))=FALSE,LOOKUP(P79,[1]Banking!$A:$A,[1]Banking!$C:$C),IF(AND(IF(M79&lt;&gt;0,LOOKUP(M79,[1]Customer!$A:$A,[1]Customer!$V:$V),IF(N79&lt;&gt;0,LOOKUP(N79,[1]Supplier!$A:$A,[1]Supplier!$V:$V)))=FALSE,O79&lt;&gt;0),LOOKUP(O79,[1]Branch!$A:$A,[1]Branch!$V:$V),IF(M79&lt;&gt;0,LOOKUP(M79,[1]Customer!$A:$A,[1]Customer!$V:$V),IF(N79&lt;&gt;0,LOOKUP(N79,[1]Supplier!$A:$A,[1]Supplier!$V:$V))))),"")</f>
        <v>Darmawan</v>
      </c>
      <c r="S79" s="14">
        <f>IFERROR(SUMIF(CREF!A:A,PREF!A79,CREF!G:G),"")</f>
        <v>-312000</v>
      </c>
    </row>
    <row r="80" spans="1:19">
      <c r="A80" s="3">
        <v>79</v>
      </c>
      <c r="B80" s="5">
        <v>41761</v>
      </c>
      <c r="K80" s="3">
        <v>380</v>
      </c>
      <c r="P80" s="3" t="s">
        <v>81</v>
      </c>
      <c r="Q80" s="4" t="str">
        <f>IFERROR(IF(IF(AND(IF(M80&lt;&gt;0,LOOKUP(M80,[1]Customer!$A:$A,[1]Customer!$B:$B),IF(N80&lt;&gt;0,LOOKUP(N80,[1]Supplier!$A:$A,[1]Supplier!$B:$B)))=FALSE,O80&lt;&gt;0),LOOKUP(O80,[1]Branch!$A:$A,[1]Branch!$B:$B),IF(M80&lt;&gt;0,LOOKUP(M80,[1]Customer!$A:$A,[1]Customer!$B:$B),IF(N80&lt;&gt;0,LOOKUP(N80,[1]Supplier!$A:$A,[1]Supplier!$B:$B))))=FALSE,LOOKUP(P80,[1]Banking!$A:$A,[1]Banking!$B:$B),IF(AND(IF(M80&lt;&gt;0,LOOKUP(M80,[1]Customer!$A:$A,[1]Customer!$B:$B),IF(N80&lt;&gt;0,LOOKUP(N80,[1]Supplier!$A:$A,[1]Supplier!$B:$B)))=FALSE,O80&lt;&gt;0),LOOKUP(O80,[1]Branch!$A:$A,[1]Branch!$B:$B),IF(M80&lt;&gt;0,LOOKUP(M80,[1]Customer!$A:$A,[1]Customer!$B:$B),IF(N80&lt;&gt;0,LOOKUP(N80,[1]Supplier!$A:$A,[1]Supplier!$B:$B))))),"")</f>
        <v>Nathani Chemicals</v>
      </c>
      <c r="R80" s="4" t="str">
        <f>IFERROR(IF(IF(AND(IF(M80&lt;&gt;0,LOOKUP(M80,[1]Customer!$A:$A,[1]Customer!$V:$V),IF(N80&lt;&gt;0,LOOKUP(N80,[1]Supplier!$A:$A,[1]Supplier!$V:$V)))=FALSE,O80&lt;&gt;0),LOOKUP(O80,[1]Branch!$A:$A,[1]Branch!$V:$V),IF(M80&lt;&gt;0,LOOKUP(M80,[1]Customer!$A:$A,[1]Customer!$V:$V),IF(N80&lt;&gt;0,LOOKUP(N80,[1]Supplier!$A:$A,[1]Supplier!$V:$V))))=FALSE,LOOKUP(P80,[1]Banking!$A:$A,[1]Banking!$C:$C),IF(AND(IF(M80&lt;&gt;0,LOOKUP(M80,[1]Customer!$A:$A,[1]Customer!$V:$V),IF(N80&lt;&gt;0,LOOKUP(N80,[1]Supplier!$A:$A,[1]Supplier!$V:$V)))=FALSE,O80&lt;&gt;0),LOOKUP(O80,[1]Branch!$A:$A,[1]Branch!$V:$V),IF(M80&lt;&gt;0,LOOKUP(M80,[1]Customer!$A:$A,[1]Customer!$V:$V),IF(N80&lt;&gt;0,LOOKUP(N80,[1]Supplier!$A:$A,[1]Supplier!$V:$V))))),"")</f>
        <v>Irwan</v>
      </c>
      <c r="S80" s="14">
        <f>IFERROR(SUMIF(CREF!A:A,PREF!A80,CREF!G:G),"")</f>
        <v>-37500</v>
      </c>
    </row>
    <row r="81" spans="1:19">
      <c r="A81" s="3">
        <v>80</v>
      </c>
      <c r="B81" s="5">
        <v>41761</v>
      </c>
      <c r="K81" s="3">
        <v>381</v>
      </c>
      <c r="P81" s="3" t="s">
        <v>81</v>
      </c>
      <c r="Q81" s="4" t="str">
        <f>IFERROR(IF(IF(AND(IF(M81&lt;&gt;0,LOOKUP(M81,[1]Customer!$A:$A,[1]Customer!$B:$B),IF(N81&lt;&gt;0,LOOKUP(N81,[1]Supplier!$A:$A,[1]Supplier!$B:$B)))=FALSE,O81&lt;&gt;0),LOOKUP(O81,[1]Branch!$A:$A,[1]Branch!$B:$B),IF(M81&lt;&gt;0,LOOKUP(M81,[1]Customer!$A:$A,[1]Customer!$B:$B),IF(N81&lt;&gt;0,LOOKUP(N81,[1]Supplier!$A:$A,[1]Supplier!$B:$B))))=FALSE,LOOKUP(P81,[1]Banking!$A:$A,[1]Banking!$B:$B),IF(AND(IF(M81&lt;&gt;0,LOOKUP(M81,[1]Customer!$A:$A,[1]Customer!$B:$B),IF(N81&lt;&gt;0,LOOKUP(N81,[1]Supplier!$A:$A,[1]Supplier!$B:$B)))=FALSE,O81&lt;&gt;0),LOOKUP(O81,[1]Branch!$A:$A,[1]Branch!$B:$B),IF(M81&lt;&gt;0,LOOKUP(M81,[1]Customer!$A:$A,[1]Customer!$B:$B),IF(N81&lt;&gt;0,LOOKUP(N81,[1]Supplier!$A:$A,[1]Supplier!$B:$B))))),"")</f>
        <v>Nathani Chemicals</v>
      </c>
      <c r="R81" s="4" t="str">
        <f>IFERROR(IF(IF(AND(IF(M81&lt;&gt;0,LOOKUP(M81,[1]Customer!$A:$A,[1]Customer!$V:$V),IF(N81&lt;&gt;0,LOOKUP(N81,[1]Supplier!$A:$A,[1]Supplier!$V:$V)))=FALSE,O81&lt;&gt;0),LOOKUP(O81,[1]Branch!$A:$A,[1]Branch!$V:$V),IF(M81&lt;&gt;0,LOOKUP(M81,[1]Customer!$A:$A,[1]Customer!$V:$V),IF(N81&lt;&gt;0,LOOKUP(N81,[1]Supplier!$A:$A,[1]Supplier!$V:$V))))=FALSE,LOOKUP(P81,[1]Banking!$A:$A,[1]Banking!$C:$C),IF(AND(IF(M81&lt;&gt;0,LOOKUP(M81,[1]Customer!$A:$A,[1]Customer!$V:$V),IF(N81&lt;&gt;0,LOOKUP(N81,[1]Supplier!$A:$A,[1]Supplier!$V:$V)))=FALSE,O81&lt;&gt;0),LOOKUP(O81,[1]Branch!$A:$A,[1]Branch!$V:$V),IF(M81&lt;&gt;0,LOOKUP(M81,[1]Customer!$A:$A,[1]Customer!$V:$V),IF(N81&lt;&gt;0,LOOKUP(N81,[1]Supplier!$A:$A,[1]Supplier!$V:$V))))),"")</f>
        <v>Irwan</v>
      </c>
      <c r="S81" s="14">
        <f>IFERROR(SUMIF(CREF!A:A,PREF!A81,CREF!G:G),"")</f>
        <v>-67500</v>
      </c>
    </row>
    <row r="82" spans="1:19">
      <c r="A82" s="3">
        <v>81</v>
      </c>
      <c r="B82" s="5">
        <v>41762</v>
      </c>
      <c r="K82" s="3">
        <v>382</v>
      </c>
      <c r="O82" s="3" t="s">
        <v>80</v>
      </c>
      <c r="Q82" s="4" t="str">
        <f>IFERROR(IF(IF(AND(IF(M82&lt;&gt;0,LOOKUP(M82,[1]Customer!$A:$A,[1]Customer!$B:$B),IF(N82&lt;&gt;0,LOOKUP(N82,[1]Supplier!$A:$A,[1]Supplier!$B:$B)))=FALSE,O82&lt;&gt;0),LOOKUP(O82,[1]Branch!$A:$A,[1]Branch!$B:$B),IF(M82&lt;&gt;0,LOOKUP(M82,[1]Customer!$A:$A,[1]Customer!$B:$B),IF(N82&lt;&gt;0,LOOKUP(N82,[1]Supplier!$A:$A,[1]Supplier!$B:$B))))=FALSE,LOOKUP(P82,[1]Banking!$A:$A,[1]Banking!$B:$B),IF(AND(IF(M82&lt;&gt;0,LOOKUP(M82,[1]Customer!$A:$A,[1]Customer!$B:$B),IF(N82&lt;&gt;0,LOOKUP(N82,[1]Supplier!$A:$A,[1]Supplier!$B:$B)))=FALSE,O82&lt;&gt;0),LOOKUP(O82,[1]Branch!$A:$A,[1]Branch!$B:$B),IF(M82&lt;&gt;0,LOOKUP(M82,[1]Customer!$A:$A,[1]Customer!$B:$B),IF(N82&lt;&gt;0,LOOKUP(N82,[1]Supplier!$A:$A,[1]Supplier!$B:$B))))),"")</f>
        <v>Nathani Chemicals</v>
      </c>
      <c r="R82" s="4" t="str">
        <f>IFERROR(IF(IF(AND(IF(M82&lt;&gt;0,LOOKUP(M82,[1]Customer!$A:$A,[1]Customer!$V:$V),IF(N82&lt;&gt;0,LOOKUP(N82,[1]Supplier!$A:$A,[1]Supplier!$V:$V)))=FALSE,O82&lt;&gt;0),LOOKUP(O82,[1]Branch!$A:$A,[1]Branch!$V:$V),IF(M82&lt;&gt;0,LOOKUP(M82,[1]Customer!$A:$A,[1]Customer!$V:$V),IF(N82&lt;&gt;0,LOOKUP(N82,[1]Supplier!$A:$A,[1]Supplier!$V:$V))))=FALSE,LOOKUP(P82,[1]Banking!$A:$A,[1]Banking!$C:$C),IF(AND(IF(M82&lt;&gt;0,LOOKUP(M82,[1]Customer!$A:$A,[1]Customer!$V:$V),IF(N82&lt;&gt;0,LOOKUP(N82,[1]Supplier!$A:$A,[1]Supplier!$V:$V)))=FALSE,O82&lt;&gt;0),LOOKUP(O82,[1]Branch!$A:$A,[1]Branch!$V:$V),IF(M82&lt;&gt;0,LOOKUP(M82,[1]Customer!$A:$A,[1]Customer!$V:$V),IF(N82&lt;&gt;0,LOOKUP(N82,[1]Supplier!$A:$A,[1]Supplier!$V:$V))))),"")</f>
        <v>Darmawan</v>
      </c>
      <c r="S82" s="14">
        <f>IFERROR(SUMIF(CREF!A:A,PREF!A82,CREF!G:G),"")</f>
        <v>-315000</v>
      </c>
    </row>
    <row r="83" spans="1:19">
      <c r="A83" s="3">
        <v>82</v>
      </c>
      <c r="B83" s="5">
        <v>41761</v>
      </c>
      <c r="K83" s="3">
        <v>383</v>
      </c>
      <c r="N83" s="3" t="s">
        <v>81</v>
      </c>
      <c r="Q83" s="4" t="str">
        <f>IFERROR(IF(IF(AND(IF(M83&lt;&gt;0,LOOKUP(M83,[1]Customer!$A:$A,[1]Customer!$B:$B),IF(N83&lt;&gt;0,LOOKUP(N83,[1]Supplier!$A:$A,[1]Supplier!$B:$B)))=FALSE,O83&lt;&gt;0),LOOKUP(O83,[1]Branch!$A:$A,[1]Branch!$B:$B),IF(M83&lt;&gt;0,LOOKUP(M83,[1]Customer!$A:$A,[1]Customer!$B:$B),IF(N83&lt;&gt;0,LOOKUP(N83,[1]Supplier!$A:$A,[1]Supplier!$B:$B))))=FALSE,LOOKUP(P83,[1]Banking!$A:$A,[1]Banking!$B:$B),IF(AND(IF(M83&lt;&gt;0,LOOKUP(M83,[1]Customer!$A:$A,[1]Customer!$B:$B),IF(N83&lt;&gt;0,LOOKUP(N83,[1]Supplier!$A:$A,[1]Supplier!$B:$B)))=FALSE,O83&lt;&gt;0),LOOKUP(O83,[1]Branch!$A:$A,[1]Branch!$B:$B),IF(M83&lt;&gt;0,LOOKUP(M83,[1]Customer!$A:$A,[1]Customer!$B:$B),IF(N83&lt;&gt;0,LOOKUP(N83,[1]Supplier!$A:$A,[1]Supplier!$B:$B))))),"")</f>
        <v>Kas Negara</v>
      </c>
      <c r="R83" s="4" t="str">
        <f>IFERROR(IF(IF(AND(IF(M83&lt;&gt;0,LOOKUP(M83,[1]Customer!$A:$A,[1]Customer!$V:$V),IF(N83&lt;&gt;0,LOOKUP(N83,[1]Supplier!$A:$A,[1]Supplier!$V:$V)))=FALSE,O83&lt;&gt;0),LOOKUP(O83,[1]Branch!$A:$A,[1]Branch!$V:$V),IF(M83&lt;&gt;0,LOOKUP(M83,[1]Customer!$A:$A,[1]Customer!$V:$V),IF(N83&lt;&gt;0,LOOKUP(N83,[1]Supplier!$A:$A,[1]Supplier!$V:$V))))=FALSE,LOOKUP(P83,[1]Banking!$A:$A,[1]Banking!$C:$C),IF(AND(IF(M83&lt;&gt;0,LOOKUP(M83,[1]Customer!$A:$A,[1]Customer!$V:$V),IF(N83&lt;&gt;0,LOOKUP(N83,[1]Supplier!$A:$A,[1]Supplier!$V:$V)))=FALSE,O83&lt;&gt;0),LOOKUP(O83,[1]Branch!$A:$A,[1]Branch!$V:$V),IF(M83&lt;&gt;0,LOOKUP(M83,[1]Customer!$A:$A,[1]Customer!$V:$V),IF(N83&lt;&gt;0,LOOKUP(N83,[1]Supplier!$A:$A,[1]Supplier!$V:$V))))),"")</f>
        <v/>
      </c>
      <c r="S83" s="14">
        <f>IFERROR(SUMIF(CREF!A:A,PREF!A83,CREF!G:G),"")</f>
        <v>-2593811</v>
      </c>
    </row>
    <row r="84" spans="1:19">
      <c r="A84" s="3">
        <v>83</v>
      </c>
      <c r="B84" s="5">
        <v>41761</v>
      </c>
      <c r="K84" s="3">
        <v>384</v>
      </c>
      <c r="N84" s="3" t="s">
        <v>37</v>
      </c>
      <c r="Q84" s="4" t="str">
        <f>IFERROR(IF(IF(AND(IF(M84&lt;&gt;0,LOOKUP(M84,[1]Customer!$A:$A,[1]Customer!$B:$B),IF(N84&lt;&gt;0,LOOKUP(N84,[1]Supplier!$A:$A,[1]Supplier!$B:$B)))=FALSE,O84&lt;&gt;0),LOOKUP(O84,[1]Branch!$A:$A,[1]Branch!$B:$B),IF(M84&lt;&gt;0,LOOKUP(M84,[1]Customer!$A:$A,[1]Customer!$B:$B),IF(N84&lt;&gt;0,LOOKUP(N84,[1]Supplier!$A:$A,[1]Supplier!$B:$B))))=FALSE,LOOKUP(P84,[1]Banking!$A:$A,[1]Banking!$B:$B),IF(AND(IF(M84&lt;&gt;0,LOOKUP(M84,[1]Customer!$A:$A,[1]Customer!$B:$B),IF(N84&lt;&gt;0,LOOKUP(N84,[1]Supplier!$A:$A,[1]Supplier!$B:$B)))=FALSE,O84&lt;&gt;0),LOOKUP(O84,[1]Branch!$A:$A,[1]Branch!$B:$B),IF(M84&lt;&gt;0,LOOKUP(M84,[1]Customer!$A:$A,[1]Customer!$B:$B),IF(N84&lt;&gt;0,LOOKUP(N84,[1]Supplier!$A:$A,[1]Supplier!$B:$B))))),"")</f>
        <v>BCA Villa Bandara</v>
      </c>
      <c r="R84" s="4" t="str">
        <f>IFERROR(IF(IF(AND(IF(M84&lt;&gt;0,LOOKUP(M84,[1]Customer!$A:$A,[1]Customer!$V:$V),IF(N84&lt;&gt;0,LOOKUP(N84,[1]Supplier!$A:$A,[1]Supplier!$V:$V)))=FALSE,O84&lt;&gt;0),LOOKUP(O84,[1]Branch!$A:$A,[1]Branch!$V:$V),IF(M84&lt;&gt;0,LOOKUP(M84,[1]Customer!$A:$A,[1]Customer!$V:$V),IF(N84&lt;&gt;0,LOOKUP(N84,[1]Supplier!$A:$A,[1]Supplier!$V:$V))))=FALSE,LOOKUP(P84,[1]Banking!$A:$A,[1]Banking!$C:$C),IF(AND(IF(M84&lt;&gt;0,LOOKUP(M84,[1]Customer!$A:$A,[1]Customer!$V:$V),IF(N84&lt;&gt;0,LOOKUP(N84,[1]Supplier!$A:$A,[1]Supplier!$V:$V)))=FALSE,O84&lt;&gt;0),LOOKUP(O84,[1]Branch!$A:$A,[1]Branch!$V:$V),IF(M84&lt;&gt;0,LOOKUP(M84,[1]Customer!$A:$A,[1]Customer!$V:$V),IF(N84&lt;&gt;0,LOOKUP(N84,[1]Supplier!$A:$A,[1]Supplier!$V:$V))))),"")</f>
        <v/>
      </c>
      <c r="S84" s="14">
        <f>IFERROR(SUMIF(CREF!A:A,PREF!A84,CREF!G:G),"")</f>
        <v>-10000</v>
      </c>
    </row>
    <row r="85" spans="1:19">
      <c r="A85" s="3">
        <v>84</v>
      </c>
      <c r="B85" s="5">
        <v>41764</v>
      </c>
      <c r="J85" s="3">
        <v>155</v>
      </c>
      <c r="P85" s="3" t="s">
        <v>40</v>
      </c>
      <c r="Q85" s="4" t="str">
        <f>IFERROR(IF(IF(AND(IF(M85&lt;&gt;0,LOOKUP(M85,[1]Customer!$A:$A,[1]Customer!$B:$B),IF(N85&lt;&gt;0,LOOKUP(N85,[1]Supplier!$A:$A,[1]Supplier!$B:$B)))=FALSE,O85&lt;&gt;0),LOOKUP(O85,[1]Branch!$A:$A,[1]Branch!$B:$B),IF(M85&lt;&gt;0,LOOKUP(M85,[1]Customer!$A:$A,[1]Customer!$B:$B),IF(N85&lt;&gt;0,LOOKUP(N85,[1]Supplier!$A:$A,[1]Supplier!$B:$B))))=FALSE,LOOKUP(P85,[1]Banking!$A:$A,[1]Banking!$B:$B),IF(AND(IF(M85&lt;&gt;0,LOOKUP(M85,[1]Customer!$A:$A,[1]Customer!$B:$B),IF(N85&lt;&gt;0,LOOKUP(N85,[1]Supplier!$A:$A,[1]Supplier!$B:$B)))=FALSE,O85&lt;&gt;0),LOOKUP(O85,[1]Branch!$A:$A,[1]Branch!$B:$B),IF(M85&lt;&gt;0,LOOKUP(M85,[1]Customer!$A:$A,[1]Customer!$B:$B),IF(N85&lt;&gt;0,LOOKUP(N85,[1]Supplier!$A:$A,[1]Supplier!$B:$B))))),"")</f>
        <v>Kas Kecil Nathani Chemicals</v>
      </c>
      <c r="R85" s="4">
        <f>IFERROR(IF(IF(AND(IF(M85&lt;&gt;0,LOOKUP(M85,[1]Customer!$A:$A,[1]Customer!$V:$V),IF(N85&lt;&gt;0,LOOKUP(N85,[1]Supplier!$A:$A,[1]Supplier!$V:$V)))=FALSE,O85&lt;&gt;0),LOOKUP(O85,[1]Branch!$A:$A,[1]Branch!$V:$V),IF(M85&lt;&gt;0,LOOKUP(M85,[1]Customer!$A:$A,[1]Customer!$V:$V),IF(N85&lt;&gt;0,LOOKUP(N85,[1]Supplier!$A:$A,[1]Supplier!$V:$V))))=FALSE,LOOKUP(P85,[1]Banking!$A:$A,[1]Banking!$C:$C),IF(AND(IF(M85&lt;&gt;0,LOOKUP(M85,[1]Customer!$A:$A,[1]Customer!$V:$V),IF(N85&lt;&gt;0,LOOKUP(N85,[1]Supplier!$A:$A,[1]Supplier!$V:$V)))=FALSE,O85&lt;&gt;0),LOOKUP(O85,[1]Branch!$A:$A,[1]Branch!$V:$V),IF(M85&lt;&gt;0,LOOKUP(M85,[1]Customer!$A:$A,[1]Customer!$V:$V),IF(N85&lt;&gt;0,LOOKUP(N85,[1]Supplier!$A:$A,[1]Supplier!$V:$V))))),"")</f>
        <v>0</v>
      </c>
      <c r="S85" s="14">
        <f>IFERROR(SUMIF(CREF!A:A,PREF!A85,CREF!G:G),"")</f>
        <v>5363000</v>
      </c>
    </row>
    <row r="86" spans="1:19">
      <c r="A86" s="3">
        <v>85</v>
      </c>
      <c r="B86" s="5">
        <v>41764</v>
      </c>
      <c r="K86" s="3">
        <v>385</v>
      </c>
      <c r="P86" s="3" t="s">
        <v>40</v>
      </c>
      <c r="Q86" s="4" t="str">
        <f>IFERROR(IF(IF(AND(IF(M86&lt;&gt;0,LOOKUP(M86,[1]Customer!$A:$A,[1]Customer!$B:$B),IF(N86&lt;&gt;0,LOOKUP(N86,[1]Supplier!$A:$A,[1]Supplier!$B:$B)))=FALSE,O86&lt;&gt;0),LOOKUP(O86,[1]Branch!$A:$A,[1]Branch!$B:$B),IF(M86&lt;&gt;0,LOOKUP(M86,[1]Customer!$A:$A,[1]Customer!$B:$B),IF(N86&lt;&gt;0,LOOKUP(N86,[1]Supplier!$A:$A,[1]Supplier!$B:$B))))=FALSE,LOOKUP(P86,[1]Banking!$A:$A,[1]Banking!$B:$B),IF(AND(IF(M86&lt;&gt;0,LOOKUP(M86,[1]Customer!$A:$A,[1]Customer!$B:$B),IF(N86&lt;&gt;0,LOOKUP(N86,[1]Supplier!$A:$A,[1]Supplier!$B:$B)))=FALSE,O86&lt;&gt;0),LOOKUP(O86,[1]Branch!$A:$A,[1]Branch!$B:$B),IF(M86&lt;&gt;0,LOOKUP(M86,[1]Customer!$A:$A,[1]Customer!$B:$B),IF(N86&lt;&gt;0,LOOKUP(N86,[1]Supplier!$A:$A,[1]Supplier!$B:$B))))),"")</f>
        <v>Kas Kecil Nathani Chemicals</v>
      </c>
      <c r="R86" s="4">
        <f>IFERROR(IF(IF(AND(IF(M86&lt;&gt;0,LOOKUP(M86,[1]Customer!$A:$A,[1]Customer!$V:$V),IF(N86&lt;&gt;0,LOOKUP(N86,[1]Supplier!$A:$A,[1]Supplier!$V:$V)))=FALSE,O86&lt;&gt;0),LOOKUP(O86,[1]Branch!$A:$A,[1]Branch!$V:$V),IF(M86&lt;&gt;0,LOOKUP(M86,[1]Customer!$A:$A,[1]Customer!$V:$V),IF(N86&lt;&gt;0,LOOKUP(N86,[1]Supplier!$A:$A,[1]Supplier!$V:$V))))=FALSE,LOOKUP(P86,[1]Banking!$A:$A,[1]Banking!$C:$C),IF(AND(IF(M86&lt;&gt;0,LOOKUP(M86,[1]Customer!$A:$A,[1]Customer!$V:$V),IF(N86&lt;&gt;0,LOOKUP(N86,[1]Supplier!$A:$A,[1]Supplier!$V:$V)))=FALSE,O86&lt;&gt;0),LOOKUP(O86,[1]Branch!$A:$A,[1]Branch!$V:$V),IF(M86&lt;&gt;0,LOOKUP(M86,[1]Customer!$A:$A,[1]Customer!$V:$V),IF(N86&lt;&gt;0,LOOKUP(N86,[1]Supplier!$A:$A,[1]Supplier!$V:$V))))),"")</f>
        <v>0</v>
      </c>
      <c r="S86" s="14">
        <f>IFERROR(SUMIF(CREF!A:A,PREF!A86,CREF!G:G),"")</f>
        <v>-6383000</v>
      </c>
    </row>
    <row r="87" spans="1:19">
      <c r="A87" s="3">
        <v>86</v>
      </c>
      <c r="B87" s="5">
        <v>41764</v>
      </c>
      <c r="K87" s="3">
        <v>386</v>
      </c>
      <c r="N87" s="3" t="s">
        <v>89</v>
      </c>
      <c r="Q87" s="4" t="str">
        <f>IFERROR(IF(IF(AND(IF(M87&lt;&gt;0,LOOKUP(M87,[1]Customer!$A:$A,[1]Customer!$B:$B),IF(N87&lt;&gt;0,LOOKUP(N87,[1]Supplier!$A:$A,[1]Supplier!$B:$B)))=FALSE,O87&lt;&gt;0),LOOKUP(O87,[1]Branch!$A:$A,[1]Branch!$B:$B),IF(M87&lt;&gt;0,LOOKUP(M87,[1]Customer!$A:$A,[1]Customer!$B:$B),IF(N87&lt;&gt;0,LOOKUP(N87,[1]Supplier!$A:$A,[1]Supplier!$B:$B))))=FALSE,LOOKUP(P87,[1]Banking!$A:$A,[1]Banking!$B:$B),IF(AND(IF(M87&lt;&gt;0,LOOKUP(M87,[1]Customer!$A:$A,[1]Customer!$B:$B),IF(N87&lt;&gt;0,LOOKUP(N87,[1]Supplier!$A:$A,[1]Supplier!$B:$B)))=FALSE,O87&lt;&gt;0),LOOKUP(O87,[1]Branch!$A:$A,[1]Branch!$B:$B),IF(M87&lt;&gt;0,LOOKUP(M87,[1]Customer!$A:$A,[1]Customer!$B:$B),IF(N87&lt;&gt;0,LOOKUP(N87,[1]Supplier!$A:$A,[1]Supplier!$B:$B))))),"")</f>
        <v>Mutiara Forklift</v>
      </c>
      <c r="R87" s="4" t="str">
        <f>IFERROR(IF(IF(AND(IF(M87&lt;&gt;0,LOOKUP(M87,[1]Customer!$A:$A,[1]Customer!$V:$V),IF(N87&lt;&gt;0,LOOKUP(N87,[1]Supplier!$A:$A,[1]Supplier!$V:$V)))=FALSE,O87&lt;&gt;0),LOOKUP(O87,[1]Branch!$A:$A,[1]Branch!$V:$V),IF(M87&lt;&gt;0,LOOKUP(M87,[1]Customer!$A:$A,[1]Customer!$V:$V),IF(N87&lt;&gt;0,LOOKUP(N87,[1]Supplier!$A:$A,[1]Supplier!$V:$V))))=FALSE,LOOKUP(P87,[1]Banking!$A:$A,[1]Banking!$C:$C),IF(AND(IF(M87&lt;&gt;0,LOOKUP(M87,[1]Customer!$A:$A,[1]Customer!$V:$V),IF(N87&lt;&gt;0,LOOKUP(N87,[1]Supplier!$A:$A,[1]Supplier!$V:$V)))=FALSE,O87&lt;&gt;0),LOOKUP(O87,[1]Branch!$A:$A,[1]Branch!$V:$V),IF(M87&lt;&gt;0,LOOKUP(M87,[1]Customer!$A:$A,[1]Customer!$V:$V),IF(N87&lt;&gt;0,LOOKUP(N87,[1]Supplier!$A:$A,[1]Supplier!$V:$V))))),"")</f>
        <v/>
      </c>
      <c r="S87" s="14">
        <f>IFERROR(SUMIF(CREF!A:A,PREF!A87,CREF!G:G),"")</f>
        <v>-900000</v>
      </c>
    </row>
    <row r="88" spans="1:19">
      <c r="A88" s="3">
        <v>87</v>
      </c>
      <c r="B88" s="5">
        <v>41765</v>
      </c>
      <c r="K88" s="3">
        <v>387</v>
      </c>
      <c r="O88" s="3" t="s">
        <v>80</v>
      </c>
      <c r="Q88" s="4" t="str">
        <f>IFERROR(IF(IF(AND(IF(M88&lt;&gt;0,LOOKUP(M88,[1]Customer!$A:$A,[1]Customer!$B:$B),IF(N88&lt;&gt;0,LOOKUP(N88,[1]Supplier!$A:$A,[1]Supplier!$B:$B)))=FALSE,O88&lt;&gt;0),LOOKUP(O88,[1]Branch!$A:$A,[1]Branch!$B:$B),IF(M88&lt;&gt;0,LOOKUP(M88,[1]Customer!$A:$A,[1]Customer!$B:$B),IF(N88&lt;&gt;0,LOOKUP(N88,[1]Supplier!$A:$A,[1]Supplier!$B:$B))))=FALSE,LOOKUP(P88,[1]Banking!$A:$A,[1]Banking!$B:$B),IF(AND(IF(M88&lt;&gt;0,LOOKUP(M88,[1]Customer!$A:$A,[1]Customer!$B:$B),IF(N88&lt;&gt;0,LOOKUP(N88,[1]Supplier!$A:$A,[1]Supplier!$B:$B)))=FALSE,O88&lt;&gt;0),LOOKUP(O88,[1]Branch!$A:$A,[1]Branch!$B:$B),IF(M88&lt;&gt;0,LOOKUP(M88,[1]Customer!$A:$A,[1]Customer!$B:$B),IF(N88&lt;&gt;0,LOOKUP(N88,[1]Supplier!$A:$A,[1]Supplier!$B:$B))))),"")</f>
        <v>Nathani Chemicals</v>
      </c>
      <c r="R88" s="4" t="str">
        <f>IFERROR(IF(IF(AND(IF(M88&lt;&gt;0,LOOKUP(M88,[1]Customer!$A:$A,[1]Customer!$V:$V),IF(N88&lt;&gt;0,LOOKUP(N88,[1]Supplier!$A:$A,[1]Supplier!$V:$V)))=FALSE,O88&lt;&gt;0),LOOKUP(O88,[1]Branch!$A:$A,[1]Branch!$V:$V),IF(M88&lt;&gt;0,LOOKUP(M88,[1]Customer!$A:$A,[1]Customer!$V:$V),IF(N88&lt;&gt;0,LOOKUP(N88,[1]Supplier!$A:$A,[1]Supplier!$V:$V))))=FALSE,LOOKUP(P88,[1]Banking!$A:$A,[1]Banking!$C:$C),IF(AND(IF(M88&lt;&gt;0,LOOKUP(M88,[1]Customer!$A:$A,[1]Customer!$V:$V),IF(N88&lt;&gt;0,LOOKUP(N88,[1]Supplier!$A:$A,[1]Supplier!$V:$V)))=FALSE,O88&lt;&gt;0),LOOKUP(O88,[1]Branch!$A:$A,[1]Branch!$V:$V),IF(M88&lt;&gt;0,LOOKUP(M88,[1]Customer!$A:$A,[1]Customer!$V:$V),IF(N88&lt;&gt;0,LOOKUP(N88,[1]Supplier!$A:$A,[1]Supplier!$V:$V))))),"")</f>
        <v>Darmawan</v>
      </c>
      <c r="S88" s="14">
        <f>IFERROR(SUMIF(CREF!A:A,PREF!A88,CREF!G:G),"")</f>
        <v>-127500</v>
      </c>
    </row>
    <row r="89" spans="1:19">
      <c r="A89" s="3">
        <v>88</v>
      </c>
      <c r="B89" s="5">
        <v>41765</v>
      </c>
      <c r="K89" s="3">
        <v>388</v>
      </c>
      <c r="O89" s="3" t="s">
        <v>80</v>
      </c>
      <c r="Q89" s="4" t="str">
        <f>IFERROR(IF(IF(AND(IF(M89&lt;&gt;0,LOOKUP(M89,[1]Customer!$A:$A,[1]Customer!$B:$B),IF(N89&lt;&gt;0,LOOKUP(N89,[1]Supplier!$A:$A,[1]Supplier!$B:$B)))=FALSE,O89&lt;&gt;0),LOOKUP(O89,[1]Branch!$A:$A,[1]Branch!$B:$B),IF(M89&lt;&gt;0,LOOKUP(M89,[1]Customer!$A:$A,[1]Customer!$B:$B),IF(N89&lt;&gt;0,LOOKUP(N89,[1]Supplier!$A:$A,[1]Supplier!$B:$B))))=FALSE,LOOKUP(P89,[1]Banking!$A:$A,[1]Banking!$B:$B),IF(AND(IF(M89&lt;&gt;0,LOOKUP(M89,[1]Customer!$A:$A,[1]Customer!$B:$B),IF(N89&lt;&gt;0,LOOKUP(N89,[1]Supplier!$A:$A,[1]Supplier!$B:$B)))=FALSE,O89&lt;&gt;0),LOOKUP(O89,[1]Branch!$A:$A,[1]Branch!$B:$B),IF(M89&lt;&gt;0,LOOKUP(M89,[1]Customer!$A:$A,[1]Customer!$B:$B),IF(N89&lt;&gt;0,LOOKUP(N89,[1]Supplier!$A:$A,[1]Supplier!$B:$B))))),"")</f>
        <v>Nathani Chemicals</v>
      </c>
      <c r="R89" s="4" t="str">
        <f>IFERROR(IF(IF(AND(IF(M89&lt;&gt;0,LOOKUP(M89,[1]Customer!$A:$A,[1]Customer!$V:$V),IF(N89&lt;&gt;0,LOOKUP(N89,[1]Supplier!$A:$A,[1]Supplier!$V:$V)))=FALSE,O89&lt;&gt;0),LOOKUP(O89,[1]Branch!$A:$A,[1]Branch!$V:$V),IF(M89&lt;&gt;0,LOOKUP(M89,[1]Customer!$A:$A,[1]Customer!$V:$V),IF(N89&lt;&gt;0,LOOKUP(N89,[1]Supplier!$A:$A,[1]Supplier!$V:$V))))=FALSE,LOOKUP(P89,[1]Banking!$A:$A,[1]Banking!$C:$C),IF(AND(IF(M89&lt;&gt;0,LOOKUP(M89,[1]Customer!$A:$A,[1]Customer!$V:$V),IF(N89&lt;&gt;0,LOOKUP(N89,[1]Supplier!$A:$A,[1]Supplier!$V:$V)))=FALSE,O89&lt;&gt;0),LOOKUP(O89,[1]Branch!$A:$A,[1]Branch!$V:$V),IF(M89&lt;&gt;0,LOOKUP(M89,[1]Customer!$A:$A,[1]Customer!$V:$V),IF(N89&lt;&gt;0,LOOKUP(N89,[1]Supplier!$A:$A,[1]Supplier!$V:$V))))),"")</f>
        <v>Darmawan</v>
      </c>
      <c r="S89" s="14">
        <f>IFERROR(SUMIF(CREF!A:A,PREF!A89,CREF!G:G),"")</f>
        <v>-1875000</v>
      </c>
    </row>
    <row r="90" spans="1:19">
      <c r="A90" s="3">
        <v>89</v>
      </c>
      <c r="B90" s="5">
        <v>41765</v>
      </c>
      <c r="K90" s="3">
        <v>389</v>
      </c>
      <c r="O90" s="3" t="s">
        <v>80</v>
      </c>
      <c r="Q90" s="4" t="str">
        <f>IFERROR(IF(IF(AND(IF(M90&lt;&gt;0,LOOKUP(M90,[1]Customer!$A:$A,[1]Customer!$B:$B),IF(N90&lt;&gt;0,LOOKUP(N90,[1]Supplier!$A:$A,[1]Supplier!$B:$B)))=FALSE,O90&lt;&gt;0),LOOKUP(O90,[1]Branch!$A:$A,[1]Branch!$B:$B),IF(M90&lt;&gt;0,LOOKUP(M90,[1]Customer!$A:$A,[1]Customer!$B:$B),IF(N90&lt;&gt;0,LOOKUP(N90,[1]Supplier!$A:$A,[1]Supplier!$B:$B))))=FALSE,LOOKUP(P90,[1]Banking!$A:$A,[1]Banking!$B:$B),IF(AND(IF(M90&lt;&gt;0,LOOKUP(M90,[1]Customer!$A:$A,[1]Customer!$B:$B),IF(N90&lt;&gt;0,LOOKUP(N90,[1]Supplier!$A:$A,[1]Supplier!$B:$B)))=FALSE,O90&lt;&gt;0),LOOKUP(O90,[1]Branch!$A:$A,[1]Branch!$B:$B),IF(M90&lt;&gt;0,LOOKUP(M90,[1]Customer!$A:$A,[1]Customer!$B:$B),IF(N90&lt;&gt;0,LOOKUP(N90,[1]Supplier!$A:$A,[1]Supplier!$B:$B))))),"")</f>
        <v>Nathani Chemicals</v>
      </c>
      <c r="R90" s="4" t="str">
        <f>IFERROR(IF(IF(AND(IF(M90&lt;&gt;0,LOOKUP(M90,[1]Customer!$A:$A,[1]Customer!$V:$V),IF(N90&lt;&gt;0,LOOKUP(N90,[1]Supplier!$A:$A,[1]Supplier!$V:$V)))=FALSE,O90&lt;&gt;0),LOOKUP(O90,[1]Branch!$A:$A,[1]Branch!$V:$V),IF(M90&lt;&gt;0,LOOKUP(M90,[1]Customer!$A:$A,[1]Customer!$V:$V),IF(N90&lt;&gt;0,LOOKUP(N90,[1]Supplier!$A:$A,[1]Supplier!$V:$V))))=FALSE,LOOKUP(P90,[1]Banking!$A:$A,[1]Banking!$C:$C),IF(AND(IF(M90&lt;&gt;0,LOOKUP(M90,[1]Customer!$A:$A,[1]Customer!$V:$V),IF(N90&lt;&gt;0,LOOKUP(N90,[1]Supplier!$A:$A,[1]Supplier!$V:$V)))=FALSE,O90&lt;&gt;0),LOOKUP(O90,[1]Branch!$A:$A,[1]Branch!$V:$V),IF(M90&lt;&gt;0,LOOKUP(M90,[1]Customer!$A:$A,[1]Customer!$V:$V),IF(N90&lt;&gt;0,LOOKUP(N90,[1]Supplier!$A:$A,[1]Supplier!$V:$V))))),"")</f>
        <v>Darmawan</v>
      </c>
      <c r="S90" s="14">
        <f>IFERROR(SUMIF(CREF!A:A,PREF!A90,CREF!G:G),"")</f>
        <v>-450000</v>
      </c>
    </row>
    <row r="91" spans="1:19">
      <c r="A91" s="3">
        <v>90</v>
      </c>
      <c r="B91" s="5">
        <v>41765</v>
      </c>
      <c r="K91" s="3">
        <v>390</v>
      </c>
      <c r="O91" s="3" t="s">
        <v>80</v>
      </c>
      <c r="Q91" s="4" t="str">
        <f>IFERROR(IF(IF(AND(IF(M91&lt;&gt;0,LOOKUP(M91,[1]Customer!$A:$A,[1]Customer!$B:$B),IF(N91&lt;&gt;0,LOOKUP(N91,[1]Supplier!$A:$A,[1]Supplier!$B:$B)))=FALSE,O91&lt;&gt;0),LOOKUP(O91,[1]Branch!$A:$A,[1]Branch!$B:$B),IF(M91&lt;&gt;0,LOOKUP(M91,[1]Customer!$A:$A,[1]Customer!$B:$B),IF(N91&lt;&gt;0,LOOKUP(N91,[1]Supplier!$A:$A,[1]Supplier!$B:$B))))=FALSE,LOOKUP(P91,[1]Banking!$A:$A,[1]Banking!$B:$B),IF(AND(IF(M91&lt;&gt;0,LOOKUP(M91,[1]Customer!$A:$A,[1]Customer!$B:$B),IF(N91&lt;&gt;0,LOOKUP(N91,[1]Supplier!$A:$A,[1]Supplier!$B:$B)))=FALSE,O91&lt;&gt;0),LOOKUP(O91,[1]Branch!$A:$A,[1]Branch!$B:$B),IF(M91&lt;&gt;0,LOOKUP(M91,[1]Customer!$A:$A,[1]Customer!$B:$B),IF(N91&lt;&gt;0,LOOKUP(N91,[1]Supplier!$A:$A,[1]Supplier!$B:$B))))),"")</f>
        <v>Nathani Chemicals</v>
      </c>
      <c r="R91" s="4" t="str">
        <f>IFERROR(IF(IF(AND(IF(M91&lt;&gt;0,LOOKUP(M91,[1]Customer!$A:$A,[1]Customer!$V:$V),IF(N91&lt;&gt;0,LOOKUP(N91,[1]Supplier!$A:$A,[1]Supplier!$V:$V)))=FALSE,O91&lt;&gt;0),LOOKUP(O91,[1]Branch!$A:$A,[1]Branch!$V:$V),IF(M91&lt;&gt;0,LOOKUP(M91,[1]Customer!$A:$A,[1]Customer!$V:$V),IF(N91&lt;&gt;0,LOOKUP(N91,[1]Supplier!$A:$A,[1]Supplier!$V:$V))))=FALSE,LOOKUP(P91,[1]Banking!$A:$A,[1]Banking!$C:$C),IF(AND(IF(M91&lt;&gt;0,LOOKUP(M91,[1]Customer!$A:$A,[1]Customer!$V:$V),IF(N91&lt;&gt;0,LOOKUP(N91,[1]Supplier!$A:$A,[1]Supplier!$V:$V)))=FALSE,O91&lt;&gt;0),LOOKUP(O91,[1]Branch!$A:$A,[1]Branch!$V:$V),IF(M91&lt;&gt;0,LOOKUP(M91,[1]Customer!$A:$A,[1]Customer!$V:$V),IF(N91&lt;&gt;0,LOOKUP(N91,[1]Supplier!$A:$A,[1]Supplier!$V:$V))))),"")</f>
        <v>Darmawan</v>
      </c>
      <c r="S91" s="14">
        <f>IFERROR(SUMIF(CREF!A:A,PREF!A91,CREF!G:G),"")</f>
        <v>-2025000</v>
      </c>
    </row>
    <row r="92" spans="1:19">
      <c r="A92" s="3">
        <v>91</v>
      </c>
      <c r="B92" s="5">
        <v>41765</v>
      </c>
      <c r="K92" s="3">
        <v>391</v>
      </c>
      <c r="O92" s="3" t="s">
        <v>80</v>
      </c>
      <c r="Q92" s="4" t="str">
        <f>IFERROR(IF(IF(AND(IF(M92&lt;&gt;0,LOOKUP(M92,[1]Customer!$A:$A,[1]Customer!$B:$B),IF(N92&lt;&gt;0,LOOKUP(N92,[1]Supplier!$A:$A,[1]Supplier!$B:$B)))=FALSE,O92&lt;&gt;0),LOOKUP(O92,[1]Branch!$A:$A,[1]Branch!$B:$B),IF(M92&lt;&gt;0,LOOKUP(M92,[1]Customer!$A:$A,[1]Customer!$B:$B),IF(N92&lt;&gt;0,LOOKUP(N92,[1]Supplier!$A:$A,[1]Supplier!$B:$B))))=FALSE,LOOKUP(P92,[1]Banking!$A:$A,[1]Banking!$B:$B),IF(AND(IF(M92&lt;&gt;0,LOOKUP(M92,[1]Customer!$A:$A,[1]Customer!$B:$B),IF(N92&lt;&gt;0,LOOKUP(N92,[1]Supplier!$A:$A,[1]Supplier!$B:$B)))=FALSE,O92&lt;&gt;0),LOOKUP(O92,[1]Branch!$A:$A,[1]Branch!$B:$B),IF(M92&lt;&gt;0,LOOKUP(M92,[1]Customer!$A:$A,[1]Customer!$B:$B),IF(N92&lt;&gt;0,LOOKUP(N92,[1]Supplier!$A:$A,[1]Supplier!$B:$B))))),"")</f>
        <v>Nathani Chemicals</v>
      </c>
      <c r="R92" s="4" t="str">
        <f>IFERROR(IF(IF(AND(IF(M92&lt;&gt;0,LOOKUP(M92,[1]Customer!$A:$A,[1]Customer!$V:$V),IF(N92&lt;&gt;0,LOOKUP(N92,[1]Supplier!$A:$A,[1]Supplier!$V:$V)))=FALSE,O92&lt;&gt;0),LOOKUP(O92,[1]Branch!$A:$A,[1]Branch!$V:$V),IF(M92&lt;&gt;0,LOOKUP(M92,[1]Customer!$A:$A,[1]Customer!$V:$V),IF(N92&lt;&gt;0,LOOKUP(N92,[1]Supplier!$A:$A,[1]Supplier!$V:$V))))=FALSE,LOOKUP(P92,[1]Banking!$A:$A,[1]Banking!$C:$C),IF(AND(IF(M92&lt;&gt;0,LOOKUP(M92,[1]Customer!$A:$A,[1]Customer!$V:$V),IF(N92&lt;&gt;0,LOOKUP(N92,[1]Supplier!$A:$A,[1]Supplier!$V:$V)))=FALSE,O92&lt;&gt;0),LOOKUP(O92,[1]Branch!$A:$A,[1]Branch!$V:$V),IF(M92&lt;&gt;0,LOOKUP(M92,[1]Customer!$A:$A,[1]Customer!$V:$V),IF(N92&lt;&gt;0,LOOKUP(N92,[1]Supplier!$A:$A,[1]Supplier!$V:$V))))),"")</f>
        <v>Darmawan</v>
      </c>
      <c r="S92" s="14">
        <f>IFERROR(SUMIF(CREF!A:A,PREF!A92,CREF!G:G),"")</f>
        <v>-300000</v>
      </c>
    </row>
    <row r="93" spans="1:19">
      <c r="A93" s="3">
        <v>92</v>
      </c>
      <c r="B93" s="5">
        <v>41765</v>
      </c>
      <c r="K93" s="3">
        <v>392</v>
      </c>
      <c r="P93" s="3" t="s">
        <v>81</v>
      </c>
      <c r="Q93" s="4" t="str">
        <f>IFERROR(IF(IF(AND(IF(M93&lt;&gt;0,LOOKUP(M93,[1]Customer!$A:$A,[1]Customer!$B:$B),IF(N93&lt;&gt;0,LOOKUP(N93,[1]Supplier!$A:$A,[1]Supplier!$B:$B)))=FALSE,O93&lt;&gt;0),LOOKUP(O93,[1]Branch!$A:$A,[1]Branch!$B:$B),IF(M93&lt;&gt;0,LOOKUP(M93,[1]Customer!$A:$A,[1]Customer!$B:$B),IF(N93&lt;&gt;0,LOOKUP(N93,[1]Supplier!$A:$A,[1]Supplier!$B:$B))))=FALSE,LOOKUP(P93,[1]Banking!$A:$A,[1]Banking!$B:$B),IF(AND(IF(M93&lt;&gt;0,LOOKUP(M93,[1]Customer!$A:$A,[1]Customer!$B:$B),IF(N93&lt;&gt;0,LOOKUP(N93,[1]Supplier!$A:$A,[1]Supplier!$B:$B)))=FALSE,O93&lt;&gt;0),LOOKUP(O93,[1]Branch!$A:$A,[1]Branch!$B:$B),IF(M93&lt;&gt;0,LOOKUP(M93,[1]Customer!$A:$A,[1]Customer!$B:$B),IF(N93&lt;&gt;0,LOOKUP(N93,[1]Supplier!$A:$A,[1]Supplier!$B:$B))))),"")</f>
        <v>Nathani Chemicals</v>
      </c>
      <c r="R93" s="4" t="str">
        <f>IFERROR(IF(IF(AND(IF(M93&lt;&gt;0,LOOKUP(M93,[1]Customer!$A:$A,[1]Customer!$V:$V),IF(N93&lt;&gt;0,LOOKUP(N93,[1]Supplier!$A:$A,[1]Supplier!$V:$V)))=FALSE,O93&lt;&gt;0),LOOKUP(O93,[1]Branch!$A:$A,[1]Branch!$V:$V),IF(M93&lt;&gt;0,LOOKUP(M93,[1]Customer!$A:$A,[1]Customer!$V:$V),IF(N93&lt;&gt;0,LOOKUP(N93,[1]Supplier!$A:$A,[1]Supplier!$V:$V))))=FALSE,LOOKUP(P93,[1]Banking!$A:$A,[1]Banking!$C:$C),IF(AND(IF(M93&lt;&gt;0,LOOKUP(M93,[1]Customer!$A:$A,[1]Customer!$V:$V),IF(N93&lt;&gt;0,LOOKUP(N93,[1]Supplier!$A:$A,[1]Supplier!$V:$V)))=FALSE,O93&lt;&gt;0),LOOKUP(O93,[1]Branch!$A:$A,[1]Branch!$V:$V),IF(M93&lt;&gt;0,LOOKUP(M93,[1]Customer!$A:$A,[1]Customer!$V:$V),IF(N93&lt;&gt;0,LOOKUP(N93,[1]Supplier!$A:$A,[1]Supplier!$V:$V))))),"")</f>
        <v>Irwan</v>
      </c>
      <c r="S93" s="14">
        <f>IFERROR(SUMIF(CREF!A:A,PREF!A93,CREF!G:G),"")</f>
        <v>-865000</v>
      </c>
    </row>
    <row r="94" spans="1:19">
      <c r="A94" s="3">
        <v>93</v>
      </c>
      <c r="B94" s="5">
        <v>41766</v>
      </c>
      <c r="J94" s="3">
        <v>156</v>
      </c>
      <c r="M94" s="3" t="s">
        <v>41</v>
      </c>
      <c r="Q94" s="4" t="str">
        <f>IFERROR(IF(IF(AND(IF(M94&lt;&gt;0,LOOKUP(M94,[1]Customer!$A:$A,[1]Customer!$B:$B),IF(N94&lt;&gt;0,LOOKUP(N94,[1]Supplier!$A:$A,[1]Supplier!$B:$B)))=FALSE,O94&lt;&gt;0),LOOKUP(O94,[1]Branch!$A:$A,[1]Branch!$B:$B),IF(M94&lt;&gt;0,LOOKUP(M94,[1]Customer!$A:$A,[1]Customer!$B:$B),IF(N94&lt;&gt;0,LOOKUP(N94,[1]Supplier!$A:$A,[1]Supplier!$B:$B))))=FALSE,LOOKUP(P94,[1]Banking!$A:$A,[1]Banking!$B:$B),IF(AND(IF(M94&lt;&gt;0,LOOKUP(M94,[1]Customer!$A:$A,[1]Customer!$B:$B),IF(N94&lt;&gt;0,LOOKUP(N94,[1]Supplier!$A:$A,[1]Supplier!$B:$B)))=FALSE,O94&lt;&gt;0),LOOKUP(O94,[1]Branch!$A:$A,[1]Branch!$B:$B),IF(M94&lt;&gt;0,LOOKUP(M94,[1]Customer!$A:$A,[1]Customer!$B:$B),IF(N94&lt;&gt;0,LOOKUP(N94,[1]Supplier!$A:$A,[1]Supplier!$B:$B))))),"")</f>
        <v>Nathani Indonesia</v>
      </c>
      <c r="R94" s="4" t="str">
        <f>IFERROR(IF(IF(AND(IF(M94&lt;&gt;0,LOOKUP(M94,[1]Customer!$A:$A,[1]Customer!$V:$V),IF(N94&lt;&gt;0,LOOKUP(N94,[1]Supplier!$A:$A,[1]Supplier!$V:$V)))=FALSE,O94&lt;&gt;0),LOOKUP(O94,[1]Branch!$A:$A,[1]Branch!$V:$V),IF(M94&lt;&gt;0,LOOKUP(M94,[1]Customer!$A:$A,[1]Customer!$V:$V),IF(N94&lt;&gt;0,LOOKUP(N94,[1]Supplier!$A:$A,[1]Supplier!$V:$V))))=FALSE,LOOKUP(P94,[1]Banking!$A:$A,[1]Banking!$C:$C),IF(AND(IF(M94&lt;&gt;0,LOOKUP(M94,[1]Customer!$A:$A,[1]Customer!$V:$V),IF(N94&lt;&gt;0,LOOKUP(N94,[1]Supplier!$A:$A,[1]Supplier!$V:$V)))=FALSE,O94&lt;&gt;0),LOOKUP(O94,[1]Branch!$A:$A,[1]Branch!$V:$V),IF(M94&lt;&gt;0,LOOKUP(M94,[1]Customer!$A:$A,[1]Customer!$V:$V),IF(N94&lt;&gt;0,LOOKUP(N94,[1]Supplier!$A:$A,[1]Supplier!$V:$V))))),"")</f>
        <v>Agustina Y. Zulkarnain</v>
      </c>
      <c r="S94" s="14">
        <f>IFERROR(SUMIF(CREF!A:A,PREF!A94,CREF!G:G),"")</f>
        <v>30000000</v>
      </c>
    </row>
    <row r="95" spans="1:19">
      <c r="A95" s="3">
        <v>94</v>
      </c>
      <c r="B95" s="5">
        <v>41766</v>
      </c>
      <c r="K95" s="3">
        <v>393</v>
      </c>
      <c r="O95" s="3" t="s">
        <v>80</v>
      </c>
      <c r="Q95" s="4" t="str">
        <f>IFERROR(IF(IF(AND(IF(M95&lt;&gt;0,LOOKUP(M95,[1]Customer!$A:$A,[1]Customer!$B:$B),IF(N95&lt;&gt;0,LOOKUP(N95,[1]Supplier!$A:$A,[1]Supplier!$B:$B)))=FALSE,O95&lt;&gt;0),LOOKUP(O95,[1]Branch!$A:$A,[1]Branch!$B:$B),IF(M95&lt;&gt;0,LOOKUP(M95,[1]Customer!$A:$A,[1]Customer!$B:$B),IF(N95&lt;&gt;0,LOOKUP(N95,[1]Supplier!$A:$A,[1]Supplier!$B:$B))))=FALSE,LOOKUP(P95,[1]Banking!$A:$A,[1]Banking!$B:$B),IF(AND(IF(M95&lt;&gt;0,LOOKUP(M95,[1]Customer!$A:$A,[1]Customer!$B:$B),IF(N95&lt;&gt;0,LOOKUP(N95,[1]Supplier!$A:$A,[1]Supplier!$B:$B)))=FALSE,O95&lt;&gt;0),LOOKUP(O95,[1]Branch!$A:$A,[1]Branch!$B:$B),IF(M95&lt;&gt;0,LOOKUP(M95,[1]Customer!$A:$A,[1]Customer!$B:$B),IF(N95&lt;&gt;0,LOOKUP(N95,[1]Supplier!$A:$A,[1]Supplier!$B:$B))))),"")</f>
        <v>Nathani Chemicals</v>
      </c>
      <c r="R95" s="4" t="str">
        <f>IFERROR(IF(IF(AND(IF(M95&lt;&gt;0,LOOKUP(M95,[1]Customer!$A:$A,[1]Customer!$V:$V),IF(N95&lt;&gt;0,LOOKUP(N95,[1]Supplier!$A:$A,[1]Supplier!$V:$V)))=FALSE,O95&lt;&gt;0),LOOKUP(O95,[1]Branch!$A:$A,[1]Branch!$V:$V),IF(M95&lt;&gt;0,LOOKUP(M95,[1]Customer!$A:$A,[1]Customer!$V:$V),IF(N95&lt;&gt;0,LOOKUP(N95,[1]Supplier!$A:$A,[1]Supplier!$V:$V))))=FALSE,LOOKUP(P95,[1]Banking!$A:$A,[1]Banking!$C:$C),IF(AND(IF(M95&lt;&gt;0,LOOKUP(M95,[1]Customer!$A:$A,[1]Customer!$V:$V),IF(N95&lt;&gt;0,LOOKUP(N95,[1]Supplier!$A:$A,[1]Supplier!$V:$V)))=FALSE,O95&lt;&gt;0),LOOKUP(O95,[1]Branch!$A:$A,[1]Branch!$V:$V),IF(M95&lt;&gt;0,LOOKUP(M95,[1]Customer!$A:$A,[1]Customer!$V:$V),IF(N95&lt;&gt;0,LOOKUP(N95,[1]Supplier!$A:$A,[1]Supplier!$V:$V))))),"")</f>
        <v>Darmawan</v>
      </c>
      <c r="S95" s="14">
        <f>IFERROR(SUMIF(CREF!A:A,PREF!A95,CREF!G:G),"")</f>
        <v>-3120000</v>
      </c>
    </row>
    <row r="96" spans="1:19">
      <c r="A96" s="3">
        <v>95</v>
      </c>
      <c r="B96" s="5">
        <v>41696</v>
      </c>
      <c r="J96" s="3">
        <v>157</v>
      </c>
      <c r="Q96" s="4" t="str">
        <f>IFERROR(IF(IF(AND(IF(M96&lt;&gt;0,LOOKUP(M96,[1]Customer!$A:$A,[1]Customer!$B:$B),IF(N96&lt;&gt;0,LOOKUP(N96,[1]Supplier!$A:$A,[1]Supplier!$B:$B)))=FALSE,O96&lt;&gt;0),LOOKUP(O96,[1]Branch!$A:$A,[1]Branch!$B:$B),IF(M96&lt;&gt;0,LOOKUP(M96,[1]Customer!$A:$A,[1]Customer!$B:$B),IF(N96&lt;&gt;0,LOOKUP(N96,[1]Supplier!$A:$A,[1]Supplier!$B:$B))))=FALSE,LOOKUP(P96,[1]Banking!$A:$A,[1]Banking!$B:$B),IF(AND(IF(M96&lt;&gt;0,LOOKUP(M96,[1]Customer!$A:$A,[1]Customer!$B:$B),IF(N96&lt;&gt;0,LOOKUP(N96,[1]Supplier!$A:$A,[1]Supplier!$B:$B)))=FALSE,O96&lt;&gt;0),LOOKUP(O96,[1]Branch!$A:$A,[1]Branch!$B:$B),IF(M96&lt;&gt;0,LOOKUP(M96,[1]Customer!$A:$A,[1]Customer!$B:$B),IF(N96&lt;&gt;0,LOOKUP(N96,[1]Supplier!$A:$A,[1]Supplier!$B:$B))))),"")</f>
        <v/>
      </c>
      <c r="R96" s="4" t="str">
        <f>IFERROR(IF(IF(AND(IF(M96&lt;&gt;0,LOOKUP(M96,[1]Customer!$A:$A,[1]Customer!$V:$V),IF(N96&lt;&gt;0,LOOKUP(N96,[1]Supplier!$A:$A,[1]Supplier!$V:$V)))=FALSE,O96&lt;&gt;0),LOOKUP(O96,[1]Branch!$A:$A,[1]Branch!$V:$V),IF(M96&lt;&gt;0,LOOKUP(M96,[1]Customer!$A:$A,[1]Customer!$V:$V),IF(N96&lt;&gt;0,LOOKUP(N96,[1]Supplier!$A:$A,[1]Supplier!$V:$V))))=FALSE,LOOKUP(P96,[1]Banking!$A:$A,[1]Banking!$C:$C),IF(AND(IF(M96&lt;&gt;0,LOOKUP(M96,[1]Customer!$A:$A,[1]Customer!$V:$V),IF(N96&lt;&gt;0,LOOKUP(N96,[1]Supplier!$A:$A,[1]Supplier!$V:$V)))=FALSE,O96&lt;&gt;0),LOOKUP(O96,[1]Branch!$A:$A,[1]Branch!$V:$V),IF(M96&lt;&gt;0,LOOKUP(M96,[1]Customer!$A:$A,[1]Customer!$V:$V),IF(N96&lt;&gt;0,LOOKUP(N96,[1]Supplier!$A:$A,[1]Supplier!$V:$V))))),"")</f>
        <v/>
      </c>
      <c r="S96" s="14">
        <f>IFERROR(SUMIF(CREF!A:A,PREF!A96,CREF!G:G),"")</f>
        <v>4322</v>
      </c>
    </row>
    <row r="97" spans="1:19">
      <c r="A97" s="3">
        <v>96</v>
      </c>
      <c r="B97" s="5">
        <v>41771</v>
      </c>
      <c r="J97" s="3">
        <v>158</v>
      </c>
      <c r="P97" s="3" t="s">
        <v>40</v>
      </c>
      <c r="Q97" s="4" t="str">
        <f>IFERROR(IF(IF(AND(IF(M97&lt;&gt;0,LOOKUP(M97,[1]Customer!$A:$A,[1]Customer!$B:$B),IF(N97&lt;&gt;0,LOOKUP(N97,[1]Supplier!$A:$A,[1]Supplier!$B:$B)))=FALSE,O97&lt;&gt;0),LOOKUP(O97,[1]Branch!$A:$A,[1]Branch!$B:$B),IF(M97&lt;&gt;0,LOOKUP(M97,[1]Customer!$A:$A,[1]Customer!$B:$B),IF(N97&lt;&gt;0,LOOKUP(N97,[1]Supplier!$A:$A,[1]Supplier!$B:$B))))=FALSE,LOOKUP(P97,[1]Banking!$A:$A,[1]Banking!$B:$B),IF(AND(IF(M97&lt;&gt;0,LOOKUP(M97,[1]Customer!$A:$A,[1]Customer!$B:$B),IF(N97&lt;&gt;0,LOOKUP(N97,[1]Supplier!$A:$A,[1]Supplier!$B:$B)))=FALSE,O97&lt;&gt;0),LOOKUP(O97,[1]Branch!$A:$A,[1]Branch!$B:$B),IF(M97&lt;&gt;0,LOOKUP(M97,[1]Customer!$A:$A,[1]Customer!$B:$B),IF(N97&lt;&gt;0,LOOKUP(N97,[1]Supplier!$A:$A,[1]Supplier!$B:$B))))),"")</f>
        <v>Kas Kecil Nathani Chemicals</v>
      </c>
      <c r="R97" s="4">
        <f>IFERROR(IF(IF(AND(IF(M97&lt;&gt;0,LOOKUP(M97,[1]Customer!$A:$A,[1]Customer!$V:$V),IF(N97&lt;&gt;0,LOOKUP(N97,[1]Supplier!$A:$A,[1]Supplier!$V:$V)))=FALSE,O97&lt;&gt;0),LOOKUP(O97,[1]Branch!$A:$A,[1]Branch!$V:$V),IF(M97&lt;&gt;0,LOOKUP(M97,[1]Customer!$A:$A,[1]Customer!$V:$V),IF(N97&lt;&gt;0,LOOKUP(N97,[1]Supplier!$A:$A,[1]Supplier!$V:$V))))=FALSE,LOOKUP(P97,[1]Banking!$A:$A,[1]Banking!$C:$C),IF(AND(IF(M97&lt;&gt;0,LOOKUP(M97,[1]Customer!$A:$A,[1]Customer!$V:$V),IF(N97&lt;&gt;0,LOOKUP(N97,[1]Supplier!$A:$A,[1]Supplier!$V:$V)))=FALSE,O97&lt;&gt;0),LOOKUP(O97,[1]Branch!$A:$A,[1]Branch!$V:$V),IF(M97&lt;&gt;0,LOOKUP(M97,[1]Customer!$A:$A,[1]Customer!$V:$V),IF(N97&lt;&gt;0,LOOKUP(N97,[1]Supplier!$A:$A,[1]Supplier!$V:$V))))),"")</f>
        <v>0</v>
      </c>
      <c r="S97" s="14">
        <f>IFERROR(SUMIF(CREF!A:A,PREF!A97,CREF!G:G),"")</f>
        <v>9950000</v>
      </c>
    </row>
    <row r="98" spans="1:19">
      <c r="A98" s="3">
        <v>97</v>
      </c>
      <c r="B98" s="5">
        <v>41771</v>
      </c>
      <c r="K98" s="3">
        <v>394</v>
      </c>
      <c r="O98" s="3" t="s">
        <v>80</v>
      </c>
      <c r="Q98" s="4" t="str">
        <f>IFERROR(IF(IF(AND(IF(M98&lt;&gt;0,LOOKUP(M98,[1]Customer!$A:$A,[1]Customer!$B:$B),IF(N98&lt;&gt;0,LOOKUP(N98,[1]Supplier!$A:$A,[1]Supplier!$B:$B)))=FALSE,O98&lt;&gt;0),LOOKUP(O98,[1]Branch!$A:$A,[1]Branch!$B:$B),IF(M98&lt;&gt;0,LOOKUP(M98,[1]Customer!$A:$A,[1]Customer!$B:$B),IF(N98&lt;&gt;0,LOOKUP(N98,[1]Supplier!$A:$A,[1]Supplier!$B:$B))))=FALSE,LOOKUP(P98,[1]Banking!$A:$A,[1]Banking!$B:$B),IF(AND(IF(M98&lt;&gt;0,LOOKUP(M98,[1]Customer!$A:$A,[1]Customer!$B:$B),IF(N98&lt;&gt;0,LOOKUP(N98,[1]Supplier!$A:$A,[1]Supplier!$B:$B)))=FALSE,O98&lt;&gt;0),LOOKUP(O98,[1]Branch!$A:$A,[1]Branch!$B:$B),IF(M98&lt;&gt;0,LOOKUP(M98,[1]Customer!$A:$A,[1]Customer!$B:$B),IF(N98&lt;&gt;0,LOOKUP(N98,[1]Supplier!$A:$A,[1]Supplier!$B:$B))))),"")</f>
        <v>Nathani Chemicals</v>
      </c>
      <c r="R98" s="4" t="str">
        <f>IFERROR(IF(IF(AND(IF(M98&lt;&gt;0,LOOKUP(M98,[1]Customer!$A:$A,[1]Customer!$V:$V),IF(N98&lt;&gt;0,LOOKUP(N98,[1]Supplier!$A:$A,[1]Supplier!$V:$V)))=FALSE,O98&lt;&gt;0),LOOKUP(O98,[1]Branch!$A:$A,[1]Branch!$V:$V),IF(M98&lt;&gt;0,LOOKUP(M98,[1]Customer!$A:$A,[1]Customer!$V:$V),IF(N98&lt;&gt;0,LOOKUP(N98,[1]Supplier!$A:$A,[1]Supplier!$V:$V))))=FALSE,LOOKUP(P98,[1]Banking!$A:$A,[1]Banking!$C:$C),IF(AND(IF(M98&lt;&gt;0,LOOKUP(M98,[1]Customer!$A:$A,[1]Customer!$V:$V),IF(N98&lt;&gt;0,LOOKUP(N98,[1]Supplier!$A:$A,[1]Supplier!$V:$V)))=FALSE,O98&lt;&gt;0),LOOKUP(O98,[1]Branch!$A:$A,[1]Branch!$V:$V),IF(M98&lt;&gt;0,LOOKUP(M98,[1]Customer!$A:$A,[1]Customer!$V:$V),IF(N98&lt;&gt;0,LOOKUP(N98,[1]Supplier!$A:$A,[1]Supplier!$V:$V))))),"")</f>
        <v>Darmawan</v>
      </c>
      <c r="S98" s="14">
        <f>IFERROR(SUMIF(CREF!A:A,PREF!A98,CREF!G:G),"")</f>
        <v>-1180000</v>
      </c>
    </row>
    <row r="99" spans="1:19">
      <c r="A99" s="3">
        <v>98</v>
      </c>
      <c r="B99" s="5">
        <v>41771</v>
      </c>
      <c r="K99" s="3">
        <v>395</v>
      </c>
      <c r="N99" s="3" t="s">
        <v>273</v>
      </c>
      <c r="Q99" s="4" t="str">
        <f>IFERROR(IF(IF(AND(IF(M99&lt;&gt;0,LOOKUP(M99,[1]Customer!$A:$A,[1]Customer!$B:$B),IF(N99&lt;&gt;0,LOOKUP(N99,[1]Supplier!$A:$A,[1]Supplier!$B:$B)))=FALSE,O99&lt;&gt;0),LOOKUP(O99,[1]Branch!$A:$A,[1]Branch!$B:$B),IF(M99&lt;&gt;0,LOOKUP(M99,[1]Customer!$A:$A,[1]Customer!$B:$B),IF(N99&lt;&gt;0,LOOKUP(N99,[1]Supplier!$A:$A,[1]Supplier!$B:$B))))=FALSE,LOOKUP(P99,[1]Banking!$A:$A,[1]Banking!$B:$B),IF(AND(IF(M99&lt;&gt;0,LOOKUP(M99,[1]Customer!$A:$A,[1]Customer!$B:$B),IF(N99&lt;&gt;0,LOOKUP(N99,[1]Supplier!$A:$A,[1]Supplier!$B:$B)))=FALSE,O99&lt;&gt;0),LOOKUP(O99,[1]Branch!$A:$A,[1]Branch!$B:$B),IF(M99&lt;&gt;0,LOOKUP(M99,[1]Customer!$A:$A,[1]Customer!$B:$B),IF(N99&lt;&gt;0,LOOKUP(N99,[1]Supplier!$A:$A,[1]Supplier!$B:$B))))),"")</f>
        <v>Harapan Kita</v>
      </c>
      <c r="R99" s="4" t="str">
        <f>IFERROR(IF(IF(AND(IF(M99&lt;&gt;0,LOOKUP(M99,[1]Customer!$A:$A,[1]Customer!$V:$V),IF(N99&lt;&gt;0,LOOKUP(N99,[1]Supplier!$A:$A,[1]Supplier!$V:$V)))=FALSE,O99&lt;&gt;0),LOOKUP(O99,[1]Branch!$A:$A,[1]Branch!$V:$V),IF(M99&lt;&gt;0,LOOKUP(M99,[1]Customer!$A:$A,[1]Customer!$V:$V),IF(N99&lt;&gt;0,LOOKUP(N99,[1]Supplier!$A:$A,[1]Supplier!$V:$V))))=FALSE,LOOKUP(P99,[1]Banking!$A:$A,[1]Banking!$C:$C),IF(AND(IF(M99&lt;&gt;0,LOOKUP(M99,[1]Customer!$A:$A,[1]Customer!$V:$V),IF(N99&lt;&gt;0,LOOKUP(N99,[1]Supplier!$A:$A,[1]Supplier!$V:$V)))=FALSE,O99&lt;&gt;0),LOOKUP(O99,[1]Branch!$A:$A,[1]Branch!$V:$V),IF(M99&lt;&gt;0,LOOKUP(M99,[1]Customer!$A:$A,[1]Customer!$V:$V),IF(N99&lt;&gt;0,LOOKUP(N99,[1]Supplier!$A:$A,[1]Supplier!$V:$V))))),"")</f>
        <v/>
      </c>
      <c r="S99" s="14">
        <f>IFERROR(SUMIF(CREF!A:A,PREF!A99,CREF!G:G),"")</f>
        <v>-200000</v>
      </c>
    </row>
    <row r="100" spans="1:19">
      <c r="A100" s="3">
        <v>99</v>
      </c>
      <c r="B100" s="5">
        <v>41771</v>
      </c>
      <c r="K100" s="3">
        <v>396</v>
      </c>
      <c r="O100" s="3" t="s">
        <v>80</v>
      </c>
      <c r="Q100" s="4" t="str">
        <f>IFERROR(IF(IF(AND(IF(M100&lt;&gt;0,LOOKUP(M100,[1]Customer!$A:$A,[1]Customer!$B:$B),IF(N100&lt;&gt;0,LOOKUP(N100,[1]Supplier!$A:$A,[1]Supplier!$B:$B)))=FALSE,O100&lt;&gt;0),LOOKUP(O100,[1]Branch!$A:$A,[1]Branch!$B:$B),IF(M100&lt;&gt;0,LOOKUP(M100,[1]Customer!$A:$A,[1]Customer!$B:$B),IF(N100&lt;&gt;0,LOOKUP(N100,[1]Supplier!$A:$A,[1]Supplier!$B:$B))))=FALSE,LOOKUP(P100,[1]Banking!$A:$A,[1]Banking!$B:$B),IF(AND(IF(M100&lt;&gt;0,LOOKUP(M100,[1]Customer!$A:$A,[1]Customer!$B:$B),IF(N100&lt;&gt;0,LOOKUP(N100,[1]Supplier!$A:$A,[1]Supplier!$B:$B)))=FALSE,O100&lt;&gt;0),LOOKUP(O100,[1]Branch!$A:$A,[1]Branch!$B:$B),IF(M100&lt;&gt;0,LOOKUP(M100,[1]Customer!$A:$A,[1]Customer!$B:$B),IF(N100&lt;&gt;0,LOOKUP(N100,[1]Supplier!$A:$A,[1]Supplier!$B:$B))))),"")</f>
        <v>Nathani Chemicals</v>
      </c>
      <c r="R100" s="4" t="str">
        <f>IFERROR(IF(IF(AND(IF(M100&lt;&gt;0,LOOKUP(M100,[1]Customer!$A:$A,[1]Customer!$V:$V),IF(N100&lt;&gt;0,LOOKUP(N100,[1]Supplier!$A:$A,[1]Supplier!$V:$V)))=FALSE,O100&lt;&gt;0),LOOKUP(O100,[1]Branch!$A:$A,[1]Branch!$V:$V),IF(M100&lt;&gt;0,LOOKUP(M100,[1]Customer!$A:$A,[1]Customer!$V:$V),IF(N100&lt;&gt;0,LOOKUP(N100,[1]Supplier!$A:$A,[1]Supplier!$V:$V))))=FALSE,LOOKUP(P100,[1]Banking!$A:$A,[1]Banking!$C:$C),IF(AND(IF(M100&lt;&gt;0,LOOKUP(M100,[1]Customer!$A:$A,[1]Customer!$V:$V),IF(N100&lt;&gt;0,LOOKUP(N100,[1]Supplier!$A:$A,[1]Supplier!$V:$V)))=FALSE,O100&lt;&gt;0),LOOKUP(O100,[1]Branch!$A:$A,[1]Branch!$V:$V),IF(M100&lt;&gt;0,LOOKUP(M100,[1]Customer!$A:$A,[1]Customer!$V:$V),IF(N100&lt;&gt;0,LOOKUP(N100,[1]Supplier!$A:$A,[1]Supplier!$V:$V))))),"")</f>
        <v>Darmawan</v>
      </c>
      <c r="S100" s="14">
        <f>IFERROR(SUMIF(CREF!A:A,PREF!A100,CREF!G:G),"")</f>
        <v>-180000</v>
      </c>
    </row>
    <row r="101" spans="1:19">
      <c r="A101" s="3">
        <v>100</v>
      </c>
      <c r="B101" s="5">
        <v>41771</v>
      </c>
      <c r="K101" s="3">
        <v>397</v>
      </c>
      <c r="P101" s="3" t="s">
        <v>81</v>
      </c>
      <c r="Q101" s="4" t="str">
        <f>IFERROR(IF(IF(AND(IF(M101&lt;&gt;0,LOOKUP(M101,[1]Customer!$A:$A,[1]Customer!$B:$B),IF(N101&lt;&gt;0,LOOKUP(N101,[1]Supplier!$A:$A,[1]Supplier!$B:$B)))=FALSE,O101&lt;&gt;0),LOOKUP(O101,[1]Branch!$A:$A,[1]Branch!$B:$B),IF(M101&lt;&gt;0,LOOKUP(M101,[1]Customer!$A:$A,[1]Customer!$B:$B),IF(N101&lt;&gt;0,LOOKUP(N101,[1]Supplier!$A:$A,[1]Supplier!$B:$B))))=FALSE,LOOKUP(P101,[1]Banking!$A:$A,[1]Banking!$B:$B),IF(AND(IF(M101&lt;&gt;0,LOOKUP(M101,[1]Customer!$A:$A,[1]Customer!$B:$B),IF(N101&lt;&gt;0,LOOKUP(N101,[1]Supplier!$A:$A,[1]Supplier!$B:$B)))=FALSE,O101&lt;&gt;0),LOOKUP(O101,[1]Branch!$A:$A,[1]Branch!$B:$B),IF(M101&lt;&gt;0,LOOKUP(M101,[1]Customer!$A:$A,[1]Customer!$B:$B),IF(N101&lt;&gt;0,LOOKUP(N101,[1]Supplier!$A:$A,[1]Supplier!$B:$B))))),"")</f>
        <v>Nathani Chemicals</v>
      </c>
      <c r="R101" s="4" t="str">
        <f>IFERROR(IF(IF(AND(IF(M101&lt;&gt;0,LOOKUP(M101,[1]Customer!$A:$A,[1]Customer!$V:$V),IF(N101&lt;&gt;0,LOOKUP(N101,[1]Supplier!$A:$A,[1]Supplier!$V:$V)))=FALSE,O101&lt;&gt;0),LOOKUP(O101,[1]Branch!$A:$A,[1]Branch!$V:$V),IF(M101&lt;&gt;0,LOOKUP(M101,[1]Customer!$A:$A,[1]Customer!$V:$V),IF(N101&lt;&gt;0,LOOKUP(N101,[1]Supplier!$A:$A,[1]Supplier!$V:$V))))=FALSE,LOOKUP(P101,[1]Banking!$A:$A,[1]Banking!$C:$C),IF(AND(IF(M101&lt;&gt;0,LOOKUP(M101,[1]Customer!$A:$A,[1]Customer!$V:$V),IF(N101&lt;&gt;0,LOOKUP(N101,[1]Supplier!$A:$A,[1]Supplier!$V:$V)))=FALSE,O101&lt;&gt;0),LOOKUP(O101,[1]Branch!$A:$A,[1]Branch!$V:$V),IF(M101&lt;&gt;0,LOOKUP(M101,[1]Customer!$A:$A,[1]Customer!$V:$V),IF(N101&lt;&gt;0,LOOKUP(N101,[1]Supplier!$A:$A,[1]Supplier!$V:$V))))),"")</f>
        <v>Irwan</v>
      </c>
      <c r="S101" s="14">
        <f>IFERROR(SUMIF(CREF!A:A,PREF!A101,CREF!G:G),"")</f>
        <v>-305000</v>
      </c>
    </row>
    <row r="102" spans="1:19">
      <c r="A102" s="3">
        <v>101</v>
      </c>
      <c r="B102" s="5">
        <v>41771</v>
      </c>
      <c r="K102" s="3">
        <v>398</v>
      </c>
      <c r="O102" s="3" t="s">
        <v>80</v>
      </c>
      <c r="Q102" s="4" t="str">
        <f>IFERROR(IF(IF(AND(IF(M102&lt;&gt;0,LOOKUP(M102,[1]Customer!$A:$A,[1]Customer!$B:$B),IF(N102&lt;&gt;0,LOOKUP(N102,[1]Supplier!$A:$A,[1]Supplier!$B:$B)))=FALSE,O102&lt;&gt;0),LOOKUP(O102,[1]Branch!$A:$A,[1]Branch!$B:$B),IF(M102&lt;&gt;0,LOOKUP(M102,[1]Customer!$A:$A,[1]Customer!$B:$B),IF(N102&lt;&gt;0,LOOKUP(N102,[1]Supplier!$A:$A,[1]Supplier!$B:$B))))=FALSE,LOOKUP(P102,[1]Banking!$A:$A,[1]Banking!$B:$B),IF(AND(IF(M102&lt;&gt;0,LOOKUP(M102,[1]Customer!$A:$A,[1]Customer!$B:$B),IF(N102&lt;&gt;0,LOOKUP(N102,[1]Supplier!$A:$A,[1]Supplier!$B:$B)))=FALSE,O102&lt;&gt;0),LOOKUP(O102,[1]Branch!$A:$A,[1]Branch!$B:$B),IF(M102&lt;&gt;0,LOOKUP(M102,[1]Customer!$A:$A,[1]Customer!$B:$B),IF(N102&lt;&gt;0,LOOKUP(N102,[1]Supplier!$A:$A,[1]Supplier!$B:$B))))),"")</f>
        <v>Nathani Chemicals</v>
      </c>
      <c r="R102" s="4" t="str">
        <f>IFERROR(IF(IF(AND(IF(M102&lt;&gt;0,LOOKUP(M102,[1]Customer!$A:$A,[1]Customer!$V:$V),IF(N102&lt;&gt;0,LOOKUP(N102,[1]Supplier!$A:$A,[1]Supplier!$V:$V)))=FALSE,O102&lt;&gt;0),LOOKUP(O102,[1]Branch!$A:$A,[1]Branch!$V:$V),IF(M102&lt;&gt;0,LOOKUP(M102,[1]Customer!$A:$A,[1]Customer!$V:$V),IF(N102&lt;&gt;0,LOOKUP(N102,[1]Supplier!$A:$A,[1]Supplier!$V:$V))))=FALSE,LOOKUP(P102,[1]Banking!$A:$A,[1]Banking!$C:$C),IF(AND(IF(M102&lt;&gt;0,LOOKUP(M102,[1]Customer!$A:$A,[1]Customer!$V:$V),IF(N102&lt;&gt;0,LOOKUP(N102,[1]Supplier!$A:$A,[1]Supplier!$V:$V)))=FALSE,O102&lt;&gt;0),LOOKUP(O102,[1]Branch!$A:$A,[1]Branch!$V:$V),IF(M102&lt;&gt;0,LOOKUP(M102,[1]Customer!$A:$A,[1]Customer!$V:$V),IF(N102&lt;&gt;0,LOOKUP(N102,[1]Supplier!$A:$A,[1]Supplier!$V:$V))))),"")</f>
        <v>Darmawan</v>
      </c>
      <c r="S102" s="14">
        <f>IFERROR(SUMIF(CREF!A:A,PREF!A102,CREF!G:G),"")</f>
        <v>-736000</v>
      </c>
    </row>
    <row r="103" spans="1:19">
      <c r="A103" s="3">
        <v>102</v>
      </c>
      <c r="B103" s="5">
        <v>41771</v>
      </c>
      <c r="D103" s="11" t="s">
        <v>140</v>
      </c>
      <c r="J103" s="3">
        <v>159</v>
      </c>
      <c r="M103" s="3" t="s">
        <v>41</v>
      </c>
      <c r="Q103" s="4" t="str">
        <f>IFERROR(IF(IF(AND(IF(M103&lt;&gt;0,LOOKUP(M103,[1]Customer!$A:$A,[1]Customer!$B:$B),IF(N103&lt;&gt;0,LOOKUP(N103,[1]Supplier!$A:$A,[1]Supplier!$B:$B)))=FALSE,O103&lt;&gt;0),LOOKUP(O103,[1]Branch!$A:$A,[1]Branch!$B:$B),IF(M103&lt;&gt;0,LOOKUP(M103,[1]Customer!$A:$A,[1]Customer!$B:$B),IF(N103&lt;&gt;0,LOOKUP(N103,[1]Supplier!$A:$A,[1]Supplier!$B:$B))))=FALSE,LOOKUP(P103,[1]Banking!$A:$A,[1]Banking!$B:$B),IF(AND(IF(M103&lt;&gt;0,LOOKUP(M103,[1]Customer!$A:$A,[1]Customer!$B:$B),IF(N103&lt;&gt;0,LOOKUP(N103,[1]Supplier!$A:$A,[1]Supplier!$B:$B)))=FALSE,O103&lt;&gt;0),LOOKUP(O103,[1]Branch!$A:$A,[1]Branch!$B:$B),IF(M103&lt;&gt;0,LOOKUP(M103,[1]Customer!$A:$A,[1]Customer!$B:$B),IF(N103&lt;&gt;0,LOOKUP(N103,[1]Supplier!$A:$A,[1]Supplier!$B:$B))))),"")</f>
        <v>Nathani Indonesia</v>
      </c>
      <c r="R103" s="4" t="str">
        <f>IFERROR(IF(IF(AND(IF(M103&lt;&gt;0,LOOKUP(M103,[1]Customer!$A:$A,[1]Customer!$V:$V),IF(N103&lt;&gt;0,LOOKUP(N103,[1]Supplier!$A:$A,[1]Supplier!$V:$V)))=FALSE,O103&lt;&gt;0),LOOKUP(O103,[1]Branch!$A:$A,[1]Branch!$V:$V),IF(M103&lt;&gt;0,LOOKUP(M103,[1]Customer!$A:$A,[1]Customer!$V:$V),IF(N103&lt;&gt;0,LOOKUP(N103,[1]Supplier!$A:$A,[1]Supplier!$V:$V))))=FALSE,LOOKUP(P103,[1]Banking!$A:$A,[1]Banking!$C:$C),IF(AND(IF(M103&lt;&gt;0,LOOKUP(M103,[1]Customer!$A:$A,[1]Customer!$V:$V),IF(N103&lt;&gt;0,LOOKUP(N103,[1]Supplier!$A:$A,[1]Supplier!$V:$V)))=FALSE,O103&lt;&gt;0),LOOKUP(O103,[1]Branch!$A:$A,[1]Branch!$V:$V),IF(M103&lt;&gt;0,LOOKUP(M103,[1]Customer!$A:$A,[1]Customer!$V:$V),IF(N103&lt;&gt;0,LOOKUP(N103,[1]Supplier!$A:$A,[1]Supplier!$V:$V))))),"")</f>
        <v>Agustina Y. Zulkarnain</v>
      </c>
      <c r="S103" s="14">
        <f>IFERROR(SUMIF(CREF!A:A,PREF!A103,CREF!G:G),"")</f>
        <v>90515475</v>
      </c>
    </row>
    <row r="104" spans="1:19">
      <c r="A104" s="3">
        <v>103</v>
      </c>
      <c r="B104" s="5">
        <v>41771</v>
      </c>
      <c r="D104" s="11" t="s">
        <v>281</v>
      </c>
      <c r="J104" s="3">
        <v>160</v>
      </c>
      <c r="M104" s="3" t="s">
        <v>41</v>
      </c>
      <c r="Q104" s="4" t="str">
        <f>IFERROR(IF(IF(AND(IF(M104&lt;&gt;0,LOOKUP(M104,[1]Customer!$A:$A,[1]Customer!$B:$B),IF(N104&lt;&gt;0,LOOKUP(N104,[1]Supplier!$A:$A,[1]Supplier!$B:$B)))=FALSE,O104&lt;&gt;0),LOOKUP(O104,[1]Branch!$A:$A,[1]Branch!$B:$B),IF(M104&lt;&gt;0,LOOKUP(M104,[1]Customer!$A:$A,[1]Customer!$B:$B),IF(N104&lt;&gt;0,LOOKUP(N104,[1]Supplier!$A:$A,[1]Supplier!$B:$B))))=FALSE,LOOKUP(P104,[1]Banking!$A:$A,[1]Banking!$B:$B),IF(AND(IF(M104&lt;&gt;0,LOOKUP(M104,[1]Customer!$A:$A,[1]Customer!$B:$B),IF(N104&lt;&gt;0,LOOKUP(N104,[1]Supplier!$A:$A,[1]Supplier!$B:$B)))=FALSE,O104&lt;&gt;0),LOOKUP(O104,[1]Branch!$A:$A,[1]Branch!$B:$B),IF(M104&lt;&gt;0,LOOKUP(M104,[1]Customer!$A:$A,[1]Customer!$B:$B),IF(N104&lt;&gt;0,LOOKUP(N104,[1]Supplier!$A:$A,[1]Supplier!$B:$B))))),"")</f>
        <v>Nathani Indonesia</v>
      </c>
      <c r="R104" s="4" t="str">
        <f>IFERROR(IF(IF(AND(IF(M104&lt;&gt;0,LOOKUP(M104,[1]Customer!$A:$A,[1]Customer!$V:$V),IF(N104&lt;&gt;0,LOOKUP(N104,[1]Supplier!$A:$A,[1]Supplier!$V:$V)))=FALSE,O104&lt;&gt;0),LOOKUP(O104,[1]Branch!$A:$A,[1]Branch!$V:$V),IF(M104&lt;&gt;0,LOOKUP(M104,[1]Customer!$A:$A,[1]Customer!$V:$V),IF(N104&lt;&gt;0,LOOKUP(N104,[1]Supplier!$A:$A,[1]Supplier!$V:$V))))=FALSE,LOOKUP(P104,[1]Banking!$A:$A,[1]Banking!$C:$C),IF(AND(IF(M104&lt;&gt;0,LOOKUP(M104,[1]Customer!$A:$A,[1]Customer!$V:$V),IF(N104&lt;&gt;0,LOOKUP(N104,[1]Supplier!$A:$A,[1]Supplier!$V:$V)))=FALSE,O104&lt;&gt;0),LOOKUP(O104,[1]Branch!$A:$A,[1]Branch!$V:$V),IF(M104&lt;&gt;0,LOOKUP(M104,[1]Customer!$A:$A,[1]Customer!$V:$V),IF(N104&lt;&gt;0,LOOKUP(N104,[1]Supplier!$A:$A,[1]Supplier!$V:$V))))),"")</f>
        <v>Agustina Y. Zulkarnain</v>
      </c>
      <c r="S104" s="14">
        <f>IFERROR(SUMIF(CREF!A:A,PREF!A104,CREF!G:G),"")</f>
        <v>743082758</v>
      </c>
    </row>
    <row r="105" spans="1:19">
      <c r="A105" s="3">
        <v>104</v>
      </c>
      <c r="B105" s="5">
        <v>41771</v>
      </c>
      <c r="K105" s="3">
        <v>399</v>
      </c>
      <c r="N105" s="3" t="s">
        <v>38</v>
      </c>
      <c r="Q105" s="4" t="str">
        <f>IFERROR(IF(IF(AND(IF(M105&lt;&gt;0,LOOKUP(M105,[1]Customer!$A:$A,[1]Customer!$B:$B),IF(N105&lt;&gt;0,LOOKUP(N105,[1]Supplier!$A:$A,[1]Supplier!$B:$B)))=FALSE,O105&lt;&gt;0),LOOKUP(O105,[1]Branch!$A:$A,[1]Branch!$B:$B),IF(M105&lt;&gt;0,LOOKUP(M105,[1]Customer!$A:$A,[1]Customer!$B:$B),IF(N105&lt;&gt;0,LOOKUP(N105,[1]Supplier!$A:$A,[1]Supplier!$B:$B))))=FALSE,LOOKUP(P105,[1]Banking!$A:$A,[1]Banking!$B:$B),IF(AND(IF(M105&lt;&gt;0,LOOKUP(M105,[1]Customer!$A:$A,[1]Customer!$B:$B),IF(N105&lt;&gt;0,LOOKUP(N105,[1]Supplier!$A:$A,[1]Supplier!$B:$B)))=FALSE,O105&lt;&gt;0),LOOKUP(O105,[1]Branch!$A:$A,[1]Branch!$B:$B),IF(M105&lt;&gt;0,LOOKUP(M105,[1]Customer!$A:$A,[1]Customer!$B:$B),IF(N105&lt;&gt;0,LOOKUP(N105,[1]Supplier!$A:$A,[1]Supplier!$B:$B))))),"")</f>
        <v>Nathani Indonesia</v>
      </c>
      <c r="R105" s="4" t="str">
        <f>IFERROR(IF(IF(AND(IF(M105&lt;&gt;0,LOOKUP(M105,[1]Customer!$A:$A,[1]Customer!$V:$V),IF(N105&lt;&gt;0,LOOKUP(N105,[1]Supplier!$A:$A,[1]Supplier!$V:$V)))=FALSE,O105&lt;&gt;0),LOOKUP(O105,[1]Branch!$A:$A,[1]Branch!$V:$V),IF(M105&lt;&gt;0,LOOKUP(M105,[1]Customer!$A:$A,[1]Customer!$V:$V),IF(N105&lt;&gt;0,LOOKUP(N105,[1]Supplier!$A:$A,[1]Supplier!$V:$V))))=FALSE,LOOKUP(P105,[1]Banking!$A:$A,[1]Banking!$C:$C),IF(AND(IF(M105&lt;&gt;0,LOOKUP(M105,[1]Customer!$A:$A,[1]Customer!$V:$V),IF(N105&lt;&gt;0,LOOKUP(N105,[1]Supplier!$A:$A,[1]Supplier!$V:$V)))=FALSE,O105&lt;&gt;0),LOOKUP(O105,[1]Branch!$A:$A,[1]Branch!$V:$V),IF(M105&lt;&gt;0,LOOKUP(M105,[1]Customer!$A:$A,[1]Customer!$V:$V),IF(N105&lt;&gt;0,LOOKUP(N105,[1]Supplier!$A:$A,[1]Supplier!$V:$V))))),"")</f>
        <v>Agustina Y. Zulkarnain</v>
      </c>
      <c r="S105" s="14">
        <f>IFERROR(SUMIF(CREF!A:A,PREF!A105,CREF!G:G),"")</f>
        <v>-1000000000</v>
      </c>
    </row>
    <row r="106" spans="1:19">
      <c r="A106" s="3">
        <v>105</v>
      </c>
      <c r="B106" s="5">
        <v>41771</v>
      </c>
      <c r="K106" s="3">
        <v>400</v>
      </c>
      <c r="P106" s="3" t="s">
        <v>40</v>
      </c>
      <c r="Q106" s="4" t="str">
        <f>IFERROR(IF(IF(AND(IF(M106&lt;&gt;0,LOOKUP(M106,[1]Customer!$A:$A,[1]Customer!$B:$B),IF(N106&lt;&gt;0,LOOKUP(N106,[1]Supplier!$A:$A,[1]Supplier!$B:$B)))=FALSE,O106&lt;&gt;0),LOOKUP(O106,[1]Branch!$A:$A,[1]Branch!$B:$B),IF(M106&lt;&gt;0,LOOKUP(M106,[1]Customer!$A:$A,[1]Customer!$B:$B),IF(N106&lt;&gt;0,LOOKUP(N106,[1]Supplier!$A:$A,[1]Supplier!$B:$B))))=FALSE,LOOKUP(P106,[1]Banking!$A:$A,[1]Banking!$B:$B),IF(AND(IF(M106&lt;&gt;0,LOOKUP(M106,[1]Customer!$A:$A,[1]Customer!$B:$B),IF(N106&lt;&gt;0,LOOKUP(N106,[1]Supplier!$A:$A,[1]Supplier!$B:$B)))=FALSE,O106&lt;&gt;0),LOOKUP(O106,[1]Branch!$A:$A,[1]Branch!$B:$B),IF(M106&lt;&gt;0,LOOKUP(M106,[1]Customer!$A:$A,[1]Customer!$B:$B),IF(N106&lt;&gt;0,LOOKUP(N106,[1]Supplier!$A:$A,[1]Supplier!$B:$B))))),"")</f>
        <v>Kas Kecil Nathani Chemicals</v>
      </c>
      <c r="R106" s="4">
        <f>IFERROR(IF(IF(AND(IF(M106&lt;&gt;0,LOOKUP(M106,[1]Customer!$A:$A,[1]Customer!$V:$V),IF(N106&lt;&gt;0,LOOKUP(N106,[1]Supplier!$A:$A,[1]Supplier!$V:$V)))=FALSE,O106&lt;&gt;0),LOOKUP(O106,[1]Branch!$A:$A,[1]Branch!$V:$V),IF(M106&lt;&gt;0,LOOKUP(M106,[1]Customer!$A:$A,[1]Customer!$V:$V),IF(N106&lt;&gt;0,LOOKUP(N106,[1]Supplier!$A:$A,[1]Supplier!$V:$V))))=FALSE,LOOKUP(P106,[1]Banking!$A:$A,[1]Banking!$C:$C),IF(AND(IF(M106&lt;&gt;0,LOOKUP(M106,[1]Customer!$A:$A,[1]Customer!$V:$V),IF(N106&lt;&gt;0,LOOKUP(N106,[1]Supplier!$A:$A,[1]Supplier!$V:$V)))=FALSE,O106&lt;&gt;0),LOOKUP(O106,[1]Branch!$A:$A,[1]Branch!$V:$V),IF(M106&lt;&gt;0,LOOKUP(M106,[1]Customer!$A:$A,[1]Customer!$V:$V),IF(N106&lt;&gt;0,LOOKUP(N106,[1]Supplier!$A:$A,[1]Supplier!$V:$V))))),"")</f>
        <v>0</v>
      </c>
      <c r="S106" s="14">
        <f>IFERROR(SUMIF(CREF!A:A,PREF!A106,CREF!G:G),"")</f>
        <v>-9950000</v>
      </c>
    </row>
    <row r="107" spans="1:19">
      <c r="A107" s="3">
        <v>106</v>
      </c>
      <c r="B107" s="5">
        <v>41771</v>
      </c>
      <c r="K107" s="3">
        <v>401</v>
      </c>
      <c r="N107" s="3" t="s">
        <v>81</v>
      </c>
      <c r="Q107" s="4" t="str">
        <f>IFERROR(IF(IF(AND(IF(M107&lt;&gt;0,LOOKUP(M107,[1]Customer!$A:$A,[1]Customer!$B:$B),IF(N107&lt;&gt;0,LOOKUP(N107,[1]Supplier!$A:$A,[1]Supplier!$B:$B)))=FALSE,O107&lt;&gt;0),LOOKUP(O107,[1]Branch!$A:$A,[1]Branch!$B:$B),IF(M107&lt;&gt;0,LOOKUP(M107,[1]Customer!$A:$A,[1]Customer!$B:$B),IF(N107&lt;&gt;0,LOOKUP(N107,[1]Supplier!$A:$A,[1]Supplier!$B:$B))))=FALSE,LOOKUP(P107,[1]Banking!$A:$A,[1]Banking!$B:$B),IF(AND(IF(M107&lt;&gt;0,LOOKUP(M107,[1]Customer!$A:$A,[1]Customer!$B:$B),IF(N107&lt;&gt;0,LOOKUP(N107,[1]Supplier!$A:$A,[1]Supplier!$B:$B)))=FALSE,O107&lt;&gt;0),LOOKUP(O107,[1]Branch!$A:$A,[1]Branch!$B:$B),IF(M107&lt;&gt;0,LOOKUP(M107,[1]Customer!$A:$A,[1]Customer!$B:$B),IF(N107&lt;&gt;0,LOOKUP(N107,[1]Supplier!$A:$A,[1]Supplier!$B:$B))))),"")</f>
        <v>Kas Negara</v>
      </c>
      <c r="R107" s="4" t="str">
        <f>IFERROR(IF(IF(AND(IF(M107&lt;&gt;0,LOOKUP(M107,[1]Customer!$A:$A,[1]Customer!$V:$V),IF(N107&lt;&gt;0,LOOKUP(N107,[1]Supplier!$A:$A,[1]Supplier!$V:$V)))=FALSE,O107&lt;&gt;0),LOOKUP(O107,[1]Branch!$A:$A,[1]Branch!$V:$V),IF(M107&lt;&gt;0,LOOKUP(M107,[1]Customer!$A:$A,[1]Customer!$V:$V),IF(N107&lt;&gt;0,LOOKUP(N107,[1]Supplier!$A:$A,[1]Supplier!$V:$V))))=FALSE,LOOKUP(P107,[1]Banking!$A:$A,[1]Banking!$C:$C),IF(AND(IF(M107&lt;&gt;0,LOOKUP(M107,[1]Customer!$A:$A,[1]Customer!$V:$V),IF(N107&lt;&gt;0,LOOKUP(N107,[1]Supplier!$A:$A,[1]Supplier!$V:$V)))=FALSE,O107&lt;&gt;0),LOOKUP(O107,[1]Branch!$A:$A,[1]Branch!$V:$V),IF(M107&lt;&gt;0,LOOKUP(M107,[1]Customer!$A:$A,[1]Customer!$V:$V),IF(N107&lt;&gt;0,LOOKUP(N107,[1]Supplier!$A:$A,[1]Supplier!$V:$V))))),"")</f>
        <v/>
      </c>
      <c r="S107" s="14">
        <f>IFERROR(SUMIF(CREF!A:A,PREF!A107,CREF!G:G),"")</f>
        <v>-97328</v>
      </c>
    </row>
    <row r="108" spans="1:19">
      <c r="A108" s="3">
        <v>107</v>
      </c>
      <c r="B108" s="5">
        <v>41771</v>
      </c>
      <c r="K108" s="3">
        <v>402</v>
      </c>
      <c r="N108" s="3" t="s">
        <v>81</v>
      </c>
      <c r="Q108" s="4" t="str">
        <f>IFERROR(IF(IF(AND(IF(M108&lt;&gt;0,LOOKUP(M108,[1]Customer!$A:$A,[1]Customer!$B:$B),IF(N108&lt;&gt;0,LOOKUP(N108,[1]Supplier!$A:$A,[1]Supplier!$B:$B)))=FALSE,O108&lt;&gt;0),LOOKUP(O108,[1]Branch!$A:$A,[1]Branch!$B:$B),IF(M108&lt;&gt;0,LOOKUP(M108,[1]Customer!$A:$A,[1]Customer!$B:$B),IF(N108&lt;&gt;0,LOOKUP(N108,[1]Supplier!$A:$A,[1]Supplier!$B:$B))))=FALSE,LOOKUP(P108,[1]Banking!$A:$A,[1]Banking!$B:$B),IF(AND(IF(M108&lt;&gt;0,LOOKUP(M108,[1]Customer!$A:$A,[1]Customer!$B:$B),IF(N108&lt;&gt;0,LOOKUP(N108,[1]Supplier!$A:$A,[1]Supplier!$B:$B)))=FALSE,O108&lt;&gt;0),LOOKUP(O108,[1]Branch!$A:$A,[1]Branch!$B:$B),IF(M108&lt;&gt;0,LOOKUP(M108,[1]Customer!$A:$A,[1]Customer!$B:$B),IF(N108&lt;&gt;0,LOOKUP(N108,[1]Supplier!$A:$A,[1]Supplier!$B:$B))))),"")</f>
        <v>Kas Negara</v>
      </c>
      <c r="R108" s="4" t="str">
        <f>IFERROR(IF(IF(AND(IF(M108&lt;&gt;0,LOOKUP(M108,[1]Customer!$A:$A,[1]Customer!$V:$V),IF(N108&lt;&gt;0,LOOKUP(N108,[1]Supplier!$A:$A,[1]Supplier!$V:$V)))=FALSE,O108&lt;&gt;0),LOOKUP(O108,[1]Branch!$A:$A,[1]Branch!$V:$V),IF(M108&lt;&gt;0,LOOKUP(M108,[1]Customer!$A:$A,[1]Customer!$V:$V),IF(N108&lt;&gt;0,LOOKUP(N108,[1]Supplier!$A:$A,[1]Supplier!$V:$V))))=FALSE,LOOKUP(P108,[1]Banking!$A:$A,[1]Banking!$C:$C),IF(AND(IF(M108&lt;&gt;0,LOOKUP(M108,[1]Customer!$A:$A,[1]Customer!$V:$V),IF(N108&lt;&gt;0,LOOKUP(N108,[1]Supplier!$A:$A,[1]Supplier!$V:$V)))=FALSE,O108&lt;&gt;0),LOOKUP(O108,[1]Branch!$A:$A,[1]Branch!$V:$V),IF(M108&lt;&gt;0,LOOKUP(M108,[1]Customer!$A:$A,[1]Customer!$V:$V),IF(N108&lt;&gt;0,LOOKUP(N108,[1]Supplier!$A:$A,[1]Supplier!$V:$V))))),"")</f>
        <v/>
      </c>
      <c r="S108" s="14">
        <f>IFERROR(SUMIF(CREF!A:A,PREF!A108,CREF!G:G),"")</f>
        <v>-6124521</v>
      </c>
    </row>
    <row r="109" spans="1:19">
      <c r="A109" s="3">
        <v>108</v>
      </c>
      <c r="B109" s="5">
        <v>41772</v>
      </c>
      <c r="K109" s="3">
        <v>403</v>
      </c>
      <c r="O109" s="3" t="s">
        <v>80</v>
      </c>
      <c r="Q109" s="4" t="str">
        <f>IFERROR(IF(IF(AND(IF(M109&lt;&gt;0,LOOKUP(M109,[1]Customer!$A:$A,[1]Customer!$B:$B),IF(N109&lt;&gt;0,LOOKUP(N109,[1]Supplier!$A:$A,[1]Supplier!$B:$B)))=FALSE,O109&lt;&gt;0),LOOKUP(O109,[1]Branch!$A:$A,[1]Branch!$B:$B),IF(M109&lt;&gt;0,LOOKUP(M109,[1]Customer!$A:$A,[1]Customer!$B:$B),IF(N109&lt;&gt;0,LOOKUP(N109,[1]Supplier!$A:$A,[1]Supplier!$B:$B))))=FALSE,LOOKUP(P109,[1]Banking!$A:$A,[1]Banking!$B:$B),IF(AND(IF(M109&lt;&gt;0,LOOKUP(M109,[1]Customer!$A:$A,[1]Customer!$B:$B),IF(N109&lt;&gt;0,LOOKUP(N109,[1]Supplier!$A:$A,[1]Supplier!$B:$B)))=FALSE,O109&lt;&gt;0),LOOKUP(O109,[1]Branch!$A:$A,[1]Branch!$B:$B),IF(M109&lt;&gt;0,LOOKUP(M109,[1]Customer!$A:$A,[1]Customer!$B:$B),IF(N109&lt;&gt;0,LOOKUP(N109,[1]Supplier!$A:$A,[1]Supplier!$B:$B))))),"")</f>
        <v>Nathani Chemicals</v>
      </c>
      <c r="R109" s="4" t="str">
        <f>IFERROR(IF(IF(AND(IF(M109&lt;&gt;0,LOOKUP(M109,[1]Customer!$A:$A,[1]Customer!$V:$V),IF(N109&lt;&gt;0,LOOKUP(N109,[1]Supplier!$A:$A,[1]Supplier!$V:$V)))=FALSE,O109&lt;&gt;0),LOOKUP(O109,[1]Branch!$A:$A,[1]Branch!$V:$V),IF(M109&lt;&gt;0,LOOKUP(M109,[1]Customer!$A:$A,[1]Customer!$V:$V),IF(N109&lt;&gt;0,LOOKUP(N109,[1]Supplier!$A:$A,[1]Supplier!$V:$V))))=FALSE,LOOKUP(P109,[1]Banking!$A:$A,[1]Banking!$C:$C),IF(AND(IF(M109&lt;&gt;0,LOOKUP(M109,[1]Customer!$A:$A,[1]Customer!$V:$V),IF(N109&lt;&gt;0,LOOKUP(N109,[1]Supplier!$A:$A,[1]Supplier!$V:$V)))=FALSE,O109&lt;&gt;0),LOOKUP(O109,[1]Branch!$A:$A,[1]Branch!$V:$V),IF(M109&lt;&gt;0,LOOKUP(M109,[1]Customer!$A:$A,[1]Customer!$V:$V),IF(N109&lt;&gt;0,LOOKUP(N109,[1]Supplier!$A:$A,[1]Supplier!$V:$V))))),"")</f>
        <v>Darmawan</v>
      </c>
      <c r="S109" s="14">
        <f>IFERROR(SUMIF(CREF!A:A,PREF!A109,CREF!G:G),"")</f>
        <v>-2175000</v>
      </c>
    </row>
    <row r="110" spans="1:19">
      <c r="A110" s="3">
        <v>109</v>
      </c>
      <c r="B110" s="5">
        <v>41772</v>
      </c>
      <c r="K110" s="3">
        <v>404</v>
      </c>
      <c r="O110" s="3" t="s">
        <v>80</v>
      </c>
      <c r="Q110" s="4" t="str">
        <f>IFERROR(IF(IF(AND(IF(M110&lt;&gt;0,LOOKUP(M110,[1]Customer!$A:$A,[1]Customer!$B:$B),IF(N110&lt;&gt;0,LOOKUP(N110,[1]Supplier!$A:$A,[1]Supplier!$B:$B)))=FALSE,O110&lt;&gt;0),LOOKUP(O110,[1]Branch!$A:$A,[1]Branch!$B:$B),IF(M110&lt;&gt;0,LOOKUP(M110,[1]Customer!$A:$A,[1]Customer!$B:$B),IF(N110&lt;&gt;0,LOOKUP(N110,[1]Supplier!$A:$A,[1]Supplier!$B:$B))))=FALSE,LOOKUP(P110,[1]Banking!$A:$A,[1]Banking!$B:$B),IF(AND(IF(M110&lt;&gt;0,LOOKUP(M110,[1]Customer!$A:$A,[1]Customer!$B:$B),IF(N110&lt;&gt;0,LOOKUP(N110,[1]Supplier!$A:$A,[1]Supplier!$B:$B)))=FALSE,O110&lt;&gt;0),LOOKUP(O110,[1]Branch!$A:$A,[1]Branch!$B:$B),IF(M110&lt;&gt;0,LOOKUP(M110,[1]Customer!$A:$A,[1]Customer!$B:$B),IF(N110&lt;&gt;0,LOOKUP(N110,[1]Supplier!$A:$A,[1]Supplier!$B:$B))))),"")</f>
        <v>Nathani Chemicals</v>
      </c>
      <c r="R110" s="4" t="str">
        <f>IFERROR(IF(IF(AND(IF(M110&lt;&gt;0,LOOKUP(M110,[1]Customer!$A:$A,[1]Customer!$V:$V),IF(N110&lt;&gt;0,LOOKUP(N110,[1]Supplier!$A:$A,[1]Supplier!$V:$V)))=FALSE,O110&lt;&gt;0),LOOKUP(O110,[1]Branch!$A:$A,[1]Branch!$V:$V),IF(M110&lt;&gt;0,LOOKUP(M110,[1]Customer!$A:$A,[1]Customer!$V:$V),IF(N110&lt;&gt;0,LOOKUP(N110,[1]Supplier!$A:$A,[1]Supplier!$V:$V))))=FALSE,LOOKUP(P110,[1]Banking!$A:$A,[1]Banking!$C:$C),IF(AND(IF(M110&lt;&gt;0,LOOKUP(M110,[1]Customer!$A:$A,[1]Customer!$V:$V),IF(N110&lt;&gt;0,LOOKUP(N110,[1]Supplier!$A:$A,[1]Supplier!$V:$V)))=FALSE,O110&lt;&gt;0),LOOKUP(O110,[1]Branch!$A:$A,[1]Branch!$V:$V),IF(M110&lt;&gt;0,LOOKUP(M110,[1]Customer!$A:$A,[1]Customer!$V:$V),IF(N110&lt;&gt;0,LOOKUP(N110,[1]Supplier!$A:$A,[1]Supplier!$V:$V))))),"")</f>
        <v>Darmawan</v>
      </c>
      <c r="S110" s="14">
        <f>IFERROR(SUMIF(CREF!A:A,PREF!A110,CREF!G:G),"")</f>
        <v>-450000</v>
      </c>
    </row>
    <row r="111" spans="1:19">
      <c r="A111" s="3">
        <v>110</v>
      </c>
      <c r="B111" s="5">
        <v>41772</v>
      </c>
      <c r="K111" s="3">
        <v>405</v>
      </c>
      <c r="O111" s="3" t="s">
        <v>80</v>
      </c>
      <c r="Q111" s="4" t="str">
        <f>IFERROR(IF(IF(AND(IF(M111&lt;&gt;0,LOOKUP(M111,[1]Customer!$A:$A,[1]Customer!$B:$B),IF(N111&lt;&gt;0,LOOKUP(N111,[1]Supplier!$A:$A,[1]Supplier!$B:$B)))=FALSE,O111&lt;&gt;0),LOOKUP(O111,[1]Branch!$A:$A,[1]Branch!$B:$B),IF(M111&lt;&gt;0,LOOKUP(M111,[1]Customer!$A:$A,[1]Customer!$B:$B),IF(N111&lt;&gt;0,LOOKUP(N111,[1]Supplier!$A:$A,[1]Supplier!$B:$B))))=FALSE,LOOKUP(P111,[1]Banking!$A:$A,[1]Banking!$B:$B),IF(AND(IF(M111&lt;&gt;0,LOOKUP(M111,[1]Customer!$A:$A,[1]Customer!$B:$B),IF(N111&lt;&gt;0,LOOKUP(N111,[1]Supplier!$A:$A,[1]Supplier!$B:$B)))=FALSE,O111&lt;&gt;0),LOOKUP(O111,[1]Branch!$A:$A,[1]Branch!$B:$B),IF(M111&lt;&gt;0,LOOKUP(M111,[1]Customer!$A:$A,[1]Customer!$B:$B),IF(N111&lt;&gt;0,LOOKUP(N111,[1]Supplier!$A:$A,[1]Supplier!$B:$B))))),"")</f>
        <v>Nathani Chemicals</v>
      </c>
      <c r="R111" s="4" t="str">
        <f>IFERROR(IF(IF(AND(IF(M111&lt;&gt;0,LOOKUP(M111,[1]Customer!$A:$A,[1]Customer!$V:$V),IF(N111&lt;&gt;0,LOOKUP(N111,[1]Supplier!$A:$A,[1]Supplier!$V:$V)))=FALSE,O111&lt;&gt;0),LOOKUP(O111,[1]Branch!$A:$A,[1]Branch!$V:$V),IF(M111&lt;&gt;0,LOOKUP(M111,[1]Customer!$A:$A,[1]Customer!$V:$V),IF(N111&lt;&gt;0,LOOKUP(N111,[1]Supplier!$A:$A,[1]Supplier!$V:$V))))=FALSE,LOOKUP(P111,[1]Banking!$A:$A,[1]Banking!$C:$C),IF(AND(IF(M111&lt;&gt;0,LOOKUP(M111,[1]Customer!$A:$A,[1]Customer!$V:$V),IF(N111&lt;&gt;0,LOOKUP(N111,[1]Supplier!$A:$A,[1]Supplier!$V:$V)))=FALSE,O111&lt;&gt;0),LOOKUP(O111,[1]Branch!$A:$A,[1]Branch!$V:$V),IF(M111&lt;&gt;0,LOOKUP(M111,[1]Customer!$A:$A,[1]Customer!$V:$V),IF(N111&lt;&gt;0,LOOKUP(N111,[1]Supplier!$A:$A,[1]Supplier!$V:$V))))),"")</f>
        <v>Darmawan</v>
      </c>
      <c r="S111" s="14">
        <f>IFERROR(SUMIF(CREF!A:A,PREF!A111,CREF!G:G),"")</f>
        <v>-2175000</v>
      </c>
    </row>
    <row r="112" spans="1:19">
      <c r="A112" s="3">
        <v>111</v>
      </c>
      <c r="B112" s="5">
        <v>41772</v>
      </c>
      <c r="K112" s="3">
        <v>406</v>
      </c>
      <c r="O112" s="3" t="s">
        <v>80</v>
      </c>
      <c r="Q112" s="4" t="str">
        <f>IFERROR(IF(IF(AND(IF(M112&lt;&gt;0,LOOKUP(M112,[1]Customer!$A:$A,[1]Customer!$B:$B),IF(N112&lt;&gt;0,LOOKUP(N112,[1]Supplier!$A:$A,[1]Supplier!$B:$B)))=FALSE,O112&lt;&gt;0),LOOKUP(O112,[1]Branch!$A:$A,[1]Branch!$B:$B),IF(M112&lt;&gt;0,LOOKUP(M112,[1]Customer!$A:$A,[1]Customer!$B:$B),IF(N112&lt;&gt;0,LOOKUP(N112,[1]Supplier!$A:$A,[1]Supplier!$B:$B))))=FALSE,LOOKUP(P112,[1]Banking!$A:$A,[1]Banking!$B:$B),IF(AND(IF(M112&lt;&gt;0,LOOKUP(M112,[1]Customer!$A:$A,[1]Customer!$B:$B),IF(N112&lt;&gt;0,LOOKUP(N112,[1]Supplier!$A:$A,[1]Supplier!$B:$B)))=FALSE,O112&lt;&gt;0),LOOKUP(O112,[1]Branch!$A:$A,[1]Branch!$B:$B),IF(M112&lt;&gt;0,LOOKUP(M112,[1]Customer!$A:$A,[1]Customer!$B:$B),IF(N112&lt;&gt;0,LOOKUP(N112,[1]Supplier!$A:$A,[1]Supplier!$B:$B))))),"")</f>
        <v>Nathani Chemicals</v>
      </c>
      <c r="R112" s="4" t="str">
        <f>IFERROR(IF(IF(AND(IF(M112&lt;&gt;0,LOOKUP(M112,[1]Customer!$A:$A,[1]Customer!$V:$V),IF(N112&lt;&gt;0,LOOKUP(N112,[1]Supplier!$A:$A,[1]Supplier!$V:$V)))=FALSE,O112&lt;&gt;0),LOOKUP(O112,[1]Branch!$A:$A,[1]Branch!$V:$V),IF(M112&lt;&gt;0,LOOKUP(M112,[1]Customer!$A:$A,[1]Customer!$V:$V),IF(N112&lt;&gt;0,LOOKUP(N112,[1]Supplier!$A:$A,[1]Supplier!$V:$V))))=FALSE,LOOKUP(P112,[1]Banking!$A:$A,[1]Banking!$C:$C),IF(AND(IF(M112&lt;&gt;0,LOOKUP(M112,[1]Customer!$A:$A,[1]Customer!$V:$V),IF(N112&lt;&gt;0,LOOKUP(N112,[1]Supplier!$A:$A,[1]Supplier!$V:$V)))=FALSE,O112&lt;&gt;0),LOOKUP(O112,[1]Branch!$A:$A,[1]Branch!$V:$V),IF(M112&lt;&gt;0,LOOKUP(M112,[1]Customer!$A:$A,[1]Customer!$V:$V),IF(N112&lt;&gt;0,LOOKUP(N112,[1]Supplier!$A:$A,[1]Supplier!$V:$V))))),"")</f>
        <v>Darmawan</v>
      </c>
      <c r="S112" s="14">
        <f>IFERROR(SUMIF(CREF!A:A,PREF!A112,CREF!G:G),"")</f>
        <v>-120000</v>
      </c>
    </row>
    <row r="113" spans="1:19">
      <c r="A113" s="3">
        <v>112</v>
      </c>
      <c r="B113" s="5">
        <v>41772</v>
      </c>
      <c r="K113" s="3">
        <v>407</v>
      </c>
      <c r="O113" s="3" t="s">
        <v>80</v>
      </c>
      <c r="Q113" s="4" t="str">
        <f>IFERROR(IF(IF(AND(IF(M113&lt;&gt;0,LOOKUP(M113,[1]Customer!$A:$A,[1]Customer!$B:$B),IF(N113&lt;&gt;0,LOOKUP(N113,[1]Supplier!$A:$A,[1]Supplier!$B:$B)))=FALSE,O113&lt;&gt;0),LOOKUP(O113,[1]Branch!$A:$A,[1]Branch!$B:$B),IF(M113&lt;&gt;0,LOOKUP(M113,[1]Customer!$A:$A,[1]Customer!$B:$B),IF(N113&lt;&gt;0,LOOKUP(N113,[1]Supplier!$A:$A,[1]Supplier!$B:$B))))=FALSE,LOOKUP(P113,[1]Banking!$A:$A,[1]Banking!$B:$B),IF(AND(IF(M113&lt;&gt;0,LOOKUP(M113,[1]Customer!$A:$A,[1]Customer!$B:$B),IF(N113&lt;&gt;0,LOOKUP(N113,[1]Supplier!$A:$A,[1]Supplier!$B:$B)))=FALSE,O113&lt;&gt;0),LOOKUP(O113,[1]Branch!$A:$A,[1]Branch!$B:$B),IF(M113&lt;&gt;0,LOOKUP(M113,[1]Customer!$A:$A,[1]Customer!$B:$B),IF(N113&lt;&gt;0,LOOKUP(N113,[1]Supplier!$A:$A,[1]Supplier!$B:$B))))),"")</f>
        <v>Nathani Chemicals</v>
      </c>
      <c r="R113" s="4" t="str">
        <f>IFERROR(IF(IF(AND(IF(M113&lt;&gt;0,LOOKUP(M113,[1]Customer!$A:$A,[1]Customer!$V:$V),IF(N113&lt;&gt;0,LOOKUP(N113,[1]Supplier!$A:$A,[1]Supplier!$V:$V)))=FALSE,O113&lt;&gt;0),LOOKUP(O113,[1]Branch!$A:$A,[1]Branch!$V:$V),IF(M113&lt;&gt;0,LOOKUP(M113,[1]Customer!$A:$A,[1]Customer!$V:$V),IF(N113&lt;&gt;0,LOOKUP(N113,[1]Supplier!$A:$A,[1]Supplier!$V:$V))))=FALSE,LOOKUP(P113,[1]Banking!$A:$A,[1]Banking!$C:$C),IF(AND(IF(M113&lt;&gt;0,LOOKUP(M113,[1]Customer!$A:$A,[1]Customer!$V:$V),IF(N113&lt;&gt;0,LOOKUP(N113,[1]Supplier!$A:$A,[1]Supplier!$V:$V)))=FALSE,O113&lt;&gt;0),LOOKUP(O113,[1]Branch!$A:$A,[1]Branch!$V:$V),IF(M113&lt;&gt;0,LOOKUP(M113,[1]Customer!$A:$A,[1]Customer!$V:$V),IF(N113&lt;&gt;0,LOOKUP(N113,[1]Supplier!$A:$A,[1]Supplier!$V:$V))))),"")</f>
        <v>Darmawan</v>
      </c>
      <c r="S113" s="14">
        <f>IFERROR(SUMIF(CREF!A:A,PREF!A113,CREF!G:G),"")</f>
        <v>-300000</v>
      </c>
    </row>
    <row r="114" spans="1:19">
      <c r="A114" s="3">
        <v>113</v>
      </c>
      <c r="B114" s="5">
        <v>41771</v>
      </c>
      <c r="D114" s="11" t="s">
        <v>323</v>
      </c>
      <c r="J114" s="3">
        <v>161</v>
      </c>
      <c r="M114" s="3" t="s">
        <v>41</v>
      </c>
      <c r="Q114" s="4" t="str">
        <f>IFERROR(IF(IF(AND(IF(M114&lt;&gt;0,LOOKUP(M114,[1]Customer!$A:$A,[1]Customer!$B:$B),IF(N114&lt;&gt;0,LOOKUP(N114,[1]Supplier!$A:$A,[1]Supplier!$B:$B)))=FALSE,O114&lt;&gt;0),LOOKUP(O114,[1]Branch!$A:$A,[1]Branch!$B:$B),IF(M114&lt;&gt;0,LOOKUP(M114,[1]Customer!$A:$A,[1]Customer!$B:$B),IF(N114&lt;&gt;0,LOOKUP(N114,[1]Supplier!$A:$A,[1]Supplier!$B:$B))))=FALSE,LOOKUP(P114,[1]Banking!$A:$A,[1]Banking!$B:$B),IF(AND(IF(M114&lt;&gt;0,LOOKUP(M114,[1]Customer!$A:$A,[1]Customer!$B:$B),IF(N114&lt;&gt;0,LOOKUP(N114,[1]Supplier!$A:$A,[1]Supplier!$B:$B)))=FALSE,O114&lt;&gt;0),LOOKUP(O114,[1]Branch!$A:$A,[1]Branch!$B:$B),IF(M114&lt;&gt;0,LOOKUP(M114,[1]Customer!$A:$A,[1]Customer!$B:$B),IF(N114&lt;&gt;0,LOOKUP(N114,[1]Supplier!$A:$A,[1]Supplier!$B:$B))))),"")</f>
        <v>Nathani Indonesia</v>
      </c>
      <c r="R114" s="4" t="str">
        <f>IFERROR(IF(IF(AND(IF(M114&lt;&gt;0,LOOKUP(M114,[1]Customer!$A:$A,[1]Customer!$V:$V),IF(N114&lt;&gt;0,LOOKUP(N114,[1]Supplier!$A:$A,[1]Supplier!$V:$V)))=FALSE,O114&lt;&gt;0),LOOKUP(O114,[1]Branch!$A:$A,[1]Branch!$V:$V),IF(M114&lt;&gt;0,LOOKUP(M114,[1]Customer!$A:$A,[1]Customer!$V:$V),IF(N114&lt;&gt;0,LOOKUP(N114,[1]Supplier!$A:$A,[1]Supplier!$V:$V))))=FALSE,LOOKUP(P114,[1]Banking!$A:$A,[1]Banking!$C:$C),IF(AND(IF(M114&lt;&gt;0,LOOKUP(M114,[1]Customer!$A:$A,[1]Customer!$V:$V),IF(N114&lt;&gt;0,LOOKUP(N114,[1]Supplier!$A:$A,[1]Supplier!$V:$V)))=FALSE,O114&lt;&gt;0),LOOKUP(O114,[1]Branch!$A:$A,[1]Branch!$V:$V),IF(M114&lt;&gt;0,LOOKUP(M114,[1]Customer!$A:$A,[1]Customer!$V:$V),IF(N114&lt;&gt;0,LOOKUP(N114,[1]Supplier!$A:$A,[1]Supplier!$V:$V))))),"")</f>
        <v>Agustina Y. Zulkarnain</v>
      </c>
      <c r="S114" s="14">
        <f>IFERROR(SUMIF(CREF!A:A,PREF!A114,CREF!G:G),"")</f>
        <v>166401767</v>
      </c>
    </row>
    <row r="115" spans="1:19">
      <c r="A115" s="3">
        <v>114</v>
      </c>
      <c r="B115" s="5">
        <v>41772</v>
      </c>
      <c r="D115" s="11" t="s">
        <v>323</v>
      </c>
      <c r="J115" s="3">
        <v>162</v>
      </c>
      <c r="M115" s="3" t="s">
        <v>41</v>
      </c>
      <c r="Q115" s="4" t="str">
        <f>IFERROR(IF(IF(AND(IF(M115&lt;&gt;0,LOOKUP(M115,[1]Customer!$A:$A,[1]Customer!$B:$B),IF(N115&lt;&gt;0,LOOKUP(N115,[1]Supplier!$A:$A,[1]Supplier!$B:$B)))=FALSE,O115&lt;&gt;0),LOOKUP(O115,[1]Branch!$A:$A,[1]Branch!$B:$B),IF(M115&lt;&gt;0,LOOKUP(M115,[1]Customer!$A:$A,[1]Customer!$B:$B),IF(N115&lt;&gt;0,LOOKUP(N115,[1]Supplier!$A:$A,[1]Supplier!$B:$B))))=FALSE,LOOKUP(P115,[1]Banking!$A:$A,[1]Banking!$B:$B),IF(AND(IF(M115&lt;&gt;0,LOOKUP(M115,[1]Customer!$A:$A,[1]Customer!$B:$B),IF(N115&lt;&gt;0,LOOKUP(N115,[1]Supplier!$A:$A,[1]Supplier!$B:$B)))=FALSE,O115&lt;&gt;0),LOOKUP(O115,[1]Branch!$A:$A,[1]Branch!$B:$B),IF(M115&lt;&gt;0,LOOKUP(M115,[1]Customer!$A:$A,[1]Customer!$B:$B),IF(N115&lt;&gt;0,LOOKUP(N115,[1]Supplier!$A:$A,[1]Supplier!$B:$B))))),"")</f>
        <v>Nathani Indonesia</v>
      </c>
      <c r="R115" s="4" t="str">
        <f>IFERROR(IF(IF(AND(IF(M115&lt;&gt;0,LOOKUP(M115,[1]Customer!$A:$A,[1]Customer!$V:$V),IF(N115&lt;&gt;0,LOOKUP(N115,[1]Supplier!$A:$A,[1]Supplier!$V:$V)))=FALSE,O115&lt;&gt;0),LOOKUP(O115,[1]Branch!$A:$A,[1]Branch!$V:$V),IF(M115&lt;&gt;0,LOOKUP(M115,[1]Customer!$A:$A,[1]Customer!$V:$V),IF(N115&lt;&gt;0,LOOKUP(N115,[1]Supplier!$A:$A,[1]Supplier!$V:$V))))=FALSE,LOOKUP(P115,[1]Banking!$A:$A,[1]Banking!$C:$C),IF(AND(IF(M115&lt;&gt;0,LOOKUP(M115,[1]Customer!$A:$A,[1]Customer!$V:$V),IF(N115&lt;&gt;0,LOOKUP(N115,[1]Supplier!$A:$A,[1]Supplier!$V:$V)))=FALSE,O115&lt;&gt;0),LOOKUP(O115,[1]Branch!$A:$A,[1]Branch!$V:$V),IF(M115&lt;&gt;0,LOOKUP(M115,[1]Customer!$A:$A,[1]Customer!$V:$V),IF(N115&lt;&gt;0,LOOKUP(N115,[1]Supplier!$A:$A,[1]Supplier!$V:$V))))),"")</f>
        <v>Agustina Y. Zulkarnain</v>
      </c>
      <c r="S115" s="14">
        <f>IFERROR(SUMIF(CREF!A:A,PREF!A115,CREF!G:G),"")</f>
        <v>270631303</v>
      </c>
    </row>
    <row r="116" spans="1:19">
      <c r="A116" s="3">
        <v>115</v>
      </c>
      <c r="B116" s="5">
        <v>41772</v>
      </c>
      <c r="D116" s="11" t="s">
        <v>324</v>
      </c>
      <c r="J116" s="3">
        <v>163</v>
      </c>
      <c r="M116" s="3" t="s">
        <v>41</v>
      </c>
      <c r="Q116" s="4" t="str">
        <f>IFERROR(IF(IF(AND(IF(M116&lt;&gt;0,LOOKUP(M116,[1]Customer!$A:$A,[1]Customer!$B:$B),IF(N116&lt;&gt;0,LOOKUP(N116,[1]Supplier!$A:$A,[1]Supplier!$B:$B)))=FALSE,O116&lt;&gt;0),LOOKUP(O116,[1]Branch!$A:$A,[1]Branch!$B:$B),IF(M116&lt;&gt;0,LOOKUP(M116,[1]Customer!$A:$A,[1]Customer!$B:$B),IF(N116&lt;&gt;0,LOOKUP(N116,[1]Supplier!$A:$A,[1]Supplier!$B:$B))))=FALSE,LOOKUP(P116,[1]Banking!$A:$A,[1]Banking!$B:$B),IF(AND(IF(M116&lt;&gt;0,LOOKUP(M116,[1]Customer!$A:$A,[1]Customer!$B:$B),IF(N116&lt;&gt;0,LOOKUP(N116,[1]Supplier!$A:$A,[1]Supplier!$B:$B)))=FALSE,O116&lt;&gt;0),LOOKUP(O116,[1]Branch!$A:$A,[1]Branch!$B:$B),IF(M116&lt;&gt;0,LOOKUP(M116,[1]Customer!$A:$A,[1]Customer!$B:$B),IF(N116&lt;&gt;0,LOOKUP(N116,[1]Supplier!$A:$A,[1]Supplier!$B:$B))))),"")</f>
        <v>Nathani Indonesia</v>
      </c>
      <c r="R116" s="4" t="str">
        <f>IFERROR(IF(IF(AND(IF(M116&lt;&gt;0,LOOKUP(M116,[1]Customer!$A:$A,[1]Customer!$V:$V),IF(N116&lt;&gt;0,LOOKUP(N116,[1]Supplier!$A:$A,[1]Supplier!$V:$V)))=FALSE,O116&lt;&gt;0),LOOKUP(O116,[1]Branch!$A:$A,[1]Branch!$V:$V),IF(M116&lt;&gt;0,LOOKUP(M116,[1]Customer!$A:$A,[1]Customer!$V:$V),IF(N116&lt;&gt;0,LOOKUP(N116,[1]Supplier!$A:$A,[1]Supplier!$V:$V))))=FALSE,LOOKUP(P116,[1]Banking!$A:$A,[1]Banking!$C:$C),IF(AND(IF(M116&lt;&gt;0,LOOKUP(M116,[1]Customer!$A:$A,[1]Customer!$V:$V),IF(N116&lt;&gt;0,LOOKUP(N116,[1]Supplier!$A:$A,[1]Supplier!$V:$V)))=FALSE,O116&lt;&gt;0),LOOKUP(O116,[1]Branch!$A:$A,[1]Branch!$V:$V),IF(M116&lt;&gt;0,LOOKUP(M116,[1]Customer!$A:$A,[1]Customer!$V:$V),IF(N116&lt;&gt;0,LOOKUP(N116,[1]Supplier!$A:$A,[1]Supplier!$V:$V))))),"")</f>
        <v>Agustina Y. Zulkarnain</v>
      </c>
      <c r="S116" s="14">
        <f>IFERROR(SUMIF(CREF!A:A,PREF!A116,CREF!G:G),"")</f>
        <v>535370401</v>
      </c>
    </row>
    <row r="117" spans="1:19">
      <c r="A117" s="3">
        <v>116</v>
      </c>
      <c r="B117" s="5">
        <v>41772</v>
      </c>
      <c r="D117" s="11" t="s">
        <v>325</v>
      </c>
      <c r="J117" s="3">
        <v>164</v>
      </c>
      <c r="M117" s="3" t="s">
        <v>41</v>
      </c>
      <c r="Q117" s="4" t="str">
        <f>IFERROR(IF(IF(AND(IF(M117&lt;&gt;0,LOOKUP(M117,[1]Customer!$A:$A,[1]Customer!$B:$B),IF(N117&lt;&gt;0,LOOKUP(N117,[1]Supplier!$A:$A,[1]Supplier!$B:$B)))=FALSE,O117&lt;&gt;0),LOOKUP(O117,[1]Branch!$A:$A,[1]Branch!$B:$B),IF(M117&lt;&gt;0,LOOKUP(M117,[1]Customer!$A:$A,[1]Customer!$B:$B),IF(N117&lt;&gt;0,LOOKUP(N117,[1]Supplier!$A:$A,[1]Supplier!$B:$B))))=FALSE,LOOKUP(P117,[1]Banking!$A:$A,[1]Banking!$B:$B),IF(AND(IF(M117&lt;&gt;0,LOOKUP(M117,[1]Customer!$A:$A,[1]Customer!$B:$B),IF(N117&lt;&gt;0,LOOKUP(N117,[1]Supplier!$A:$A,[1]Supplier!$B:$B)))=FALSE,O117&lt;&gt;0),LOOKUP(O117,[1]Branch!$A:$A,[1]Branch!$B:$B),IF(M117&lt;&gt;0,LOOKUP(M117,[1]Customer!$A:$A,[1]Customer!$B:$B),IF(N117&lt;&gt;0,LOOKUP(N117,[1]Supplier!$A:$A,[1]Supplier!$B:$B))))),"")</f>
        <v>Nathani Indonesia</v>
      </c>
      <c r="R117" s="4" t="str">
        <f>IFERROR(IF(IF(AND(IF(M117&lt;&gt;0,LOOKUP(M117,[1]Customer!$A:$A,[1]Customer!$V:$V),IF(N117&lt;&gt;0,LOOKUP(N117,[1]Supplier!$A:$A,[1]Supplier!$V:$V)))=FALSE,O117&lt;&gt;0),LOOKUP(O117,[1]Branch!$A:$A,[1]Branch!$V:$V),IF(M117&lt;&gt;0,LOOKUP(M117,[1]Customer!$A:$A,[1]Customer!$V:$V),IF(N117&lt;&gt;0,LOOKUP(N117,[1]Supplier!$A:$A,[1]Supplier!$V:$V))))=FALSE,LOOKUP(P117,[1]Banking!$A:$A,[1]Banking!$C:$C),IF(AND(IF(M117&lt;&gt;0,LOOKUP(M117,[1]Customer!$A:$A,[1]Customer!$V:$V),IF(N117&lt;&gt;0,LOOKUP(N117,[1]Supplier!$A:$A,[1]Supplier!$V:$V)))=FALSE,O117&lt;&gt;0),LOOKUP(O117,[1]Branch!$A:$A,[1]Branch!$V:$V),IF(M117&lt;&gt;0,LOOKUP(M117,[1]Customer!$A:$A,[1]Customer!$V:$V),IF(N117&lt;&gt;0,LOOKUP(N117,[1]Supplier!$A:$A,[1]Supplier!$V:$V))))),"")</f>
        <v>Agustina Y. Zulkarnain</v>
      </c>
      <c r="S117" s="14">
        <f>IFERROR(SUMIF(CREF!A:A,PREF!A117,CREF!G:G),"")</f>
        <v>317717099</v>
      </c>
    </row>
    <row r="118" spans="1:19">
      <c r="A118" s="3">
        <v>117</v>
      </c>
      <c r="B118" s="5">
        <v>41772</v>
      </c>
      <c r="D118" s="11" t="s">
        <v>326</v>
      </c>
      <c r="J118" s="3">
        <v>165</v>
      </c>
      <c r="M118" s="3" t="s">
        <v>41</v>
      </c>
      <c r="Q118" s="4" t="str">
        <f>IFERROR(IF(IF(AND(IF(M118&lt;&gt;0,LOOKUP(M118,[1]Customer!$A:$A,[1]Customer!$B:$B),IF(N118&lt;&gt;0,LOOKUP(N118,[1]Supplier!$A:$A,[1]Supplier!$B:$B)))=FALSE,O118&lt;&gt;0),LOOKUP(O118,[1]Branch!$A:$A,[1]Branch!$B:$B),IF(M118&lt;&gt;0,LOOKUP(M118,[1]Customer!$A:$A,[1]Customer!$B:$B),IF(N118&lt;&gt;0,LOOKUP(N118,[1]Supplier!$A:$A,[1]Supplier!$B:$B))))=FALSE,LOOKUP(P118,[1]Banking!$A:$A,[1]Banking!$B:$B),IF(AND(IF(M118&lt;&gt;0,LOOKUP(M118,[1]Customer!$A:$A,[1]Customer!$B:$B),IF(N118&lt;&gt;0,LOOKUP(N118,[1]Supplier!$A:$A,[1]Supplier!$B:$B)))=FALSE,O118&lt;&gt;0),LOOKUP(O118,[1]Branch!$A:$A,[1]Branch!$B:$B),IF(M118&lt;&gt;0,LOOKUP(M118,[1]Customer!$A:$A,[1]Customer!$B:$B),IF(N118&lt;&gt;0,LOOKUP(N118,[1]Supplier!$A:$A,[1]Supplier!$B:$B))))),"")</f>
        <v>Nathani Indonesia</v>
      </c>
      <c r="R118" s="4" t="str">
        <f>IFERROR(IF(IF(AND(IF(M118&lt;&gt;0,LOOKUP(M118,[1]Customer!$A:$A,[1]Customer!$V:$V),IF(N118&lt;&gt;0,LOOKUP(N118,[1]Supplier!$A:$A,[1]Supplier!$V:$V)))=FALSE,O118&lt;&gt;0),LOOKUP(O118,[1]Branch!$A:$A,[1]Branch!$V:$V),IF(M118&lt;&gt;0,LOOKUP(M118,[1]Customer!$A:$A,[1]Customer!$V:$V),IF(N118&lt;&gt;0,LOOKUP(N118,[1]Supplier!$A:$A,[1]Supplier!$V:$V))))=FALSE,LOOKUP(P118,[1]Banking!$A:$A,[1]Banking!$C:$C),IF(AND(IF(M118&lt;&gt;0,LOOKUP(M118,[1]Customer!$A:$A,[1]Customer!$V:$V),IF(N118&lt;&gt;0,LOOKUP(N118,[1]Supplier!$A:$A,[1]Supplier!$V:$V)))=FALSE,O118&lt;&gt;0),LOOKUP(O118,[1]Branch!$A:$A,[1]Branch!$V:$V),IF(M118&lt;&gt;0,LOOKUP(M118,[1]Customer!$A:$A,[1]Customer!$V:$V),IF(N118&lt;&gt;0,LOOKUP(N118,[1]Supplier!$A:$A,[1]Supplier!$V:$V))))),"")</f>
        <v>Agustina Y. Zulkarnain</v>
      </c>
      <c r="S118" s="14">
        <f>IFERROR(SUMIF(CREF!A:A,PREF!A118,CREF!G:G),"")</f>
        <v>376281197</v>
      </c>
    </row>
    <row r="119" spans="1:19">
      <c r="A119" s="3">
        <v>118</v>
      </c>
      <c r="B119" s="5">
        <v>41772</v>
      </c>
      <c r="K119" s="3">
        <v>408</v>
      </c>
      <c r="N119" s="3" t="s">
        <v>38</v>
      </c>
      <c r="Q119" s="4" t="str">
        <f>IFERROR(IF(IF(AND(IF(M119&lt;&gt;0,LOOKUP(M119,[1]Customer!$A:$A,[1]Customer!$B:$B),IF(N119&lt;&gt;0,LOOKUP(N119,[1]Supplier!$A:$A,[1]Supplier!$B:$B)))=FALSE,O119&lt;&gt;0),LOOKUP(O119,[1]Branch!$A:$A,[1]Branch!$B:$B),IF(M119&lt;&gt;0,LOOKUP(M119,[1]Customer!$A:$A,[1]Customer!$B:$B),IF(N119&lt;&gt;0,LOOKUP(N119,[1]Supplier!$A:$A,[1]Supplier!$B:$B))))=FALSE,LOOKUP(P119,[1]Banking!$A:$A,[1]Banking!$B:$B),IF(AND(IF(M119&lt;&gt;0,LOOKUP(M119,[1]Customer!$A:$A,[1]Customer!$B:$B),IF(N119&lt;&gt;0,LOOKUP(N119,[1]Supplier!$A:$A,[1]Supplier!$B:$B)))=FALSE,O119&lt;&gt;0),LOOKUP(O119,[1]Branch!$A:$A,[1]Branch!$B:$B),IF(M119&lt;&gt;0,LOOKUP(M119,[1]Customer!$A:$A,[1]Customer!$B:$B),IF(N119&lt;&gt;0,LOOKUP(N119,[1]Supplier!$A:$A,[1]Supplier!$B:$B))))),"")</f>
        <v>Nathani Indonesia</v>
      </c>
      <c r="R119" s="4" t="str">
        <f>IFERROR(IF(IF(AND(IF(M119&lt;&gt;0,LOOKUP(M119,[1]Customer!$A:$A,[1]Customer!$V:$V),IF(N119&lt;&gt;0,LOOKUP(N119,[1]Supplier!$A:$A,[1]Supplier!$V:$V)))=FALSE,O119&lt;&gt;0),LOOKUP(O119,[1]Branch!$A:$A,[1]Branch!$V:$V),IF(M119&lt;&gt;0,LOOKUP(M119,[1]Customer!$A:$A,[1]Customer!$V:$V),IF(N119&lt;&gt;0,LOOKUP(N119,[1]Supplier!$A:$A,[1]Supplier!$V:$V))))=FALSE,LOOKUP(P119,[1]Banking!$A:$A,[1]Banking!$C:$C),IF(AND(IF(M119&lt;&gt;0,LOOKUP(M119,[1]Customer!$A:$A,[1]Customer!$V:$V),IF(N119&lt;&gt;0,LOOKUP(N119,[1]Supplier!$A:$A,[1]Supplier!$V:$V)))=FALSE,O119&lt;&gt;0),LOOKUP(O119,[1]Branch!$A:$A,[1]Branch!$V:$V),IF(M119&lt;&gt;0,LOOKUP(M119,[1]Customer!$A:$A,[1]Customer!$V:$V),IF(N119&lt;&gt;0,LOOKUP(N119,[1]Supplier!$A:$A,[1]Supplier!$V:$V))))),"")</f>
        <v>Agustina Y. Zulkarnain</v>
      </c>
      <c r="S119" s="14">
        <f>IFERROR(SUMIF(CREF!A:A,PREF!A119,CREF!G:G),"")</f>
        <v>-1500000000</v>
      </c>
    </row>
    <row r="120" spans="1:19">
      <c r="A120" s="3">
        <v>119</v>
      </c>
      <c r="B120" s="5">
        <v>41772</v>
      </c>
      <c r="K120" s="3">
        <v>409</v>
      </c>
      <c r="N120" s="3" t="s">
        <v>273</v>
      </c>
      <c r="Q120" s="4" t="str">
        <f>IFERROR(IF(IF(AND(IF(M120&lt;&gt;0,LOOKUP(M120,[1]Customer!$A:$A,[1]Customer!$B:$B),IF(N120&lt;&gt;0,LOOKUP(N120,[1]Supplier!$A:$A,[1]Supplier!$B:$B)))=FALSE,O120&lt;&gt;0),LOOKUP(O120,[1]Branch!$A:$A,[1]Branch!$B:$B),IF(M120&lt;&gt;0,LOOKUP(M120,[1]Customer!$A:$A,[1]Customer!$B:$B),IF(N120&lt;&gt;0,LOOKUP(N120,[1]Supplier!$A:$A,[1]Supplier!$B:$B))))=FALSE,LOOKUP(P120,[1]Banking!$A:$A,[1]Banking!$B:$B),IF(AND(IF(M120&lt;&gt;0,LOOKUP(M120,[1]Customer!$A:$A,[1]Customer!$B:$B),IF(N120&lt;&gt;0,LOOKUP(N120,[1]Supplier!$A:$A,[1]Supplier!$B:$B)))=FALSE,O120&lt;&gt;0),LOOKUP(O120,[1]Branch!$A:$A,[1]Branch!$B:$B),IF(M120&lt;&gt;0,LOOKUP(M120,[1]Customer!$A:$A,[1]Customer!$B:$B),IF(N120&lt;&gt;0,LOOKUP(N120,[1]Supplier!$A:$A,[1]Supplier!$B:$B))))),"")</f>
        <v>Harapan Kita</v>
      </c>
      <c r="R120" s="4" t="str">
        <f>IFERROR(IF(IF(AND(IF(M120&lt;&gt;0,LOOKUP(M120,[1]Customer!$A:$A,[1]Customer!$V:$V),IF(N120&lt;&gt;0,LOOKUP(N120,[1]Supplier!$A:$A,[1]Supplier!$V:$V)))=FALSE,O120&lt;&gt;0),LOOKUP(O120,[1]Branch!$A:$A,[1]Branch!$V:$V),IF(M120&lt;&gt;0,LOOKUP(M120,[1]Customer!$A:$A,[1]Customer!$V:$V),IF(N120&lt;&gt;0,LOOKUP(N120,[1]Supplier!$A:$A,[1]Supplier!$V:$V))))=FALSE,LOOKUP(P120,[1]Banking!$A:$A,[1]Banking!$C:$C),IF(AND(IF(M120&lt;&gt;0,LOOKUP(M120,[1]Customer!$A:$A,[1]Customer!$V:$V),IF(N120&lt;&gt;0,LOOKUP(N120,[1]Supplier!$A:$A,[1]Supplier!$V:$V)))=FALSE,O120&lt;&gt;0),LOOKUP(O120,[1]Branch!$A:$A,[1]Branch!$V:$V),IF(M120&lt;&gt;0,LOOKUP(M120,[1]Customer!$A:$A,[1]Customer!$V:$V),IF(N120&lt;&gt;0,LOOKUP(N120,[1]Supplier!$A:$A,[1]Supplier!$V:$V))))),"")</f>
        <v/>
      </c>
      <c r="S120" s="14">
        <f>IFERROR(SUMIF(CREF!A:A,PREF!A120,CREF!G:G),"")</f>
        <v>-5218000</v>
      </c>
    </row>
    <row r="121" spans="1:19">
      <c r="A121" s="3">
        <v>120</v>
      </c>
      <c r="B121" s="5">
        <v>41773</v>
      </c>
      <c r="K121" s="3">
        <v>410</v>
      </c>
      <c r="P121" s="3" t="s">
        <v>81</v>
      </c>
      <c r="Q121" s="4" t="str">
        <f>IFERROR(IF(IF(AND(IF(M121&lt;&gt;0,LOOKUP(M121,[1]Customer!$A:$A,[1]Customer!$B:$B),IF(N121&lt;&gt;0,LOOKUP(N121,[1]Supplier!$A:$A,[1]Supplier!$B:$B)))=FALSE,O121&lt;&gt;0),LOOKUP(O121,[1]Branch!$A:$A,[1]Branch!$B:$B),IF(M121&lt;&gt;0,LOOKUP(M121,[1]Customer!$A:$A,[1]Customer!$B:$B),IF(N121&lt;&gt;0,LOOKUP(N121,[1]Supplier!$A:$A,[1]Supplier!$B:$B))))=FALSE,LOOKUP(P121,[1]Banking!$A:$A,[1]Banking!$B:$B),IF(AND(IF(M121&lt;&gt;0,LOOKUP(M121,[1]Customer!$A:$A,[1]Customer!$B:$B),IF(N121&lt;&gt;0,LOOKUP(N121,[1]Supplier!$A:$A,[1]Supplier!$B:$B)))=FALSE,O121&lt;&gt;0),LOOKUP(O121,[1]Branch!$A:$A,[1]Branch!$B:$B),IF(M121&lt;&gt;0,LOOKUP(M121,[1]Customer!$A:$A,[1]Customer!$B:$B),IF(N121&lt;&gt;0,LOOKUP(N121,[1]Supplier!$A:$A,[1]Supplier!$B:$B))))),"")</f>
        <v>Nathani Chemicals</v>
      </c>
      <c r="R121" s="4" t="str">
        <f>IFERROR(IF(IF(AND(IF(M121&lt;&gt;0,LOOKUP(M121,[1]Customer!$A:$A,[1]Customer!$V:$V),IF(N121&lt;&gt;0,LOOKUP(N121,[1]Supplier!$A:$A,[1]Supplier!$V:$V)))=FALSE,O121&lt;&gt;0),LOOKUP(O121,[1]Branch!$A:$A,[1]Branch!$V:$V),IF(M121&lt;&gt;0,LOOKUP(M121,[1]Customer!$A:$A,[1]Customer!$V:$V),IF(N121&lt;&gt;0,LOOKUP(N121,[1]Supplier!$A:$A,[1]Supplier!$V:$V))))=FALSE,LOOKUP(P121,[1]Banking!$A:$A,[1]Banking!$C:$C),IF(AND(IF(M121&lt;&gt;0,LOOKUP(M121,[1]Customer!$A:$A,[1]Customer!$V:$V),IF(N121&lt;&gt;0,LOOKUP(N121,[1]Supplier!$A:$A,[1]Supplier!$V:$V)))=FALSE,O121&lt;&gt;0),LOOKUP(O121,[1]Branch!$A:$A,[1]Branch!$V:$V),IF(M121&lt;&gt;0,LOOKUP(M121,[1]Customer!$A:$A,[1]Customer!$V:$V),IF(N121&lt;&gt;0,LOOKUP(N121,[1]Supplier!$A:$A,[1]Supplier!$V:$V))))),"")</f>
        <v>Irwan</v>
      </c>
      <c r="S121" s="14">
        <f>IFERROR(SUMIF(CREF!A:A,PREF!A121,CREF!G:G),"")</f>
        <v>-84000</v>
      </c>
    </row>
    <row r="122" spans="1:19">
      <c r="A122" s="3">
        <v>121</v>
      </c>
      <c r="B122" s="5">
        <v>41773</v>
      </c>
      <c r="K122" s="3">
        <v>411</v>
      </c>
      <c r="O122" s="3" t="s">
        <v>80</v>
      </c>
      <c r="Q122" s="4" t="str">
        <f>IFERROR(IF(IF(AND(IF(M122&lt;&gt;0,LOOKUP(M122,[1]Customer!$A:$A,[1]Customer!$B:$B),IF(N122&lt;&gt;0,LOOKUP(N122,[1]Supplier!$A:$A,[1]Supplier!$B:$B)))=FALSE,O122&lt;&gt;0),LOOKUP(O122,[1]Branch!$A:$A,[1]Branch!$B:$B),IF(M122&lt;&gt;0,LOOKUP(M122,[1]Customer!$A:$A,[1]Customer!$B:$B),IF(N122&lt;&gt;0,LOOKUP(N122,[1]Supplier!$A:$A,[1]Supplier!$B:$B))))=FALSE,LOOKUP(P122,[1]Banking!$A:$A,[1]Banking!$B:$B),IF(AND(IF(M122&lt;&gt;0,LOOKUP(M122,[1]Customer!$A:$A,[1]Customer!$B:$B),IF(N122&lt;&gt;0,LOOKUP(N122,[1]Supplier!$A:$A,[1]Supplier!$B:$B)))=FALSE,O122&lt;&gt;0),LOOKUP(O122,[1]Branch!$A:$A,[1]Branch!$B:$B),IF(M122&lt;&gt;0,LOOKUP(M122,[1]Customer!$A:$A,[1]Customer!$B:$B),IF(N122&lt;&gt;0,LOOKUP(N122,[1]Supplier!$A:$A,[1]Supplier!$B:$B))))),"")</f>
        <v>Nathani Chemicals</v>
      </c>
      <c r="R122" s="4" t="str">
        <f>IFERROR(IF(IF(AND(IF(M122&lt;&gt;0,LOOKUP(M122,[1]Customer!$A:$A,[1]Customer!$V:$V),IF(N122&lt;&gt;0,LOOKUP(N122,[1]Supplier!$A:$A,[1]Supplier!$V:$V)))=FALSE,O122&lt;&gt;0),LOOKUP(O122,[1]Branch!$A:$A,[1]Branch!$V:$V),IF(M122&lt;&gt;0,LOOKUP(M122,[1]Customer!$A:$A,[1]Customer!$V:$V),IF(N122&lt;&gt;0,LOOKUP(N122,[1]Supplier!$A:$A,[1]Supplier!$V:$V))))=FALSE,LOOKUP(P122,[1]Banking!$A:$A,[1]Banking!$C:$C),IF(AND(IF(M122&lt;&gt;0,LOOKUP(M122,[1]Customer!$A:$A,[1]Customer!$V:$V),IF(N122&lt;&gt;0,LOOKUP(N122,[1]Supplier!$A:$A,[1]Supplier!$V:$V)))=FALSE,O122&lt;&gt;0),LOOKUP(O122,[1]Branch!$A:$A,[1]Branch!$V:$V),IF(M122&lt;&gt;0,LOOKUP(M122,[1]Customer!$A:$A,[1]Customer!$V:$V),IF(N122&lt;&gt;0,LOOKUP(N122,[1]Supplier!$A:$A,[1]Supplier!$V:$V))))),"")</f>
        <v>Darmawan</v>
      </c>
      <c r="S122" s="14">
        <f>IFERROR(SUMIF(CREF!A:A,PREF!A122,CREF!G:G),"")</f>
        <v>-536000</v>
      </c>
    </row>
    <row r="123" spans="1:19">
      <c r="A123" s="3">
        <v>122</v>
      </c>
      <c r="B123" s="5">
        <v>41773</v>
      </c>
      <c r="K123" s="3">
        <v>412</v>
      </c>
      <c r="O123" s="3" t="s">
        <v>80</v>
      </c>
      <c r="Q123" s="4" t="str">
        <f>IFERROR(IF(IF(AND(IF(M123&lt;&gt;0,LOOKUP(M123,[1]Customer!$A:$A,[1]Customer!$B:$B),IF(N123&lt;&gt;0,LOOKUP(N123,[1]Supplier!$A:$A,[1]Supplier!$B:$B)))=FALSE,O123&lt;&gt;0),LOOKUP(O123,[1]Branch!$A:$A,[1]Branch!$B:$B),IF(M123&lt;&gt;0,LOOKUP(M123,[1]Customer!$A:$A,[1]Customer!$B:$B),IF(N123&lt;&gt;0,LOOKUP(N123,[1]Supplier!$A:$A,[1]Supplier!$B:$B))))=FALSE,LOOKUP(P123,[1]Banking!$A:$A,[1]Banking!$B:$B),IF(AND(IF(M123&lt;&gt;0,LOOKUP(M123,[1]Customer!$A:$A,[1]Customer!$B:$B),IF(N123&lt;&gt;0,LOOKUP(N123,[1]Supplier!$A:$A,[1]Supplier!$B:$B)))=FALSE,O123&lt;&gt;0),LOOKUP(O123,[1]Branch!$A:$A,[1]Branch!$B:$B),IF(M123&lt;&gt;0,LOOKUP(M123,[1]Customer!$A:$A,[1]Customer!$B:$B),IF(N123&lt;&gt;0,LOOKUP(N123,[1]Supplier!$A:$A,[1]Supplier!$B:$B))))),"")</f>
        <v>Nathani Chemicals</v>
      </c>
      <c r="R123" s="4" t="str">
        <f>IFERROR(IF(IF(AND(IF(M123&lt;&gt;0,LOOKUP(M123,[1]Customer!$A:$A,[1]Customer!$V:$V),IF(N123&lt;&gt;0,LOOKUP(N123,[1]Supplier!$A:$A,[1]Supplier!$V:$V)))=FALSE,O123&lt;&gt;0),LOOKUP(O123,[1]Branch!$A:$A,[1]Branch!$V:$V),IF(M123&lt;&gt;0,LOOKUP(M123,[1]Customer!$A:$A,[1]Customer!$V:$V),IF(N123&lt;&gt;0,LOOKUP(N123,[1]Supplier!$A:$A,[1]Supplier!$V:$V))))=FALSE,LOOKUP(P123,[1]Banking!$A:$A,[1]Banking!$C:$C),IF(AND(IF(M123&lt;&gt;0,LOOKUP(M123,[1]Customer!$A:$A,[1]Customer!$V:$V),IF(N123&lt;&gt;0,LOOKUP(N123,[1]Supplier!$A:$A,[1]Supplier!$V:$V)))=FALSE,O123&lt;&gt;0),LOOKUP(O123,[1]Branch!$A:$A,[1]Branch!$V:$V),IF(M123&lt;&gt;0,LOOKUP(M123,[1]Customer!$A:$A,[1]Customer!$V:$V),IF(N123&lt;&gt;0,LOOKUP(N123,[1]Supplier!$A:$A,[1]Supplier!$V:$V))))),"")</f>
        <v>Darmawan</v>
      </c>
      <c r="S123" s="14">
        <f>IFERROR(SUMIF(CREF!A:A,PREF!A123,CREF!G:G),"")</f>
        <v>-1800000</v>
      </c>
    </row>
    <row r="124" spans="1:19">
      <c r="A124" s="3">
        <v>123</v>
      </c>
      <c r="B124" s="5">
        <v>41773</v>
      </c>
      <c r="K124" s="3">
        <v>413</v>
      </c>
      <c r="O124" s="3" t="s">
        <v>80</v>
      </c>
      <c r="Q124" s="4" t="str">
        <f>IFERROR(IF(IF(AND(IF(M124&lt;&gt;0,LOOKUP(M124,[1]Customer!$A:$A,[1]Customer!$B:$B),IF(N124&lt;&gt;0,LOOKUP(N124,[1]Supplier!$A:$A,[1]Supplier!$B:$B)))=FALSE,O124&lt;&gt;0),LOOKUP(O124,[1]Branch!$A:$A,[1]Branch!$B:$B),IF(M124&lt;&gt;0,LOOKUP(M124,[1]Customer!$A:$A,[1]Customer!$B:$B),IF(N124&lt;&gt;0,LOOKUP(N124,[1]Supplier!$A:$A,[1]Supplier!$B:$B))))=FALSE,LOOKUP(P124,[1]Banking!$A:$A,[1]Banking!$B:$B),IF(AND(IF(M124&lt;&gt;0,LOOKUP(M124,[1]Customer!$A:$A,[1]Customer!$B:$B),IF(N124&lt;&gt;0,LOOKUP(N124,[1]Supplier!$A:$A,[1]Supplier!$B:$B)))=FALSE,O124&lt;&gt;0),LOOKUP(O124,[1]Branch!$A:$A,[1]Branch!$B:$B),IF(M124&lt;&gt;0,LOOKUP(M124,[1]Customer!$A:$A,[1]Customer!$B:$B),IF(N124&lt;&gt;0,LOOKUP(N124,[1]Supplier!$A:$A,[1]Supplier!$B:$B))))),"")</f>
        <v>Nathani Chemicals</v>
      </c>
      <c r="R124" s="4" t="str">
        <f>IFERROR(IF(IF(AND(IF(M124&lt;&gt;0,LOOKUP(M124,[1]Customer!$A:$A,[1]Customer!$V:$V),IF(N124&lt;&gt;0,LOOKUP(N124,[1]Supplier!$A:$A,[1]Supplier!$V:$V)))=FALSE,O124&lt;&gt;0),LOOKUP(O124,[1]Branch!$A:$A,[1]Branch!$V:$V),IF(M124&lt;&gt;0,LOOKUP(M124,[1]Customer!$A:$A,[1]Customer!$V:$V),IF(N124&lt;&gt;0,LOOKUP(N124,[1]Supplier!$A:$A,[1]Supplier!$V:$V))))=FALSE,LOOKUP(P124,[1]Banking!$A:$A,[1]Banking!$C:$C),IF(AND(IF(M124&lt;&gt;0,LOOKUP(M124,[1]Customer!$A:$A,[1]Customer!$V:$V),IF(N124&lt;&gt;0,LOOKUP(N124,[1]Supplier!$A:$A,[1]Supplier!$V:$V)))=FALSE,O124&lt;&gt;0),LOOKUP(O124,[1]Branch!$A:$A,[1]Branch!$V:$V),IF(M124&lt;&gt;0,LOOKUP(M124,[1]Customer!$A:$A,[1]Customer!$V:$V),IF(N124&lt;&gt;0,LOOKUP(N124,[1]Supplier!$A:$A,[1]Supplier!$V:$V))))),"")</f>
        <v>Darmawan</v>
      </c>
      <c r="S124" s="14">
        <f>IFERROR(SUMIF(CREF!A:A,PREF!A124,CREF!G:G),"")</f>
        <v>-127500</v>
      </c>
    </row>
    <row r="125" spans="1:19">
      <c r="A125" s="3">
        <v>124</v>
      </c>
      <c r="B125" s="5">
        <v>41775</v>
      </c>
      <c r="K125" s="3">
        <v>414</v>
      </c>
      <c r="O125" s="3" t="s">
        <v>80</v>
      </c>
      <c r="Q125" s="4" t="str">
        <f>IFERROR(IF(IF(AND(IF(M125&lt;&gt;0,LOOKUP(M125,[1]Customer!$A:$A,[1]Customer!$B:$B),IF(N125&lt;&gt;0,LOOKUP(N125,[1]Supplier!$A:$A,[1]Supplier!$B:$B)))=FALSE,O125&lt;&gt;0),LOOKUP(O125,[1]Branch!$A:$A,[1]Branch!$B:$B),IF(M125&lt;&gt;0,LOOKUP(M125,[1]Customer!$A:$A,[1]Customer!$B:$B),IF(N125&lt;&gt;0,LOOKUP(N125,[1]Supplier!$A:$A,[1]Supplier!$B:$B))))=FALSE,LOOKUP(P125,[1]Banking!$A:$A,[1]Banking!$B:$B),IF(AND(IF(M125&lt;&gt;0,LOOKUP(M125,[1]Customer!$A:$A,[1]Customer!$B:$B),IF(N125&lt;&gt;0,LOOKUP(N125,[1]Supplier!$A:$A,[1]Supplier!$B:$B)))=FALSE,O125&lt;&gt;0),LOOKUP(O125,[1]Branch!$A:$A,[1]Branch!$B:$B),IF(M125&lt;&gt;0,LOOKUP(M125,[1]Customer!$A:$A,[1]Customer!$B:$B),IF(N125&lt;&gt;0,LOOKUP(N125,[1]Supplier!$A:$A,[1]Supplier!$B:$B))))),"")</f>
        <v>Nathani Chemicals</v>
      </c>
      <c r="R125" s="4" t="str">
        <f>IFERROR(IF(IF(AND(IF(M125&lt;&gt;0,LOOKUP(M125,[1]Customer!$A:$A,[1]Customer!$V:$V),IF(N125&lt;&gt;0,LOOKUP(N125,[1]Supplier!$A:$A,[1]Supplier!$V:$V)))=FALSE,O125&lt;&gt;0),LOOKUP(O125,[1]Branch!$A:$A,[1]Branch!$V:$V),IF(M125&lt;&gt;0,LOOKUP(M125,[1]Customer!$A:$A,[1]Customer!$V:$V),IF(N125&lt;&gt;0,LOOKUP(N125,[1]Supplier!$A:$A,[1]Supplier!$V:$V))))=FALSE,LOOKUP(P125,[1]Banking!$A:$A,[1]Banking!$C:$C),IF(AND(IF(M125&lt;&gt;0,LOOKUP(M125,[1]Customer!$A:$A,[1]Customer!$V:$V),IF(N125&lt;&gt;0,LOOKUP(N125,[1]Supplier!$A:$A,[1]Supplier!$V:$V)))=FALSE,O125&lt;&gt;0),LOOKUP(O125,[1]Branch!$A:$A,[1]Branch!$V:$V),IF(M125&lt;&gt;0,LOOKUP(M125,[1]Customer!$A:$A,[1]Customer!$V:$V),IF(N125&lt;&gt;0,LOOKUP(N125,[1]Supplier!$A:$A,[1]Supplier!$V:$V))))),"")</f>
        <v>Darmawan</v>
      </c>
      <c r="S125" s="14">
        <f>IFERROR(SUMIF(CREF!A:A,PREF!A125,CREF!G:G),"")</f>
        <v>-656000</v>
      </c>
    </row>
    <row r="126" spans="1:19">
      <c r="A126" s="3">
        <v>125</v>
      </c>
      <c r="B126" s="5">
        <v>41778</v>
      </c>
      <c r="J126" s="3">
        <v>166</v>
      </c>
      <c r="P126" s="3" t="s">
        <v>40</v>
      </c>
      <c r="Q126" s="4" t="str">
        <f>IFERROR(IF(IF(AND(IF(M126&lt;&gt;0,LOOKUP(M126,[1]Customer!$A:$A,[1]Customer!$B:$B),IF(N126&lt;&gt;0,LOOKUP(N126,[1]Supplier!$A:$A,[1]Supplier!$B:$B)))=FALSE,O126&lt;&gt;0),LOOKUP(O126,[1]Branch!$A:$A,[1]Branch!$B:$B),IF(M126&lt;&gt;0,LOOKUP(M126,[1]Customer!$A:$A,[1]Customer!$B:$B),IF(N126&lt;&gt;0,LOOKUP(N126,[1]Supplier!$A:$A,[1]Supplier!$B:$B))))=FALSE,LOOKUP(P126,[1]Banking!$A:$A,[1]Banking!$B:$B),IF(AND(IF(M126&lt;&gt;0,LOOKUP(M126,[1]Customer!$A:$A,[1]Customer!$B:$B),IF(N126&lt;&gt;0,LOOKUP(N126,[1]Supplier!$A:$A,[1]Supplier!$B:$B)))=FALSE,O126&lt;&gt;0),LOOKUP(O126,[1]Branch!$A:$A,[1]Branch!$B:$B),IF(M126&lt;&gt;0,LOOKUP(M126,[1]Customer!$A:$A,[1]Customer!$B:$B),IF(N126&lt;&gt;0,LOOKUP(N126,[1]Supplier!$A:$A,[1]Supplier!$B:$B))))),"")</f>
        <v>Kas Kecil Nathani Chemicals</v>
      </c>
      <c r="R126" s="4">
        <f>IFERROR(IF(IF(AND(IF(M126&lt;&gt;0,LOOKUP(M126,[1]Customer!$A:$A,[1]Customer!$V:$V),IF(N126&lt;&gt;0,LOOKUP(N126,[1]Supplier!$A:$A,[1]Supplier!$V:$V)))=FALSE,O126&lt;&gt;0),LOOKUP(O126,[1]Branch!$A:$A,[1]Branch!$V:$V),IF(M126&lt;&gt;0,LOOKUP(M126,[1]Customer!$A:$A,[1]Customer!$V:$V),IF(N126&lt;&gt;0,LOOKUP(N126,[1]Supplier!$A:$A,[1]Supplier!$V:$V))))=FALSE,LOOKUP(P126,[1]Banking!$A:$A,[1]Banking!$C:$C),IF(AND(IF(M126&lt;&gt;0,LOOKUP(M126,[1]Customer!$A:$A,[1]Customer!$V:$V),IF(N126&lt;&gt;0,LOOKUP(N126,[1]Supplier!$A:$A,[1]Supplier!$V:$V)))=FALSE,O126&lt;&gt;0),LOOKUP(O126,[1]Branch!$A:$A,[1]Branch!$V:$V),IF(M126&lt;&gt;0,LOOKUP(M126,[1]Customer!$A:$A,[1]Customer!$V:$V),IF(N126&lt;&gt;0,LOOKUP(N126,[1]Supplier!$A:$A,[1]Supplier!$V:$V))))),"")</f>
        <v>0</v>
      </c>
      <c r="S126" s="14">
        <f>IFERROR(SUMIF(CREF!A:A,PREF!A126,CREF!G:G),"")</f>
        <v>7664720</v>
      </c>
    </row>
    <row r="127" spans="1:19">
      <c r="A127" s="3">
        <v>126</v>
      </c>
      <c r="B127" s="5">
        <v>41778</v>
      </c>
      <c r="K127" s="3">
        <v>415</v>
      </c>
      <c r="O127" s="3" t="s">
        <v>80</v>
      </c>
      <c r="Q127" s="4" t="str">
        <f>IFERROR(IF(IF(AND(IF(M127&lt;&gt;0,LOOKUP(M127,[1]Customer!$A:$A,[1]Customer!$B:$B),IF(N127&lt;&gt;0,LOOKUP(N127,[1]Supplier!$A:$A,[1]Supplier!$B:$B)))=FALSE,O127&lt;&gt;0),LOOKUP(O127,[1]Branch!$A:$A,[1]Branch!$B:$B),IF(M127&lt;&gt;0,LOOKUP(M127,[1]Customer!$A:$A,[1]Customer!$B:$B),IF(N127&lt;&gt;0,LOOKUP(N127,[1]Supplier!$A:$A,[1]Supplier!$B:$B))))=FALSE,LOOKUP(P127,[1]Banking!$A:$A,[1]Banking!$B:$B),IF(AND(IF(M127&lt;&gt;0,LOOKUP(M127,[1]Customer!$A:$A,[1]Customer!$B:$B),IF(N127&lt;&gt;0,LOOKUP(N127,[1]Supplier!$A:$A,[1]Supplier!$B:$B)))=FALSE,O127&lt;&gt;0),LOOKUP(O127,[1]Branch!$A:$A,[1]Branch!$B:$B),IF(M127&lt;&gt;0,LOOKUP(M127,[1]Customer!$A:$A,[1]Customer!$B:$B),IF(N127&lt;&gt;0,LOOKUP(N127,[1]Supplier!$A:$A,[1]Supplier!$B:$B))))),"")</f>
        <v>Nathani Chemicals</v>
      </c>
      <c r="R127" s="4" t="str">
        <f>IFERROR(IF(IF(AND(IF(M127&lt;&gt;0,LOOKUP(M127,[1]Customer!$A:$A,[1]Customer!$V:$V),IF(N127&lt;&gt;0,LOOKUP(N127,[1]Supplier!$A:$A,[1]Supplier!$V:$V)))=FALSE,O127&lt;&gt;0),LOOKUP(O127,[1]Branch!$A:$A,[1]Branch!$V:$V),IF(M127&lt;&gt;0,LOOKUP(M127,[1]Customer!$A:$A,[1]Customer!$V:$V),IF(N127&lt;&gt;0,LOOKUP(N127,[1]Supplier!$A:$A,[1]Supplier!$V:$V))))=FALSE,LOOKUP(P127,[1]Banking!$A:$A,[1]Banking!$C:$C),IF(AND(IF(M127&lt;&gt;0,LOOKUP(M127,[1]Customer!$A:$A,[1]Customer!$V:$V),IF(N127&lt;&gt;0,LOOKUP(N127,[1]Supplier!$A:$A,[1]Supplier!$V:$V)))=FALSE,O127&lt;&gt;0),LOOKUP(O127,[1]Branch!$A:$A,[1]Branch!$V:$V),IF(M127&lt;&gt;0,LOOKUP(M127,[1]Customer!$A:$A,[1]Customer!$V:$V),IF(N127&lt;&gt;0,LOOKUP(N127,[1]Supplier!$A:$A,[1]Supplier!$V:$V))))),"")</f>
        <v>Darmawan</v>
      </c>
      <c r="S127" s="14">
        <f>IFERROR(SUMIF(CREF!A:A,PREF!A127,CREF!G:G),"")</f>
        <v>-585000</v>
      </c>
    </row>
    <row r="128" spans="1:19">
      <c r="A128" s="3">
        <v>127</v>
      </c>
      <c r="B128" s="5">
        <v>41778</v>
      </c>
      <c r="K128" s="3">
        <v>416</v>
      </c>
      <c r="O128" s="3" t="s">
        <v>80</v>
      </c>
      <c r="Q128" s="4" t="str">
        <f>IFERROR(IF(IF(AND(IF(M128&lt;&gt;0,LOOKUP(M128,[1]Customer!$A:$A,[1]Customer!$B:$B),IF(N128&lt;&gt;0,LOOKUP(N128,[1]Supplier!$A:$A,[1]Supplier!$B:$B)))=FALSE,O128&lt;&gt;0),LOOKUP(O128,[1]Branch!$A:$A,[1]Branch!$B:$B),IF(M128&lt;&gt;0,LOOKUP(M128,[1]Customer!$A:$A,[1]Customer!$B:$B),IF(N128&lt;&gt;0,LOOKUP(N128,[1]Supplier!$A:$A,[1]Supplier!$B:$B))))=FALSE,LOOKUP(P128,[1]Banking!$A:$A,[1]Banking!$B:$B),IF(AND(IF(M128&lt;&gt;0,LOOKUP(M128,[1]Customer!$A:$A,[1]Customer!$B:$B),IF(N128&lt;&gt;0,LOOKUP(N128,[1]Supplier!$A:$A,[1]Supplier!$B:$B)))=FALSE,O128&lt;&gt;0),LOOKUP(O128,[1]Branch!$A:$A,[1]Branch!$B:$B),IF(M128&lt;&gt;0,LOOKUP(M128,[1]Customer!$A:$A,[1]Customer!$B:$B),IF(N128&lt;&gt;0,LOOKUP(N128,[1]Supplier!$A:$A,[1]Supplier!$B:$B))))),"")</f>
        <v>Nathani Chemicals</v>
      </c>
      <c r="R128" s="4" t="str">
        <f>IFERROR(IF(IF(AND(IF(M128&lt;&gt;0,LOOKUP(M128,[1]Customer!$A:$A,[1]Customer!$V:$V),IF(N128&lt;&gt;0,LOOKUP(N128,[1]Supplier!$A:$A,[1]Supplier!$V:$V)))=FALSE,O128&lt;&gt;0),LOOKUP(O128,[1]Branch!$A:$A,[1]Branch!$V:$V),IF(M128&lt;&gt;0,LOOKUP(M128,[1]Customer!$A:$A,[1]Customer!$V:$V),IF(N128&lt;&gt;0,LOOKUP(N128,[1]Supplier!$A:$A,[1]Supplier!$V:$V))))=FALSE,LOOKUP(P128,[1]Banking!$A:$A,[1]Banking!$C:$C),IF(AND(IF(M128&lt;&gt;0,LOOKUP(M128,[1]Customer!$A:$A,[1]Customer!$V:$V),IF(N128&lt;&gt;0,LOOKUP(N128,[1]Supplier!$A:$A,[1]Supplier!$V:$V)))=FALSE,O128&lt;&gt;0),LOOKUP(O128,[1]Branch!$A:$A,[1]Branch!$V:$V),IF(M128&lt;&gt;0,LOOKUP(M128,[1]Customer!$A:$A,[1]Customer!$V:$V),IF(N128&lt;&gt;0,LOOKUP(N128,[1]Supplier!$A:$A,[1]Supplier!$V:$V))))),"")</f>
        <v>Darmawan</v>
      </c>
      <c r="S128" s="14">
        <f>IFERROR(SUMIF(CREF!A:A,PREF!A128,CREF!G:G),"")</f>
        <v>-618000</v>
      </c>
    </row>
    <row r="129" spans="1:19">
      <c r="A129" s="3">
        <v>128</v>
      </c>
      <c r="B129" s="5">
        <v>41778</v>
      </c>
      <c r="K129" s="3">
        <v>417</v>
      </c>
      <c r="P129" s="3" t="s">
        <v>81</v>
      </c>
      <c r="Q129" s="4" t="str">
        <f>IFERROR(IF(IF(AND(IF(M129&lt;&gt;0,LOOKUP(M129,[1]Customer!$A:$A,[1]Customer!$B:$B),IF(N129&lt;&gt;0,LOOKUP(N129,[1]Supplier!$A:$A,[1]Supplier!$B:$B)))=FALSE,O129&lt;&gt;0),LOOKUP(O129,[1]Branch!$A:$A,[1]Branch!$B:$B),IF(M129&lt;&gt;0,LOOKUP(M129,[1]Customer!$A:$A,[1]Customer!$B:$B),IF(N129&lt;&gt;0,LOOKUP(N129,[1]Supplier!$A:$A,[1]Supplier!$B:$B))))=FALSE,LOOKUP(P129,[1]Banking!$A:$A,[1]Banking!$B:$B),IF(AND(IF(M129&lt;&gt;0,LOOKUP(M129,[1]Customer!$A:$A,[1]Customer!$B:$B),IF(N129&lt;&gt;0,LOOKUP(N129,[1]Supplier!$A:$A,[1]Supplier!$B:$B)))=FALSE,O129&lt;&gt;0),LOOKUP(O129,[1]Branch!$A:$A,[1]Branch!$B:$B),IF(M129&lt;&gt;0,LOOKUP(M129,[1]Customer!$A:$A,[1]Customer!$B:$B),IF(N129&lt;&gt;0,LOOKUP(N129,[1]Supplier!$A:$A,[1]Supplier!$B:$B))))),"")</f>
        <v>Nathani Chemicals</v>
      </c>
      <c r="R129" s="4" t="str">
        <f>IFERROR(IF(IF(AND(IF(M129&lt;&gt;0,LOOKUP(M129,[1]Customer!$A:$A,[1]Customer!$V:$V),IF(N129&lt;&gt;0,LOOKUP(N129,[1]Supplier!$A:$A,[1]Supplier!$V:$V)))=FALSE,O129&lt;&gt;0),LOOKUP(O129,[1]Branch!$A:$A,[1]Branch!$V:$V),IF(M129&lt;&gt;0,LOOKUP(M129,[1]Customer!$A:$A,[1]Customer!$V:$V),IF(N129&lt;&gt;0,LOOKUP(N129,[1]Supplier!$A:$A,[1]Supplier!$V:$V))))=FALSE,LOOKUP(P129,[1]Banking!$A:$A,[1]Banking!$C:$C),IF(AND(IF(M129&lt;&gt;0,LOOKUP(M129,[1]Customer!$A:$A,[1]Customer!$V:$V),IF(N129&lt;&gt;0,LOOKUP(N129,[1]Supplier!$A:$A,[1]Supplier!$V:$V)))=FALSE,O129&lt;&gt;0),LOOKUP(O129,[1]Branch!$A:$A,[1]Branch!$V:$V),IF(M129&lt;&gt;0,LOOKUP(M129,[1]Customer!$A:$A,[1]Customer!$V:$V),IF(N129&lt;&gt;0,LOOKUP(N129,[1]Supplier!$A:$A,[1]Supplier!$V:$V))))),"")</f>
        <v>Irwan</v>
      </c>
      <c r="S129" s="14">
        <f>IFERROR(SUMIF(CREF!A:A,PREF!A129,CREF!G:G),"")</f>
        <v>-84000</v>
      </c>
    </row>
    <row r="130" spans="1:19">
      <c r="A130" s="3">
        <v>129</v>
      </c>
      <c r="B130" s="5">
        <v>41778</v>
      </c>
      <c r="K130" s="3">
        <v>418</v>
      </c>
      <c r="P130" s="3" t="s">
        <v>81</v>
      </c>
      <c r="Q130" s="4" t="str">
        <f>IFERROR(IF(IF(AND(IF(M130&lt;&gt;0,LOOKUP(M130,[1]Customer!$A:$A,[1]Customer!$B:$B),IF(N130&lt;&gt;0,LOOKUP(N130,[1]Supplier!$A:$A,[1]Supplier!$B:$B)))=FALSE,O130&lt;&gt;0),LOOKUP(O130,[1]Branch!$A:$A,[1]Branch!$B:$B),IF(M130&lt;&gt;0,LOOKUP(M130,[1]Customer!$A:$A,[1]Customer!$B:$B),IF(N130&lt;&gt;0,LOOKUP(N130,[1]Supplier!$A:$A,[1]Supplier!$B:$B))))=FALSE,LOOKUP(P130,[1]Banking!$A:$A,[1]Banking!$B:$B),IF(AND(IF(M130&lt;&gt;0,LOOKUP(M130,[1]Customer!$A:$A,[1]Customer!$B:$B),IF(N130&lt;&gt;0,LOOKUP(N130,[1]Supplier!$A:$A,[1]Supplier!$B:$B)))=FALSE,O130&lt;&gt;0),LOOKUP(O130,[1]Branch!$A:$A,[1]Branch!$B:$B),IF(M130&lt;&gt;0,LOOKUP(M130,[1]Customer!$A:$A,[1]Customer!$B:$B),IF(N130&lt;&gt;0,LOOKUP(N130,[1]Supplier!$A:$A,[1]Supplier!$B:$B))))),"")</f>
        <v>Nathani Chemicals</v>
      </c>
      <c r="R130" s="4" t="str">
        <f>IFERROR(IF(IF(AND(IF(M130&lt;&gt;0,LOOKUP(M130,[1]Customer!$A:$A,[1]Customer!$V:$V),IF(N130&lt;&gt;0,LOOKUP(N130,[1]Supplier!$A:$A,[1]Supplier!$V:$V)))=FALSE,O130&lt;&gt;0),LOOKUP(O130,[1]Branch!$A:$A,[1]Branch!$V:$V),IF(M130&lt;&gt;0,LOOKUP(M130,[1]Customer!$A:$A,[1]Customer!$V:$V),IF(N130&lt;&gt;0,LOOKUP(N130,[1]Supplier!$A:$A,[1]Supplier!$V:$V))))=FALSE,LOOKUP(P130,[1]Banking!$A:$A,[1]Banking!$C:$C),IF(AND(IF(M130&lt;&gt;0,LOOKUP(M130,[1]Customer!$A:$A,[1]Customer!$V:$V),IF(N130&lt;&gt;0,LOOKUP(N130,[1]Supplier!$A:$A,[1]Supplier!$V:$V)))=FALSE,O130&lt;&gt;0),LOOKUP(O130,[1]Branch!$A:$A,[1]Branch!$V:$V),IF(M130&lt;&gt;0,LOOKUP(M130,[1]Customer!$A:$A,[1]Customer!$V:$V),IF(N130&lt;&gt;0,LOOKUP(N130,[1]Supplier!$A:$A,[1]Supplier!$V:$V))))),"")</f>
        <v>Irwan</v>
      </c>
      <c r="S130" s="14">
        <f>IFERROR(SUMIF(CREF!A:A,PREF!A130,CREF!G:G),"")</f>
        <v>-84000</v>
      </c>
    </row>
    <row r="131" spans="1:19">
      <c r="A131" s="3">
        <v>130</v>
      </c>
      <c r="B131" s="5">
        <v>41778</v>
      </c>
      <c r="K131" s="3">
        <v>419</v>
      </c>
      <c r="P131" s="3" t="s">
        <v>81</v>
      </c>
      <c r="Q131" s="4" t="str">
        <f>IFERROR(IF(IF(AND(IF(M131&lt;&gt;0,LOOKUP(M131,[1]Customer!$A:$A,[1]Customer!$B:$B),IF(N131&lt;&gt;0,LOOKUP(N131,[1]Supplier!$A:$A,[1]Supplier!$B:$B)))=FALSE,O131&lt;&gt;0),LOOKUP(O131,[1]Branch!$A:$A,[1]Branch!$B:$B),IF(M131&lt;&gt;0,LOOKUP(M131,[1]Customer!$A:$A,[1]Customer!$B:$B),IF(N131&lt;&gt;0,LOOKUP(N131,[1]Supplier!$A:$A,[1]Supplier!$B:$B))))=FALSE,LOOKUP(P131,[1]Banking!$A:$A,[1]Banking!$B:$B),IF(AND(IF(M131&lt;&gt;0,LOOKUP(M131,[1]Customer!$A:$A,[1]Customer!$B:$B),IF(N131&lt;&gt;0,LOOKUP(N131,[1]Supplier!$A:$A,[1]Supplier!$B:$B)))=FALSE,O131&lt;&gt;0),LOOKUP(O131,[1]Branch!$A:$A,[1]Branch!$B:$B),IF(M131&lt;&gt;0,LOOKUP(M131,[1]Customer!$A:$A,[1]Customer!$B:$B),IF(N131&lt;&gt;0,LOOKUP(N131,[1]Supplier!$A:$A,[1]Supplier!$B:$B))))),"")</f>
        <v>Nathani Chemicals</v>
      </c>
      <c r="R131" s="4" t="str">
        <f>IFERROR(IF(IF(AND(IF(M131&lt;&gt;0,LOOKUP(M131,[1]Customer!$A:$A,[1]Customer!$V:$V),IF(N131&lt;&gt;0,LOOKUP(N131,[1]Supplier!$A:$A,[1]Supplier!$V:$V)))=FALSE,O131&lt;&gt;0),LOOKUP(O131,[1]Branch!$A:$A,[1]Branch!$V:$V),IF(M131&lt;&gt;0,LOOKUP(M131,[1]Customer!$A:$A,[1]Customer!$V:$V),IF(N131&lt;&gt;0,LOOKUP(N131,[1]Supplier!$A:$A,[1]Supplier!$V:$V))))=FALSE,LOOKUP(P131,[1]Banking!$A:$A,[1]Banking!$C:$C),IF(AND(IF(M131&lt;&gt;0,LOOKUP(M131,[1]Customer!$A:$A,[1]Customer!$V:$V),IF(N131&lt;&gt;0,LOOKUP(N131,[1]Supplier!$A:$A,[1]Supplier!$V:$V)))=FALSE,O131&lt;&gt;0),LOOKUP(O131,[1]Branch!$A:$A,[1]Branch!$V:$V),IF(M131&lt;&gt;0,LOOKUP(M131,[1]Customer!$A:$A,[1]Customer!$V:$V),IF(N131&lt;&gt;0,LOOKUP(N131,[1]Supplier!$A:$A,[1]Supplier!$V:$V))))),"")</f>
        <v>Irwan</v>
      </c>
      <c r="S131" s="14">
        <f>IFERROR(SUMIF(CREF!A:A,PREF!A131,CREF!G:G),"")</f>
        <v>-275000</v>
      </c>
    </row>
    <row r="132" spans="1:19">
      <c r="A132" s="3">
        <v>131</v>
      </c>
      <c r="B132" s="5">
        <v>41778</v>
      </c>
      <c r="K132" s="3">
        <v>420</v>
      </c>
      <c r="O132" s="3" t="s">
        <v>80</v>
      </c>
      <c r="Q132" s="4" t="str">
        <f>IFERROR(IF(IF(AND(IF(M132&lt;&gt;0,LOOKUP(M132,[1]Customer!$A:$A,[1]Customer!$B:$B),IF(N132&lt;&gt;0,LOOKUP(N132,[1]Supplier!$A:$A,[1]Supplier!$B:$B)))=FALSE,O132&lt;&gt;0),LOOKUP(O132,[1]Branch!$A:$A,[1]Branch!$B:$B),IF(M132&lt;&gt;0,LOOKUP(M132,[1]Customer!$A:$A,[1]Customer!$B:$B),IF(N132&lt;&gt;0,LOOKUP(N132,[1]Supplier!$A:$A,[1]Supplier!$B:$B))))=FALSE,LOOKUP(P132,[1]Banking!$A:$A,[1]Banking!$B:$B),IF(AND(IF(M132&lt;&gt;0,LOOKUP(M132,[1]Customer!$A:$A,[1]Customer!$B:$B),IF(N132&lt;&gt;0,LOOKUP(N132,[1]Supplier!$A:$A,[1]Supplier!$B:$B)))=FALSE,O132&lt;&gt;0),LOOKUP(O132,[1]Branch!$A:$A,[1]Branch!$B:$B),IF(M132&lt;&gt;0,LOOKUP(M132,[1]Customer!$A:$A,[1]Customer!$B:$B),IF(N132&lt;&gt;0,LOOKUP(N132,[1]Supplier!$A:$A,[1]Supplier!$B:$B))))),"")</f>
        <v>Nathani Chemicals</v>
      </c>
      <c r="R132" s="4" t="str">
        <f>IFERROR(IF(IF(AND(IF(M132&lt;&gt;0,LOOKUP(M132,[1]Customer!$A:$A,[1]Customer!$V:$V),IF(N132&lt;&gt;0,LOOKUP(N132,[1]Supplier!$A:$A,[1]Supplier!$V:$V)))=FALSE,O132&lt;&gt;0),LOOKUP(O132,[1]Branch!$A:$A,[1]Branch!$V:$V),IF(M132&lt;&gt;0,LOOKUP(M132,[1]Customer!$A:$A,[1]Customer!$V:$V),IF(N132&lt;&gt;0,LOOKUP(N132,[1]Supplier!$A:$A,[1]Supplier!$V:$V))))=FALSE,LOOKUP(P132,[1]Banking!$A:$A,[1]Banking!$C:$C),IF(AND(IF(M132&lt;&gt;0,LOOKUP(M132,[1]Customer!$A:$A,[1]Customer!$V:$V),IF(N132&lt;&gt;0,LOOKUP(N132,[1]Supplier!$A:$A,[1]Supplier!$V:$V)))=FALSE,O132&lt;&gt;0),LOOKUP(O132,[1]Branch!$A:$A,[1]Branch!$V:$V),IF(M132&lt;&gt;0,LOOKUP(M132,[1]Customer!$A:$A,[1]Customer!$V:$V),IF(N132&lt;&gt;0,LOOKUP(N132,[1]Supplier!$A:$A,[1]Supplier!$V:$V))))),"")</f>
        <v>Darmawan</v>
      </c>
      <c r="S132" s="14">
        <f>IFERROR(SUMIF(CREF!A:A,PREF!A132,CREF!G:G),"")</f>
        <v>-591000</v>
      </c>
    </row>
    <row r="133" spans="1:19">
      <c r="A133" s="3">
        <v>132</v>
      </c>
      <c r="B133" s="5">
        <v>41778</v>
      </c>
      <c r="D133" s="11" t="s">
        <v>326</v>
      </c>
      <c r="J133" s="3">
        <v>167</v>
      </c>
      <c r="M133" s="3" t="s">
        <v>41</v>
      </c>
      <c r="Q133" s="4" t="str">
        <f>IFERROR(IF(IF(AND(IF(M133&lt;&gt;0,LOOKUP(M133,[1]Customer!$A:$A,[1]Customer!$B:$B),IF(N133&lt;&gt;0,LOOKUP(N133,[1]Supplier!$A:$A,[1]Supplier!$B:$B)))=FALSE,O133&lt;&gt;0),LOOKUP(O133,[1]Branch!$A:$A,[1]Branch!$B:$B),IF(M133&lt;&gt;0,LOOKUP(M133,[1]Customer!$A:$A,[1]Customer!$B:$B),IF(N133&lt;&gt;0,LOOKUP(N133,[1]Supplier!$A:$A,[1]Supplier!$B:$B))))=FALSE,LOOKUP(P133,[1]Banking!$A:$A,[1]Banking!$B:$B),IF(AND(IF(M133&lt;&gt;0,LOOKUP(M133,[1]Customer!$A:$A,[1]Customer!$B:$B),IF(N133&lt;&gt;0,LOOKUP(N133,[1]Supplier!$A:$A,[1]Supplier!$B:$B)))=FALSE,O133&lt;&gt;0),LOOKUP(O133,[1]Branch!$A:$A,[1]Branch!$B:$B),IF(M133&lt;&gt;0,LOOKUP(M133,[1]Customer!$A:$A,[1]Customer!$B:$B),IF(N133&lt;&gt;0,LOOKUP(N133,[1]Supplier!$A:$A,[1]Supplier!$B:$B))))),"")</f>
        <v>Nathani Indonesia</v>
      </c>
      <c r="R133" s="4" t="str">
        <f>IFERROR(IF(IF(AND(IF(M133&lt;&gt;0,LOOKUP(M133,[1]Customer!$A:$A,[1]Customer!$V:$V),IF(N133&lt;&gt;0,LOOKUP(N133,[1]Supplier!$A:$A,[1]Supplier!$V:$V)))=FALSE,O133&lt;&gt;0),LOOKUP(O133,[1]Branch!$A:$A,[1]Branch!$V:$V),IF(M133&lt;&gt;0,LOOKUP(M133,[1]Customer!$A:$A,[1]Customer!$V:$V),IF(N133&lt;&gt;0,LOOKUP(N133,[1]Supplier!$A:$A,[1]Supplier!$V:$V))))=FALSE,LOOKUP(P133,[1]Banking!$A:$A,[1]Banking!$C:$C),IF(AND(IF(M133&lt;&gt;0,LOOKUP(M133,[1]Customer!$A:$A,[1]Customer!$V:$V),IF(N133&lt;&gt;0,LOOKUP(N133,[1]Supplier!$A:$A,[1]Supplier!$V:$V)))=FALSE,O133&lt;&gt;0),LOOKUP(O133,[1]Branch!$A:$A,[1]Branch!$V:$V),IF(M133&lt;&gt;0,LOOKUP(M133,[1]Customer!$A:$A,[1]Customer!$V:$V),IF(N133&lt;&gt;0,LOOKUP(N133,[1]Supplier!$A:$A,[1]Supplier!$V:$V))))),"")</f>
        <v>Agustina Y. Zulkarnain</v>
      </c>
      <c r="S133" s="14">
        <f>IFERROR(SUMIF(CREF!A:A,PREF!A133,CREF!G:G),"")</f>
        <v>30000000</v>
      </c>
    </row>
    <row r="134" spans="1:19">
      <c r="A134" s="3">
        <v>133</v>
      </c>
      <c r="B134" s="5">
        <v>41778</v>
      </c>
      <c r="K134" s="3">
        <v>421</v>
      </c>
      <c r="P134" s="3" t="s">
        <v>40</v>
      </c>
      <c r="Q134" s="4" t="str">
        <f>IFERROR(IF(IF(AND(IF(M134&lt;&gt;0,LOOKUP(M134,[1]Customer!$A:$A,[1]Customer!$B:$B),IF(N134&lt;&gt;0,LOOKUP(N134,[1]Supplier!$A:$A,[1]Supplier!$B:$B)))=FALSE,O134&lt;&gt;0),LOOKUP(O134,[1]Branch!$A:$A,[1]Branch!$B:$B),IF(M134&lt;&gt;0,LOOKUP(M134,[1]Customer!$A:$A,[1]Customer!$B:$B),IF(N134&lt;&gt;0,LOOKUP(N134,[1]Supplier!$A:$A,[1]Supplier!$B:$B))))=FALSE,LOOKUP(P134,[1]Banking!$A:$A,[1]Banking!$B:$B),IF(AND(IF(M134&lt;&gt;0,LOOKUP(M134,[1]Customer!$A:$A,[1]Customer!$B:$B),IF(N134&lt;&gt;0,LOOKUP(N134,[1]Supplier!$A:$A,[1]Supplier!$B:$B)))=FALSE,O134&lt;&gt;0),LOOKUP(O134,[1]Branch!$A:$A,[1]Branch!$B:$B),IF(M134&lt;&gt;0,LOOKUP(M134,[1]Customer!$A:$A,[1]Customer!$B:$B),IF(N134&lt;&gt;0,LOOKUP(N134,[1]Supplier!$A:$A,[1]Supplier!$B:$B))))),"")</f>
        <v>Kas Kecil Nathani Chemicals</v>
      </c>
      <c r="R134" s="4">
        <f>IFERROR(IF(IF(AND(IF(M134&lt;&gt;0,LOOKUP(M134,[1]Customer!$A:$A,[1]Customer!$V:$V),IF(N134&lt;&gt;0,LOOKUP(N134,[1]Supplier!$A:$A,[1]Supplier!$V:$V)))=FALSE,O134&lt;&gt;0),LOOKUP(O134,[1]Branch!$A:$A,[1]Branch!$V:$V),IF(M134&lt;&gt;0,LOOKUP(M134,[1]Customer!$A:$A,[1]Customer!$V:$V),IF(N134&lt;&gt;0,LOOKUP(N134,[1]Supplier!$A:$A,[1]Supplier!$V:$V))))=FALSE,LOOKUP(P134,[1]Banking!$A:$A,[1]Banking!$C:$C),IF(AND(IF(M134&lt;&gt;0,LOOKUP(M134,[1]Customer!$A:$A,[1]Customer!$V:$V),IF(N134&lt;&gt;0,LOOKUP(N134,[1]Supplier!$A:$A,[1]Supplier!$V:$V)))=FALSE,O134&lt;&gt;0),LOOKUP(O134,[1]Branch!$A:$A,[1]Branch!$V:$V),IF(M134&lt;&gt;0,LOOKUP(M134,[1]Customer!$A:$A,[1]Customer!$V:$V),IF(N134&lt;&gt;0,LOOKUP(N134,[1]Supplier!$A:$A,[1]Supplier!$V:$V))))),"")</f>
        <v>0</v>
      </c>
      <c r="S134" s="14">
        <f>IFERROR(SUMIF(CREF!A:A,PREF!A134,CREF!G:G),"")</f>
        <v>-7664720</v>
      </c>
    </row>
    <row r="135" spans="1:19">
      <c r="A135" s="3">
        <v>134</v>
      </c>
      <c r="B135" s="5">
        <v>41778</v>
      </c>
      <c r="K135" s="3">
        <v>422</v>
      </c>
      <c r="O135" s="3" t="s">
        <v>80</v>
      </c>
      <c r="Q135" s="4" t="str">
        <f>IFERROR(IF(IF(AND(IF(M135&lt;&gt;0,LOOKUP(M135,[1]Customer!$A:$A,[1]Customer!$B:$B),IF(N135&lt;&gt;0,LOOKUP(N135,[1]Supplier!$A:$A,[1]Supplier!$B:$B)))=FALSE,O135&lt;&gt;0),LOOKUP(O135,[1]Branch!$A:$A,[1]Branch!$B:$B),IF(M135&lt;&gt;0,LOOKUP(M135,[1]Customer!$A:$A,[1]Customer!$B:$B),IF(N135&lt;&gt;0,LOOKUP(N135,[1]Supplier!$A:$A,[1]Supplier!$B:$B))))=FALSE,LOOKUP(P135,[1]Banking!$A:$A,[1]Banking!$B:$B),IF(AND(IF(M135&lt;&gt;0,LOOKUP(M135,[1]Customer!$A:$A,[1]Customer!$B:$B),IF(N135&lt;&gt;0,LOOKUP(N135,[1]Supplier!$A:$A,[1]Supplier!$B:$B)))=FALSE,O135&lt;&gt;0),LOOKUP(O135,[1]Branch!$A:$A,[1]Branch!$B:$B),IF(M135&lt;&gt;0,LOOKUP(M135,[1]Customer!$A:$A,[1]Customer!$B:$B),IF(N135&lt;&gt;0,LOOKUP(N135,[1]Supplier!$A:$A,[1]Supplier!$B:$B))))),"")</f>
        <v>Nathani Chemicals</v>
      </c>
      <c r="R135" s="4" t="str">
        <f>IFERROR(IF(IF(AND(IF(M135&lt;&gt;0,LOOKUP(M135,[1]Customer!$A:$A,[1]Customer!$V:$V),IF(N135&lt;&gt;0,LOOKUP(N135,[1]Supplier!$A:$A,[1]Supplier!$V:$V)))=FALSE,O135&lt;&gt;0),LOOKUP(O135,[1]Branch!$A:$A,[1]Branch!$V:$V),IF(M135&lt;&gt;0,LOOKUP(M135,[1]Customer!$A:$A,[1]Customer!$V:$V),IF(N135&lt;&gt;0,LOOKUP(N135,[1]Supplier!$A:$A,[1]Supplier!$V:$V))))=FALSE,LOOKUP(P135,[1]Banking!$A:$A,[1]Banking!$C:$C),IF(AND(IF(M135&lt;&gt;0,LOOKUP(M135,[1]Customer!$A:$A,[1]Customer!$V:$V),IF(N135&lt;&gt;0,LOOKUP(N135,[1]Supplier!$A:$A,[1]Supplier!$V:$V)))=FALSE,O135&lt;&gt;0),LOOKUP(O135,[1]Branch!$A:$A,[1]Branch!$V:$V),IF(M135&lt;&gt;0,LOOKUP(M135,[1]Customer!$A:$A,[1]Customer!$V:$V),IF(N135&lt;&gt;0,LOOKUP(N135,[1]Supplier!$A:$A,[1]Supplier!$V:$V))))),"")</f>
        <v>Darmawan</v>
      </c>
      <c r="S135" s="14">
        <f>IFERROR(SUMIF(CREF!A:A,PREF!A135,CREF!G:G),"")</f>
        <v>-1798335</v>
      </c>
    </row>
    <row r="136" spans="1:19">
      <c r="A136" s="3">
        <v>135</v>
      </c>
      <c r="B136" s="5">
        <v>41779</v>
      </c>
      <c r="K136" s="3">
        <v>423</v>
      </c>
      <c r="O136" s="3" t="s">
        <v>80</v>
      </c>
      <c r="Q136" s="4" t="str">
        <f>IFERROR(IF(IF(AND(IF(M136&lt;&gt;0,LOOKUP(M136,[1]Customer!$A:$A,[1]Customer!$B:$B),IF(N136&lt;&gt;0,LOOKUP(N136,[1]Supplier!$A:$A,[1]Supplier!$B:$B)))=FALSE,O136&lt;&gt;0),LOOKUP(O136,[1]Branch!$A:$A,[1]Branch!$B:$B),IF(M136&lt;&gt;0,LOOKUP(M136,[1]Customer!$A:$A,[1]Customer!$B:$B),IF(N136&lt;&gt;0,LOOKUP(N136,[1]Supplier!$A:$A,[1]Supplier!$B:$B))))=FALSE,LOOKUP(P136,[1]Banking!$A:$A,[1]Banking!$B:$B),IF(AND(IF(M136&lt;&gt;0,LOOKUP(M136,[1]Customer!$A:$A,[1]Customer!$B:$B),IF(N136&lt;&gt;0,LOOKUP(N136,[1]Supplier!$A:$A,[1]Supplier!$B:$B)))=FALSE,O136&lt;&gt;0),LOOKUP(O136,[1]Branch!$A:$A,[1]Branch!$B:$B),IF(M136&lt;&gt;0,LOOKUP(M136,[1]Customer!$A:$A,[1]Customer!$B:$B),IF(N136&lt;&gt;0,LOOKUP(N136,[1]Supplier!$A:$A,[1]Supplier!$B:$B))))),"")</f>
        <v>Nathani Chemicals</v>
      </c>
      <c r="R136" s="4" t="str">
        <f>IFERROR(IF(IF(AND(IF(M136&lt;&gt;0,LOOKUP(M136,[1]Customer!$A:$A,[1]Customer!$V:$V),IF(N136&lt;&gt;0,LOOKUP(N136,[1]Supplier!$A:$A,[1]Supplier!$V:$V)))=FALSE,O136&lt;&gt;0),LOOKUP(O136,[1]Branch!$A:$A,[1]Branch!$V:$V),IF(M136&lt;&gt;0,LOOKUP(M136,[1]Customer!$A:$A,[1]Customer!$V:$V),IF(N136&lt;&gt;0,LOOKUP(N136,[1]Supplier!$A:$A,[1]Supplier!$V:$V))))=FALSE,LOOKUP(P136,[1]Banking!$A:$A,[1]Banking!$C:$C),IF(AND(IF(M136&lt;&gt;0,LOOKUP(M136,[1]Customer!$A:$A,[1]Customer!$V:$V),IF(N136&lt;&gt;0,LOOKUP(N136,[1]Supplier!$A:$A,[1]Supplier!$V:$V)))=FALSE,O136&lt;&gt;0),LOOKUP(O136,[1]Branch!$A:$A,[1]Branch!$V:$V),IF(M136&lt;&gt;0,LOOKUP(M136,[1]Customer!$A:$A,[1]Customer!$V:$V),IF(N136&lt;&gt;0,LOOKUP(N136,[1]Supplier!$A:$A,[1]Supplier!$V:$V))))),"")</f>
        <v>Darmawan</v>
      </c>
      <c r="S136" s="14">
        <f>IFERROR(SUMIF(CREF!A:A,PREF!A136,CREF!G:G),"")</f>
        <v>-1800000</v>
      </c>
    </row>
    <row r="137" spans="1:19">
      <c r="A137" s="3">
        <v>136</v>
      </c>
      <c r="B137" s="5">
        <v>41779</v>
      </c>
      <c r="K137" s="3">
        <v>424</v>
      </c>
      <c r="O137" s="3" t="s">
        <v>80</v>
      </c>
      <c r="Q137" s="4" t="str">
        <f>IFERROR(IF(IF(AND(IF(M137&lt;&gt;0,LOOKUP(M137,[1]Customer!$A:$A,[1]Customer!$B:$B),IF(N137&lt;&gt;0,LOOKUP(N137,[1]Supplier!$A:$A,[1]Supplier!$B:$B)))=FALSE,O137&lt;&gt;0),LOOKUP(O137,[1]Branch!$A:$A,[1]Branch!$B:$B),IF(M137&lt;&gt;0,LOOKUP(M137,[1]Customer!$A:$A,[1]Customer!$B:$B),IF(N137&lt;&gt;0,LOOKUP(N137,[1]Supplier!$A:$A,[1]Supplier!$B:$B))))=FALSE,LOOKUP(P137,[1]Banking!$A:$A,[1]Banking!$B:$B),IF(AND(IF(M137&lt;&gt;0,LOOKUP(M137,[1]Customer!$A:$A,[1]Customer!$B:$B),IF(N137&lt;&gt;0,LOOKUP(N137,[1]Supplier!$A:$A,[1]Supplier!$B:$B)))=FALSE,O137&lt;&gt;0),LOOKUP(O137,[1]Branch!$A:$A,[1]Branch!$B:$B),IF(M137&lt;&gt;0,LOOKUP(M137,[1]Customer!$A:$A,[1]Customer!$B:$B),IF(N137&lt;&gt;0,LOOKUP(N137,[1]Supplier!$A:$A,[1]Supplier!$B:$B))))),"")</f>
        <v>Nathani Chemicals</v>
      </c>
      <c r="R137" s="4" t="str">
        <f>IFERROR(IF(IF(AND(IF(M137&lt;&gt;0,LOOKUP(M137,[1]Customer!$A:$A,[1]Customer!$V:$V),IF(N137&lt;&gt;0,LOOKUP(N137,[1]Supplier!$A:$A,[1]Supplier!$V:$V)))=FALSE,O137&lt;&gt;0),LOOKUP(O137,[1]Branch!$A:$A,[1]Branch!$V:$V),IF(M137&lt;&gt;0,LOOKUP(M137,[1]Customer!$A:$A,[1]Customer!$V:$V),IF(N137&lt;&gt;0,LOOKUP(N137,[1]Supplier!$A:$A,[1]Supplier!$V:$V))))=FALSE,LOOKUP(P137,[1]Banking!$A:$A,[1]Banking!$C:$C),IF(AND(IF(M137&lt;&gt;0,LOOKUP(M137,[1]Customer!$A:$A,[1]Customer!$V:$V),IF(N137&lt;&gt;0,LOOKUP(N137,[1]Supplier!$A:$A,[1]Supplier!$V:$V)))=FALSE,O137&lt;&gt;0),LOOKUP(O137,[1]Branch!$A:$A,[1]Branch!$V:$V),IF(M137&lt;&gt;0,LOOKUP(M137,[1]Customer!$A:$A,[1]Customer!$V:$V),IF(N137&lt;&gt;0,LOOKUP(N137,[1]Supplier!$A:$A,[1]Supplier!$V:$V))))),"")</f>
        <v>Darmawan</v>
      </c>
      <c r="S137" s="14">
        <f>IFERROR(SUMIF(CREF!A:A,PREF!A137,CREF!G:G),"")</f>
        <v>-435000</v>
      </c>
    </row>
    <row r="138" spans="1:19">
      <c r="A138" s="3">
        <v>137</v>
      </c>
      <c r="B138" s="5">
        <v>41779</v>
      </c>
      <c r="I138" s="5"/>
      <c r="K138" s="3">
        <v>425</v>
      </c>
      <c r="O138" s="3" t="s">
        <v>80</v>
      </c>
      <c r="Q138" s="4" t="str">
        <f>IFERROR(IF(IF(AND(IF(M138&lt;&gt;0,LOOKUP(M138,[1]Customer!$A:$A,[1]Customer!$B:$B),IF(N138&lt;&gt;0,LOOKUP(N138,[1]Supplier!$A:$A,[1]Supplier!$B:$B)))=FALSE,O138&lt;&gt;0),LOOKUP(O138,[1]Branch!$A:$A,[1]Branch!$B:$B),IF(M138&lt;&gt;0,LOOKUP(M138,[1]Customer!$A:$A,[1]Customer!$B:$B),IF(N138&lt;&gt;0,LOOKUP(N138,[1]Supplier!$A:$A,[1]Supplier!$B:$B))))=FALSE,LOOKUP(P138,[1]Banking!$A:$A,[1]Banking!$B:$B),IF(AND(IF(M138&lt;&gt;0,LOOKUP(M138,[1]Customer!$A:$A,[1]Customer!$B:$B),IF(N138&lt;&gt;0,LOOKUP(N138,[1]Supplier!$A:$A,[1]Supplier!$B:$B)))=FALSE,O138&lt;&gt;0),LOOKUP(O138,[1]Branch!$A:$A,[1]Branch!$B:$B),IF(M138&lt;&gt;0,LOOKUP(M138,[1]Customer!$A:$A,[1]Customer!$B:$B),IF(N138&lt;&gt;0,LOOKUP(N138,[1]Supplier!$A:$A,[1]Supplier!$B:$B))))),"")</f>
        <v>Nathani Chemicals</v>
      </c>
      <c r="R138" s="4" t="str">
        <f>IFERROR(IF(IF(AND(IF(M138&lt;&gt;0,LOOKUP(M138,[1]Customer!$A:$A,[1]Customer!$V:$V),IF(N138&lt;&gt;0,LOOKUP(N138,[1]Supplier!$A:$A,[1]Supplier!$V:$V)))=FALSE,O138&lt;&gt;0),LOOKUP(O138,[1]Branch!$A:$A,[1]Branch!$V:$V),IF(M138&lt;&gt;0,LOOKUP(M138,[1]Customer!$A:$A,[1]Customer!$V:$V),IF(N138&lt;&gt;0,LOOKUP(N138,[1]Supplier!$A:$A,[1]Supplier!$V:$V))))=FALSE,LOOKUP(P138,[1]Banking!$A:$A,[1]Banking!$C:$C),IF(AND(IF(M138&lt;&gt;0,LOOKUP(M138,[1]Customer!$A:$A,[1]Customer!$V:$V),IF(N138&lt;&gt;0,LOOKUP(N138,[1]Supplier!$A:$A,[1]Supplier!$V:$V)))=FALSE,O138&lt;&gt;0),LOOKUP(O138,[1]Branch!$A:$A,[1]Branch!$V:$V),IF(M138&lt;&gt;0,LOOKUP(M138,[1]Customer!$A:$A,[1]Customer!$V:$V),IF(N138&lt;&gt;0,LOOKUP(N138,[1]Supplier!$A:$A,[1]Supplier!$V:$V))))),"")</f>
        <v>Darmawan</v>
      </c>
      <c r="S138" s="14">
        <f>IFERROR(SUMIF(CREF!A:A,PREF!A138,CREF!G:G),"")</f>
        <v>-1800000</v>
      </c>
    </row>
    <row r="139" spans="1:19">
      <c r="A139" s="3">
        <v>138</v>
      </c>
      <c r="B139" s="5">
        <v>41779</v>
      </c>
      <c r="K139" s="3">
        <v>426</v>
      </c>
      <c r="O139" s="3" t="s">
        <v>80</v>
      </c>
      <c r="Q139" s="4" t="str">
        <f>IFERROR(IF(IF(AND(IF(M139&lt;&gt;0,LOOKUP(M139,[1]Customer!$A:$A,[1]Customer!$B:$B),IF(N139&lt;&gt;0,LOOKUP(N139,[1]Supplier!$A:$A,[1]Supplier!$B:$B)))=FALSE,O139&lt;&gt;0),LOOKUP(O139,[1]Branch!$A:$A,[1]Branch!$B:$B),IF(M139&lt;&gt;0,LOOKUP(M139,[1]Customer!$A:$A,[1]Customer!$B:$B),IF(N139&lt;&gt;0,LOOKUP(N139,[1]Supplier!$A:$A,[1]Supplier!$B:$B))))=FALSE,LOOKUP(P139,[1]Banking!$A:$A,[1]Banking!$B:$B),IF(AND(IF(M139&lt;&gt;0,LOOKUP(M139,[1]Customer!$A:$A,[1]Customer!$B:$B),IF(N139&lt;&gt;0,LOOKUP(N139,[1]Supplier!$A:$A,[1]Supplier!$B:$B)))=FALSE,O139&lt;&gt;0),LOOKUP(O139,[1]Branch!$A:$A,[1]Branch!$B:$B),IF(M139&lt;&gt;0,LOOKUP(M139,[1]Customer!$A:$A,[1]Customer!$B:$B),IF(N139&lt;&gt;0,LOOKUP(N139,[1]Supplier!$A:$A,[1]Supplier!$B:$B))))),"")</f>
        <v>Nathani Chemicals</v>
      </c>
      <c r="R139" s="4" t="str">
        <f>IFERROR(IF(IF(AND(IF(M139&lt;&gt;0,LOOKUP(M139,[1]Customer!$A:$A,[1]Customer!$V:$V),IF(N139&lt;&gt;0,LOOKUP(N139,[1]Supplier!$A:$A,[1]Supplier!$V:$V)))=FALSE,O139&lt;&gt;0),LOOKUP(O139,[1]Branch!$A:$A,[1]Branch!$V:$V),IF(M139&lt;&gt;0,LOOKUP(M139,[1]Customer!$A:$A,[1]Customer!$V:$V),IF(N139&lt;&gt;0,LOOKUP(N139,[1]Supplier!$A:$A,[1]Supplier!$V:$V))))=FALSE,LOOKUP(P139,[1]Banking!$A:$A,[1]Banking!$C:$C),IF(AND(IF(M139&lt;&gt;0,LOOKUP(M139,[1]Customer!$A:$A,[1]Customer!$V:$V),IF(N139&lt;&gt;0,LOOKUP(N139,[1]Supplier!$A:$A,[1]Supplier!$V:$V)))=FALSE,O139&lt;&gt;0),LOOKUP(O139,[1]Branch!$A:$A,[1]Branch!$V:$V),IF(M139&lt;&gt;0,LOOKUP(M139,[1]Customer!$A:$A,[1]Customer!$V:$V),IF(N139&lt;&gt;0,LOOKUP(N139,[1]Supplier!$A:$A,[1]Supplier!$V:$V))))),"")</f>
        <v>Darmawan</v>
      </c>
      <c r="S139" s="14">
        <f>IFERROR(SUMIF(CREF!A:A,PREF!A139,CREF!G:G),"")</f>
        <v>-300000</v>
      </c>
    </row>
    <row r="140" spans="1:19">
      <c r="A140" s="3">
        <v>139</v>
      </c>
      <c r="B140" s="5">
        <v>41779</v>
      </c>
      <c r="K140" s="3">
        <v>427</v>
      </c>
      <c r="O140" s="3" t="s">
        <v>80</v>
      </c>
      <c r="Q140" s="4" t="str">
        <f>IFERROR(IF(IF(AND(IF(M140&lt;&gt;0,LOOKUP(M140,[1]Customer!$A:$A,[1]Customer!$B:$B),IF(N140&lt;&gt;0,LOOKUP(N140,[1]Supplier!$A:$A,[1]Supplier!$B:$B)))=FALSE,O140&lt;&gt;0),LOOKUP(O140,[1]Branch!$A:$A,[1]Branch!$B:$B),IF(M140&lt;&gt;0,LOOKUP(M140,[1]Customer!$A:$A,[1]Customer!$B:$B),IF(N140&lt;&gt;0,LOOKUP(N140,[1]Supplier!$A:$A,[1]Supplier!$B:$B))))=FALSE,LOOKUP(P140,[1]Banking!$A:$A,[1]Banking!$B:$B),IF(AND(IF(M140&lt;&gt;0,LOOKUP(M140,[1]Customer!$A:$A,[1]Customer!$B:$B),IF(N140&lt;&gt;0,LOOKUP(N140,[1]Supplier!$A:$A,[1]Supplier!$B:$B)))=FALSE,O140&lt;&gt;0),LOOKUP(O140,[1]Branch!$A:$A,[1]Branch!$B:$B),IF(M140&lt;&gt;0,LOOKUP(M140,[1]Customer!$A:$A,[1]Customer!$B:$B),IF(N140&lt;&gt;0,LOOKUP(N140,[1]Supplier!$A:$A,[1]Supplier!$B:$B))))),"")</f>
        <v>Nathani Chemicals</v>
      </c>
      <c r="R140" s="4" t="str">
        <f>IFERROR(IF(IF(AND(IF(M140&lt;&gt;0,LOOKUP(M140,[1]Customer!$A:$A,[1]Customer!$V:$V),IF(N140&lt;&gt;0,LOOKUP(N140,[1]Supplier!$A:$A,[1]Supplier!$V:$V)))=FALSE,O140&lt;&gt;0),LOOKUP(O140,[1]Branch!$A:$A,[1]Branch!$V:$V),IF(M140&lt;&gt;0,LOOKUP(M140,[1]Customer!$A:$A,[1]Customer!$V:$V),IF(N140&lt;&gt;0,LOOKUP(N140,[1]Supplier!$A:$A,[1]Supplier!$V:$V))))=FALSE,LOOKUP(P140,[1]Banking!$A:$A,[1]Banking!$C:$C),IF(AND(IF(M140&lt;&gt;0,LOOKUP(M140,[1]Customer!$A:$A,[1]Customer!$V:$V),IF(N140&lt;&gt;0,LOOKUP(N140,[1]Supplier!$A:$A,[1]Supplier!$V:$V)))=FALSE,O140&lt;&gt;0),LOOKUP(O140,[1]Branch!$A:$A,[1]Branch!$V:$V),IF(M140&lt;&gt;0,LOOKUP(M140,[1]Customer!$A:$A,[1]Customer!$V:$V),IF(N140&lt;&gt;0,LOOKUP(N140,[1]Supplier!$A:$A,[1]Supplier!$V:$V))))),"")</f>
        <v>Darmawan</v>
      </c>
      <c r="S140" s="14">
        <f>IFERROR(SUMIF(CREF!A:A,PREF!A140,CREF!G:G),"")</f>
        <v>-375000</v>
      </c>
    </row>
    <row r="141" spans="1:19">
      <c r="A141" s="3">
        <v>140</v>
      </c>
      <c r="B141" s="5">
        <v>41779</v>
      </c>
      <c r="K141" s="3">
        <v>428</v>
      </c>
      <c r="P141" s="3" t="s">
        <v>206</v>
      </c>
      <c r="Q141" s="4" t="str">
        <f>IFERROR(IF(IF(AND(IF(M141&lt;&gt;0,LOOKUP(M141,[1]Customer!$A:$A,[1]Customer!$B:$B),IF(N141&lt;&gt;0,LOOKUP(N141,[1]Supplier!$A:$A,[1]Supplier!$B:$B)))=FALSE,O141&lt;&gt;0),LOOKUP(O141,[1]Branch!$A:$A,[1]Branch!$B:$B),IF(M141&lt;&gt;0,LOOKUP(M141,[1]Customer!$A:$A,[1]Customer!$B:$B),IF(N141&lt;&gt;0,LOOKUP(N141,[1]Supplier!$A:$A,[1]Supplier!$B:$B))))=FALSE,LOOKUP(P141,[1]Banking!$A:$A,[1]Banking!$B:$B),IF(AND(IF(M141&lt;&gt;0,LOOKUP(M141,[1]Customer!$A:$A,[1]Customer!$B:$B),IF(N141&lt;&gt;0,LOOKUP(N141,[1]Supplier!$A:$A,[1]Supplier!$B:$B)))=FALSE,O141&lt;&gt;0),LOOKUP(O141,[1]Branch!$A:$A,[1]Branch!$B:$B),IF(M141&lt;&gt;0,LOOKUP(M141,[1]Customer!$A:$A,[1]Customer!$B:$B),IF(N141&lt;&gt;0,LOOKUP(N141,[1]Supplier!$A:$A,[1]Supplier!$B:$B))))),"")</f>
        <v>Nathani Chemicals</v>
      </c>
      <c r="R141" s="4" t="str">
        <f>IFERROR(IF(IF(AND(IF(M141&lt;&gt;0,LOOKUP(M141,[1]Customer!$A:$A,[1]Customer!$V:$V),IF(N141&lt;&gt;0,LOOKUP(N141,[1]Supplier!$A:$A,[1]Supplier!$V:$V)))=FALSE,O141&lt;&gt;0),LOOKUP(O141,[1]Branch!$A:$A,[1]Branch!$V:$V),IF(M141&lt;&gt;0,LOOKUP(M141,[1]Customer!$A:$A,[1]Customer!$V:$V),IF(N141&lt;&gt;0,LOOKUP(N141,[1]Supplier!$A:$A,[1]Supplier!$V:$V))))=FALSE,LOOKUP(P141,[1]Banking!$A:$A,[1]Banking!$C:$C),IF(AND(IF(M141&lt;&gt;0,LOOKUP(M141,[1]Customer!$A:$A,[1]Customer!$V:$V),IF(N141&lt;&gt;0,LOOKUP(N141,[1]Supplier!$A:$A,[1]Supplier!$V:$V)))=FALSE,O141&lt;&gt;0),LOOKUP(O141,[1]Branch!$A:$A,[1]Branch!$V:$V),IF(M141&lt;&gt;0,LOOKUP(M141,[1]Customer!$A:$A,[1]Customer!$V:$V),IF(N141&lt;&gt;0,LOOKUP(N141,[1]Supplier!$A:$A,[1]Supplier!$V:$V))))),"")</f>
        <v>Irkham</v>
      </c>
      <c r="S141" s="14">
        <f>IFERROR(SUMIF(CREF!A:A,PREF!A141,CREF!G:G),"")</f>
        <v>-100000</v>
      </c>
    </row>
    <row r="142" spans="1:19">
      <c r="A142" s="3">
        <v>141</v>
      </c>
      <c r="B142" s="5">
        <v>41779</v>
      </c>
      <c r="K142" s="3">
        <v>429</v>
      </c>
      <c r="P142" s="3" t="s">
        <v>81</v>
      </c>
      <c r="Q142" s="4" t="str">
        <f>IFERROR(IF(IF(AND(IF(M142&lt;&gt;0,LOOKUP(M142,[1]Customer!$A:$A,[1]Customer!$B:$B),IF(N142&lt;&gt;0,LOOKUP(N142,[1]Supplier!$A:$A,[1]Supplier!$B:$B)))=FALSE,O142&lt;&gt;0),LOOKUP(O142,[1]Branch!$A:$A,[1]Branch!$B:$B),IF(M142&lt;&gt;0,LOOKUP(M142,[1]Customer!$A:$A,[1]Customer!$B:$B),IF(N142&lt;&gt;0,LOOKUP(N142,[1]Supplier!$A:$A,[1]Supplier!$B:$B))))=FALSE,LOOKUP(P142,[1]Banking!$A:$A,[1]Banking!$B:$B),IF(AND(IF(M142&lt;&gt;0,LOOKUP(M142,[1]Customer!$A:$A,[1]Customer!$B:$B),IF(N142&lt;&gt;0,LOOKUP(N142,[1]Supplier!$A:$A,[1]Supplier!$B:$B)))=FALSE,O142&lt;&gt;0),LOOKUP(O142,[1]Branch!$A:$A,[1]Branch!$B:$B),IF(M142&lt;&gt;0,LOOKUP(M142,[1]Customer!$A:$A,[1]Customer!$B:$B),IF(N142&lt;&gt;0,LOOKUP(N142,[1]Supplier!$A:$A,[1]Supplier!$B:$B))))),"")</f>
        <v>Nathani Chemicals</v>
      </c>
      <c r="R142" s="4" t="str">
        <f>IFERROR(IF(IF(AND(IF(M142&lt;&gt;0,LOOKUP(M142,[1]Customer!$A:$A,[1]Customer!$V:$V),IF(N142&lt;&gt;0,LOOKUP(N142,[1]Supplier!$A:$A,[1]Supplier!$V:$V)))=FALSE,O142&lt;&gt;0),LOOKUP(O142,[1]Branch!$A:$A,[1]Branch!$V:$V),IF(M142&lt;&gt;0,LOOKUP(M142,[1]Customer!$A:$A,[1]Customer!$V:$V),IF(N142&lt;&gt;0,LOOKUP(N142,[1]Supplier!$A:$A,[1]Supplier!$V:$V))))=FALSE,LOOKUP(P142,[1]Banking!$A:$A,[1]Banking!$C:$C),IF(AND(IF(M142&lt;&gt;0,LOOKUP(M142,[1]Customer!$A:$A,[1]Customer!$V:$V),IF(N142&lt;&gt;0,LOOKUP(N142,[1]Supplier!$A:$A,[1]Supplier!$V:$V)))=FALSE,O142&lt;&gt;0),LOOKUP(O142,[1]Branch!$A:$A,[1]Branch!$V:$V),IF(M142&lt;&gt;0,LOOKUP(M142,[1]Customer!$A:$A,[1]Customer!$V:$V),IF(N142&lt;&gt;0,LOOKUP(N142,[1]Supplier!$A:$A,[1]Supplier!$V:$V))))),"")</f>
        <v>Irwan</v>
      </c>
      <c r="S142" s="14">
        <f>IFERROR(SUMIF(CREF!A:A,PREF!A142,CREF!G:G),"")</f>
        <v>-105000</v>
      </c>
    </row>
    <row r="143" spans="1:19">
      <c r="A143" s="3">
        <v>142</v>
      </c>
      <c r="B143" s="5">
        <v>41779</v>
      </c>
      <c r="K143" s="3">
        <v>430</v>
      </c>
      <c r="O143" s="3" t="s">
        <v>80</v>
      </c>
      <c r="Q143" s="4" t="str">
        <f>IFERROR(IF(IF(AND(IF(M143&lt;&gt;0,LOOKUP(M143,[1]Customer!$A:$A,[1]Customer!$B:$B),IF(N143&lt;&gt;0,LOOKUP(N143,[1]Supplier!$A:$A,[1]Supplier!$B:$B)))=FALSE,O143&lt;&gt;0),LOOKUP(O143,[1]Branch!$A:$A,[1]Branch!$B:$B),IF(M143&lt;&gt;0,LOOKUP(M143,[1]Customer!$A:$A,[1]Customer!$B:$B),IF(N143&lt;&gt;0,LOOKUP(N143,[1]Supplier!$A:$A,[1]Supplier!$B:$B))))=FALSE,LOOKUP(P143,[1]Banking!$A:$A,[1]Banking!$B:$B),IF(AND(IF(M143&lt;&gt;0,LOOKUP(M143,[1]Customer!$A:$A,[1]Customer!$B:$B),IF(N143&lt;&gt;0,LOOKUP(N143,[1]Supplier!$A:$A,[1]Supplier!$B:$B)))=FALSE,O143&lt;&gt;0),LOOKUP(O143,[1]Branch!$A:$A,[1]Branch!$B:$B),IF(M143&lt;&gt;0,LOOKUP(M143,[1]Customer!$A:$A,[1]Customer!$B:$B),IF(N143&lt;&gt;0,LOOKUP(N143,[1]Supplier!$A:$A,[1]Supplier!$B:$B))))),"")</f>
        <v>Nathani Chemicals</v>
      </c>
      <c r="R143" s="4" t="str">
        <f>IFERROR(IF(IF(AND(IF(M143&lt;&gt;0,LOOKUP(M143,[1]Customer!$A:$A,[1]Customer!$V:$V),IF(N143&lt;&gt;0,LOOKUP(N143,[1]Supplier!$A:$A,[1]Supplier!$V:$V)))=FALSE,O143&lt;&gt;0),LOOKUP(O143,[1]Branch!$A:$A,[1]Branch!$V:$V),IF(M143&lt;&gt;0,LOOKUP(M143,[1]Customer!$A:$A,[1]Customer!$V:$V),IF(N143&lt;&gt;0,LOOKUP(N143,[1]Supplier!$A:$A,[1]Supplier!$V:$V))))=FALSE,LOOKUP(P143,[1]Banking!$A:$A,[1]Banking!$C:$C),IF(AND(IF(M143&lt;&gt;0,LOOKUP(M143,[1]Customer!$A:$A,[1]Customer!$V:$V),IF(N143&lt;&gt;0,LOOKUP(N143,[1]Supplier!$A:$A,[1]Supplier!$V:$V)))=FALSE,O143&lt;&gt;0),LOOKUP(O143,[1]Branch!$A:$A,[1]Branch!$V:$V),IF(M143&lt;&gt;0,LOOKUP(M143,[1]Customer!$A:$A,[1]Customer!$V:$V),IF(N143&lt;&gt;0,LOOKUP(N143,[1]Supplier!$A:$A,[1]Supplier!$V:$V))))),"")</f>
        <v>Darmawan</v>
      </c>
      <c r="S143" s="14">
        <f>IFERROR(SUMIF(CREF!A:A,PREF!A143,CREF!G:G),"")</f>
        <v>-132721</v>
      </c>
    </row>
    <row r="144" spans="1:19">
      <c r="A144" s="3">
        <v>143</v>
      </c>
      <c r="B144" s="5">
        <v>41779</v>
      </c>
      <c r="K144" s="3">
        <v>431</v>
      </c>
      <c r="N144" s="3" t="s">
        <v>89</v>
      </c>
      <c r="Q144" s="4" t="str">
        <f>IFERROR(IF(IF(AND(IF(M144&lt;&gt;0,LOOKUP(M144,[1]Customer!$A:$A,[1]Customer!$B:$B),IF(N144&lt;&gt;0,LOOKUP(N144,[1]Supplier!$A:$A,[1]Supplier!$B:$B)))=FALSE,O144&lt;&gt;0),LOOKUP(O144,[1]Branch!$A:$A,[1]Branch!$B:$B),IF(M144&lt;&gt;0,LOOKUP(M144,[1]Customer!$A:$A,[1]Customer!$B:$B),IF(N144&lt;&gt;0,LOOKUP(N144,[1]Supplier!$A:$A,[1]Supplier!$B:$B))))=FALSE,LOOKUP(P144,[1]Banking!$A:$A,[1]Banking!$B:$B),IF(AND(IF(M144&lt;&gt;0,LOOKUP(M144,[1]Customer!$A:$A,[1]Customer!$B:$B),IF(N144&lt;&gt;0,LOOKUP(N144,[1]Supplier!$A:$A,[1]Supplier!$B:$B)))=FALSE,O144&lt;&gt;0),LOOKUP(O144,[1]Branch!$A:$A,[1]Branch!$B:$B),IF(M144&lt;&gt;0,LOOKUP(M144,[1]Customer!$A:$A,[1]Customer!$B:$B),IF(N144&lt;&gt;0,LOOKUP(N144,[1]Supplier!$A:$A,[1]Supplier!$B:$B))))),"")</f>
        <v>Mutiara Forklift</v>
      </c>
      <c r="R144" s="4" t="str">
        <f>IFERROR(IF(IF(AND(IF(M144&lt;&gt;0,LOOKUP(M144,[1]Customer!$A:$A,[1]Customer!$V:$V),IF(N144&lt;&gt;0,LOOKUP(N144,[1]Supplier!$A:$A,[1]Supplier!$V:$V)))=FALSE,O144&lt;&gt;0),LOOKUP(O144,[1]Branch!$A:$A,[1]Branch!$V:$V),IF(M144&lt;&gt;0,LOOKUP(M144,[1]Customer!$A:$A,[1]Customer!$V:$V),IF(N144&lt;&gt;0,LOOKUP(N144,[1]Supplier!$A:$A,[1]Supplier!$V:$V))))=FALSE,LOOKUP(P144,[1]Banking!$A:$A,[1]Banking!$C:$C),IF(AND(IF(M144&lt;&gt;0,LOOKUP(M144,[1]Customer!$A:$A,[1]Customer!$V:$V),IF(N144&lt;&gt;0,LOOKUP(N144,[1]Supplier!$A:$A,[1]Supplier!$V:$V)))=FALSE,O144&lt;&gt;0),LOOKUP(O144,[1]Branch!$A:$A,[1]Branch!$V:$V),IF(M144&lt;&gt;0,LOOKUP(M144,[1]Customer!$A:$A,[1]Customer!$V:$V),IF(N144&lt;&gt;0,LOOKUP(N144,[1]Supplier!$A:$A,[1]Supplier!$V:$V))))),"")</f>
        <v/>
      </c>
      <c r="S144" s="14">
        <f>IFERROR(SUMIF(CREF!A:A,PREF!A144,CREF!G:G),"")</f>
        <v>-918750</v>
      </c>
    </row>
    <row r="145" spans="1:19">
      <c r="A145" s="3">
        <v>144</v>
      </c>
      <c r="B145" s="5">
        <v>41780</v>
      </c>
      <c r="K145" s="3">
        <v>432</v>
      </c>
      <c r="O145" s="3" t="s">
        <v>80</v>
      </c>
      <c r="Q145" s="4" t="str">
        <f>IFERROR(IF(IF(AND(IF(M145&lt;&gt;0,LOOKUP(M145,[1]Customer!$A:$A,[1]Customer!$B:$B),IF(N145&lt;&gt;0,LOOKUP(N145,[1]Supplier!$A:$A,[1]Supplier!$B:$B)))=FALSE,O145&lt;&gt;0),LOOKUP(O145,[1]Branch!$A:$A,[1]Branch!$B:$B),IF(M145&lt;&gt;0,LOOKUP(M145,[1]Customer!$A:$A,[1]Customer!$B:$B),IF(N145&lt;&gt;0,LOOKUP(N145,[1]Supplier!$A:$A,[1]Supplier!$B:$B))))=FALSE,LOOKUP(P145,[1]Banking!$A:$A,[1]Banking!$B:$B),IF(AND(IF(M145&lt;&gt;0,LOOKUP(M145,[1]Customer!$A:$A,[1]Customer!$B:$B),IF(N145&lt;&gt;0,LOOKUP(N145,[1]Supplier!$A:$A,[1]Supplier!$B:$B)))=FALSE,O145&lt;&gt;0),LOOKUP(O145,[1]Branch!$A:$A,[1]Branch!$B:$B),IF(M145&lt;&gt;0,LOOKUP(M145,[1]Customer!$A:$A,[1]Customer!$B:$B),IF(N145&lt;&gt;0,LOOKUP(N145,[1]Supplier!$A:$A,[1]Supplier!$B:$B))))),"")</f>
        <v>Nathani Chemicals</v>
      </c>
      <c r="R145" s="4" t="str">
        <f>IFERROR(IF(IF(AND(IF(M145&lt;&gt;0,LOOKUP(M145,[1]Customer!$A:$A,[1]Customer!$V:$V),IF(N145&lt;&gt;0,LOOKUP(N145,[1]Supplier!$A:$A,[1]Supplier!$V:$V)))=FALSE,O145&lt;&gt;0),LOOKUP(O145,[1]Branch!$A:$A,[1]Branch!$V:$V),IF(M145&lt;&gt;0,LOOKUP(M145,[1]Customer!$A:$A,[1]Customer!$V:$V),IF(N145&lt;&gt;0,LOOKUP(N145,[1]Supplier!$A:$A,[1]Supplier!$V:$V))))=FALSE,LOOKUP(P145,[1]Banking!$A:$A,[1]Banking!$C:$C),IF(AND(IF(M145&lt;&gt;0,LOOKUP(M145,[1]Customer!$A:$A,[1]Customer!$V:$V),IF(N145&lt;&gt;0,LOOKUP(N145,[1]Supplier!$A:$A,[1]Supplier!$V:$V)))=FALSE,O145&lt;&gt;0),LOOKUP(O145,[1]Branch!$A:$A,[1]Branch!$V:$V),IF(M145&lt;&gt;0,LOOKUP(M145,[1]Customer!$A:$A,[1]Customer!$V:$V),IF(N145&lt;&gt;0,LOOKUP(N145,[1]Supplier!$A:$A,[1]Supplier!$V:$V))))),"")</f>
        <v>Darmawan</v>
      </c>
      <c r="S145" s="14">
        <f>IFERROR(SUMIF(CREF!A:A,PREF!A145,CREF!G:G),"")</f>
        <v>-206000</v>
      </c>
    </row>
    <row r="146" spans="1:19">
      <c r="A146" s="3">
        <v>145</v>
      </c>
      <c r="B146" s="5">
        <v>41781</v>
      </c>
      <c r="K146" s="3">
        <v>433</v>
      </c>
      <c r="N146" s="12"/>
      <c r="P146" s="3" t="s">
        <v>81</v>
      </c>
      <c r="Q146" s="4" t="str">
        <f>IFERROR(IF(IF(AND(IF(M146&lt;&gt;0,LOOKUP(M146,[1]Customer!$A:$A,[1]Customer!$B:$B),IF(N146&lt;&gt;0,LOOKUP(N146,[1]Supplier!$A:$A,[1]Supplier!$B:$B)))=FALSE,O146&lt;&gt;0),LOOKUP(O146,[1]Branch!$A:$A,[1]Branch!$B:$B),IF(M146&lt;&gt;0,LOOKUP(M146,[1]Customer!$A:$A,[1]Customer!$B:$B),IF(N146&lt;&gt;0,LOOKUP(N146,[1]Supplier!$A:$A,[1]Supplier!$B:$B))))=FALSE,LOOKUP(P146,[1]Banking!$A:$A,[1]Banking!$B:$B),IF(AND(IF(M146&lt;&gt;0,LOOKUP(M146,[1]Customer!$A:$A,[1]Customer!$B:$B),IF(N146&lt;&gt;0,LOOKUP(N146,[1]Supplier!$A:$A,[1]Supplier!$B:$B)))=FALSE,O146&lt;&gt;0),LOOKUP(O146,[1]Branch!$A:$A,[1]Branch!$B:$B),IF(M146&lt;&gt;0,LOOKUP(M146,[1]Customer!$A:$A,[1]Customer!$B:$B),IF(N146&lt;&gt;0,LOOKUP(N146,[1]Supplier!$A:$A,[1]Supplier!$B:$B))))),"")</f>
        <v>Nathani Chemicals</v>
      </c>
      <c r="R146" s="4" t="str">
        <f>IFERROR(IF(IF(AND(IF(M146&lt;&gt;0,LOOKUP(M146,[1]Customer!$A:$A,[1]Customer!$V:$V),IF(N146&lt;&gt;0,LOOKUP(N146,[1]Supplier!$A:$A,[1]Supplier!$V:$V)))=FALSE,O146&lt;&gt;0),LOOKUP(O146,[1]Branch!$A:$A,[1]Branch!$V:$V),IF(M146&lt;&gt;0,LOOKUP(M146,[1]Customer!$A:$A,[1]Customer!$V:$V),IF(N146&lt;&gt;0,LOOKUP(N146,[1]Supplier!$A:$A,[1]Supplier!$V:$V))))=FALSE,LOOKUP(P146,[1]Banking!$A:$A,[1]Banking!$C:$C),IF(AND(IF(M146&lt;&gt;0,LOOKUP(M146,[1]Customer!$A:$A,[1]Customer!$V:$V),IF(N146&lt;&gt;0,LOOKUP(N146,[1]Supplier!$A:$A,[1]Supplier!$V:$V)))=FALSE,O146&lt;&gt;0),LOOKUP(O146,[1]Branch!$A:$A,[1]Branch!$V:$V),IF(M146&lt;&gt;0,LOOKUP(M146,[1]Customer!$A:$A,[1]Customer!$V:$V),IF(N146&lt;&gt;0,LOOKUP(N146,[1]Supplier!$A:$A,[1]Supplier!$V:$V))))),"")</f>
        <v>Irwan</v>
      </c>
      <c r="S146" s="14">
        <f>IFERROR(SUMIF(CREF!A:A,PREF!A146,CREF!G:G),"")</f>
        <v>-190500</v>
      </c>
    </row>
    <row r="147" spans="1:19">
      <c r="A147" s="3">
        <v>146</v>
      </c>
      <c r="B147" s="5">
        <v>41782</v>
      </c>
      <c r="K147" s="3">
        <v>434</v>
      </c>
      <c r="O147" s="3" t="s">
        <v>80</v>
      </c>
      <c r="Q147" s="4" t="str">
        <f>IFERROR(IF(IF(AND(IF(M147&lt;&gt;0,LOOKUP(M147,[1]Customer!$A:$A,[1]Customer!$B:$B),IF(N147&lt;&gt;0,LOOKUP(N147,[1]Supplier!$A:$A,[1]Supplier!$B:$B)))=FALSE,O147&lt;&gt;0),LOOKUP(O147,[1]Branch!$A:$A,[1]Branch!$B:$B),IF(M147&lt;&gt;0,LOOKUP(M147,[1]Customer!$A:$A,[1]Customer!$B:$B),IF(N147&lt;&gt;0,LOOKUP(N147,[1]Supplier!$A:$A,[1]Supplier!$B:$B))))=FALSE,LOOKUP(P147,[1]Banking!$A:$A,[1]Banking!$B:$B),IF(AND(IF(M147&lt;&gt;0,LOOKUP(M147,[1]Customer!$A:$A,[1]Customer!$B:$B),IF(N147&lt;&gt;0,LOOKUP(N147,[1]Supplier!$A:$A,[1]Supplier!$B:$B)))=FALSE,O147&lt;&gt;0),LOOKUP(O147,[1]Branch!$A:$A,[1]Branch!$B:$B),IF(M147&lt;&gt;0,LOOKUP(M147,[1]Customer!$A:$A,[1]Customer!$B:$B),IF(N147&lt;&gt;0,LOOKUP(N147,[1]Supplier!$A:$A,[1]Supplier!$B:$B))))),"")</f>
        <v>Nathani Chemicals</v>
      </c>
      <c r="R147" s="4" t="str">
        <f>IFERROR(IF(IF(AND(IF(M147&lt;&gt;0,LOOKUP(M147,[1]Customer!$A:$A,[1]Customer!$V:$V),IF(N147&lt;&gt;0,LOOKUP(N147,[1]Supplier!$A:$A,[1]Supplier!$V:$V)))=FALSE,O147&lt;&gt;0),LOOKUP(O147,[1]Branch!$A:$A,[1]Branch!$V:$V),IF(M147&lt;&gt;0,LOOKUP(M147,[1]Customer!$A:$A,[1]Customer!$V:$V),IF(N147&lt;&gt;0,LOOKUP(N147,[1]Supplier!$A:$A,[1]Supplier!$V:$V))))=FALSE,LOOKUP(P147,[1]Banking!$A:$A,[1]Banking!$C:$C),IF(AND(IF(M147&lt;&gt;0,LOOKUP(M147,[1]Customer!$A:$A,[1]Customer!$V:$V),IF(N147&lt;&gt;0,LOOKUP(N147,[1]Supplier!$A:$A,[1]Supplier!$V:$V)))=FALSE,O147&lt;&gt;0),LOOKUP(O147,[1]Branch!$A:$A,[1]Branch!$V:$V),IF(M147&lt;&gt;0,LOOKUP(M147,[1]Customer!$A:$A,[1]Customer!$V:$V),IF(N147&lt;&gt;0,LOOKUP(N147,[1]Supplier!$A:$A,[1]Supplier!$V:$V))))),"")</f>
        <v>Darmawan</v>
      </c>
      <c r="S147" s="14">
        <f>IFERROR(SUMIF(CREF!A:A,PREF!A147,CREF!G:G),"")</f>
        <v>-2010000</v>
      </c>
    </row>
    <row r="148" spans="1:19">
      <c r="A148" s="3">
        <v>147</v>
      </c>
      <c r="B148" s="5">
        <v>41785</v>
      </c>
      <c r="J148" s="3">
        <v>168</v>
      </c>
      <c r="P148" s="3" t="s">
        <v>40</v>
      </c>
      <c r="Q148" s="4" t="str">
        <f>IFERROR(IF(IF(AND(IF(M148&lt;&gt;0,LOOKUP(M148,[1]Customer!$A:$A,[1]Customer!$B:$B),IF(N148&lt;&gt;0,LOOKUP(N148,[1]Supplier!$A:$A,[1]Supplier!$B:$B)))=FALSE,O148&lt;&gt;0),LOOKUP(O148,[1]Branch!$A:$A,[1]Branch!$B:$B),IF(M148&lt;&gt;0,LOOKUP(M148,[1]Customer!$A:$A,[1]Customer!$B:$B),IF(N148&lt;&gt;0,LOOKUP(N148,[1]Supplier!$A:$A,[1]Supplier!$B:$B))))=FALSE,LOOKUP(P148,[1]Banking!$A:$A,[1]Banking!$B:$B),IF(AND(IF(M148&lt;&gt;0,LOOKUP(M148,[1]Customer!$A:$A,[1]Customer!$B:$B),IF(N148&lt;&gt;0,LOOKUP(N148,[1]Supplier!$A:$A,[1]Supplier!$B:$B)))=FALSE,O148&lt;&gt;0),LOOKUP(O148,[1]Branch!$A:$A,[1]Branch!$B:$B),IF(M148&lt;&gt;0,LOOKUP(M148,[1]Customer!$A:$A,[1]Customer!$B:$B),IF(N148&lt;&gt;0,LOOKUP(N148,[1]Supplier!$A:$A,[1]Supplier!$B:$B))))),"")</f>
        <v>Kas Kecil Nathani Chemicals</v>
      </c>
      <c r="R148" s="4">
        <f>IFERROR(IF(IF(AND(IF(M148&lt;&gt;0,LOOKUP(M148,[1]Customer!$A:$A,[1]Customer!$V:$V),IF(N148&lt;&gt;0,LOOKUP(N148,[1]Supplier!$A:$A,[1]Supplier!$V:$V)))=FALSE,O148&lt;&gt;0),LOOKUP(O148,[1]Branch!$A:$A,[1]Branch!$V:$V),IF(M148&lt;&gt;0,LOOKUP(M148,[1]Customer!$A:$A,[1]Customer!$V:$V),IF(N148&lt;&gt;0,LOOKUP(N148,[1]Supplier!$A:$A,[1]Supplier!$V:$V))))=FALSE,LOOKUP(P148,[1]Banking!$A:$A,[1]Banking!$C:$C),IF(AND(IF(M148&lt;&gt;0,LOOKUP(M148,[1]Customer!$A:$A,[1]Customer!$V:$V),IF(N148&lt;&gt;0,LOOKUP(N148,[1]Supplier!$A:$A,[1]Supplier!$V:$V)))=FALSE,O148&lt;&gt;0),LOOKUP(O148,[1]Branch!$A:$A,[1]Branch!$V:$V),IF(M148&lt;&gt;0,LOOKUP(M148,[1]Customer!$A:$A,[1]Customer!$V:$V),IF(N148&lt;&gt;0,LOOKUP(N148,[1]Supplier!$A:$A,[1]Supplier!$V:$V))))),"")</f>
        <v>0</v>
      </c>
      <c r="S148" s="14">
        <f>IFERROR(SUMIF(CREF!A:A,PREF!A148,CREF!G:G),"")</f>
        <v>8185000</v>
      </c>
    </row>
    <row r="149" spans="1:19">
      <c r="A149" s="3">
        <v>148</v>
      </c>
      <c r="B149" s="5">
        <v>41785</v>
      </c>
      <c r="K149" s="3">
        <v>435</v>
      </c>
      <c r="O149" s="3" t="s">
        <v>80</v>
      </c>
      <c r="Q149" s="4" t="str">
        <f>IFERROR(IF(IF(AND(IF(M149&lt;&gt;0,LOOKUP(M149,[1]Customer!$A:$A,[1]Customer!$B:$B),IF(N149&lt;&gt;0,LOOKUP(N149,[1]Supplier!$A:$A,[1]Supplier!$B:$B)))=FALSE,O149&lt;&gt;0),LOOKUP(O149,[1]Branch!$A:$A,[1]Branch!$B:$B),IF(M149&lt;&gt;0,LOOKUP(M149,[1]Customer!$A:$A,[1]Customer!$B:$B),IF(N149&lt;&gt;0,LOOKUP(N149,[1]Supplier!$A:$A,[1]Supplier!$B:$B))))=FALSE,LOOKUP(P149,[1]Banking!$A:$A,[1]Banking!$B:$B),IF(AND(IF(M149&lt;&gt;0,LOOKUP(M149,[1]Customer!$A:$A,[1]Customer!$B:$B),IF(N149&lt;&gt;0,LOOKUP(N149,[1]Supplier!$A:$A,[1]Supplier!$B:$B)))=FALSE,O149&lt;&gt;0),LOOKUP(O149,[1]Branch!$A:$A,[1]Branch!$B:$B),IF(M149&lt;&gt;0,LOOKUP(M149,[1]Customer!$A:$A,[1]Customer!$B:$B),IF(N149&lt;&gt;0,LOOKUP(N149,[1]Supplier!$A:$A,[1]Supplier!$B:$B))))),"")</f>
        <v>Nathani Chemicals</v>
      </c>
      <c r="R149" s="4" t="str">
        <f>IFERROR(IF(IF(AND(IF(M149&lt;&gt;0,LOOKUP(M149,[1]Customer!$A:$A,[1]Customer!$V:$V),IF(N149&lt;&gt;0,LOOKUP(N149,[1]Supplier!$A:$A,[1]Supplier!$V:$V)))=FALSE,O149&lt;&gt;0),LOOKUP(O149,[1]Branch!$A:$A,[1]Branch!$V:$V),IF(M149&lt;&gt;0,LOOKUP(M149,[1]Customer!$A:$A,[1]Customer!$V:$V),IF(N149&lt;&gt;0,LOOKUP(N149,[1]Supplier!$A:$A,[1]Supplier!$V:$V))))=FALSE,LOOKUP(P149,[1]Banking!$A:$A,[1]Banking!$C:$C),IF(AND(IF(M149&lt;&gt;0,LOOKUP(M149,[1]Customer!$A:$A,[1]Customer!$V:$V),IF(N149&lt;&gt;0,LOOKUP(N149,[1]Supplier!$A:$A,[1]Supplier!$V:$V)))=FALSE,O149&lt;&gt;0),LOOKUP(O149,[1]Branch!$A:$A,[1]Branch!$V:$V),IF(M149&lt;&gt;0,LOOKUP(M149,[1]Customer!$A:$A,[1]Customer!$V:$V),IF(N149&lt;&gt;0,LOOKUP(N149,[1]Supplier!$A:$A,[1]Supplier!$V:$V))))),"")</f>
        <v>Darmawan</v>
      </c>
      <c r="S149" s="14">
        <f>IFERROR(SUMIF(CREF!A:A,PREF!A149,CREF!G:G),"")</f>
        <v>-100000</v>
      </c>
    </row>
    <row r="150" spans="1:19">
      <c r="A150" s="3">
        <v>149</v>
      </c>
      <c r="B150" s="5">
        <v>41785</v>
      </c>
      <c r="K150" s="3">
        <v>436</v>
      </c>
      <c r="O150" s="3" t="s">
        <v>80</v>
      </c>
      <c r="Q150" s="4" t="str">
        <f>IFERROR(IF(IF(AND(IF(M150&lt;&gt;0,LOOKUP(M150,[1]Customer!$A:$A,[1]Customer!$B:$B),IF(N150&lt;&gt;0,LOOKUP(N150,[1]Supplier!$A:$A,[1]Supplier!$B:$B)))=FALSE,O150&lt;&gt;0),LOOKUP(O150,[1]Branch!$A:$A,[1]Branch!$B:$B),IF(M150&lt;&gt;0,LOOKUP(M150,[1]Customer!$A:$A,[1]Customer!$B:$B),IF(N150&lt;&gt;0,LOOKUP(N150,[1]Supplier!$A:$A,[1]Supplier!$B:$B))))=FALSE,LOOKUP(P150,[1]Banking!$A:$A,[1]Banking!$B:$B),IF(AND(IF(M150&lt;&gt;0,LOOKUP(M150,[1]Customer!$A:$A,[1]Customer!$B:$B),IF(N150&lt;&gt;0,LOOKUP(N150,[1]Supplier!$A:$A,[1]Supplier!$B:$B)))=FALSE,O150&lt;&gt;0),LOOKUP(O150,[1]Branch!$A:$A,[1]Branch!$B:$B),IF(M150&lt;&gt;0,LOOKUP(M150,[1]Customer!$A:$A,[1]Customer!$B:$B),IF(N150&lt;&gt;0,LOOKUP(N150,[1]Supplier!$A:$A,[1]Supplier!$B:$B))))),"")</f>
        <v>Nathani Chemicals</v>
      </c>
      <c r="R150" s="4" t="str">
        <f>IFERROR(IF(IF(AND(IF(M150&lt;&gt;0,LOOKUP(M150,[1]Customer!$A:$A,[1]Customer!$V:$V),IF(N150&lt;&gt;0,LOOKUP(N150,[1]Supplier!$A:$A,[1]Supplier!$V:$V)))=FALSE,O150&lt;&gt;0),LOOKUP(O150,[1]Branch!$A:$A,[1]Branch!$V:$V),IF(M150&lt;&gt;0,LOOKUP(M150,[1]Customer!$A:$A,[1]Customer!$V:$V),IF(N150&lt;&gt;0,LOOKUP(N150,[1]Supplier!$A:$A,[1]Supplier!$V:$V))))=FALSE,LOOKUP(P150,[1]Banking!$A:$A,[1]Banking!$C:$C),IF(AND(IF(M150&lt;&gt;0,LOOKUP(M150,[1]Customer!$A:$A,[1]Customer!$V:$V),IF(N150&lt;&gt;0,LOOKUP(N150,[1]Supplier!$A:$A,[1]Supplier!$V:$V)))=FALSE,O150&lt;&gt;0),LOOKUP(O150,[1]Branch!$A:$A,[1]Branch!$V:$V),IF(M150&lt;&gt;0,LOOKUP(M150,[1]Customer!$A:$A,[1]Customer!$V:$V),IF(N150&lt;&gt;0,LOOKUP(N150,[1]Supplier!$A:$A,[1]Supplier!$V:$V))))),"")</f>
        <v>Darmawan</v>
      </c>
      <c r="S150" s="14">
        <f>IFERROR(SUMIF(CREF!A:A,PREF!A150,CREF!G:G),"")</f>
        <v>-368000</v>
      </c>
    </row>
    <row r="151" spans="1:19">
      <c r="A151" s="3">
        <v>150</v>
      </c>
      <c r="B151" s="5">
        <v>41785</v>
      </c>
      <c r="D151" s="11" t="s">
        <v>326</v>
      </c>
      <c r="J151" s="3">
        <v>169</v>
      </c>
      <c r="M151" s="3" t="s">
        <v>41</v>
      </c>
      <c r="Q151" s="4" t="str">
        <f>IFERROR(IF(IF(AND(IF(M151&lt;&gt;0,LOOKUP(M151,[1]Customer!$A:$A,[1]Customer!$B:$B),IF(N151&lt;&gt;0,LOOKUP(N151,[1]Supplier!$A:$A,[1]Supplier!$B:$B)))=FALSE,O151&lt;&gt;0),LOOKUP(O151,[1]Branch!$A:$A,[1]Branch!$B:$B),IF(M151&lt;&gt;0,LOOKUP(M151,[1]Customer!$A:$A,[1]Customer!$B:$B),IF(N151&lt;&gt;0,LOOKUP(N151,[1]Supplier!$A:$A,[1]Supplier!$B:$B))))=FALSE,LOOKUP(P151,[1]Banking!$A:$A,[1]Banking!$B:$B),IF(AND(IF(M151&lt;&gt;0,LOOKUP(M151,[1]Customer!$A:$A,[1]Customer!$B:$B),IF(N151&lt;&gt;0,LOOKUP(N151,[1]Supplier!$A:$A,[1]Supplier!$B:$B)))=FALSE,O151&lt;&gt;0),LOOKUP(O151,[1]Branch!$A:$A,[1]Branch!$B:$B),IF(M151&lt;&gt;0,LOOKUP(M151,[1]Customer!$A:$A,[1]Customer!$B:$B),IF(N151&lt;&gt;0,LOOKUP(N151,[1]Supplier!$A:$A,[1]Supplier!$B:$B))))),"")</f>
        <v>Nathani Indonesia</v>
      </c>
      <c r="R151" s="4" t="str">
        <f>IFERROR(IF(IF(AND(IF(M151&lt;&gt;0,LOOKUP(M151,[1]Customer!$A:$A,[1]Customer!$V:$V),IF(N151&lt;&gt;0,LOOKUP(N151,[1]Supplier!$A:$A,[1]Supplier!$V:$V)))=FALSE,O151&lt;&gt;0),LOOKUP(O151,[1]Branch!$A:$A,[1]Branch!$V:$V),IF(M151&lt;&gt;0,LOOKUP(M151,[1]Customer!$A:$A,[1]Customer!$V:$V),IF(N151&lt;&gt;0,LOOKUP(N151,[1]Supplier!$A:$A,[1]Supplier!$V:$V))))=FALSE,LOOKUP(P151,[1]Banking!$A:$A,[1]Banking!$C:$C),IF(AND(IF(M151&lt;&gt;0,LOOKUP(M151,[1]Customer!$A:$A,[1]Customer!$V:$V),IF(N151&lt;&gt;0,LOOKUP(N151,[1]Supplier!$A:$A,[1]Supplier!$V:$V)))=FALSE,O151&lt;&gt;0),LOOKUP(O151,[1]Branch!$A:$A,[1]Branch!$V:$V),IF(M151&lt;&gt;0,LOOKUP(M151,[1]Customer!$A:$A,[1]Customer!$V:$V),IF(N151&lt;&gt;0,LOOKUP(N151,[1]Supplier!$A:$A,[1]Supplier!$V:$V))))),"")</f>
        <v>Agustina Y. Zulkarnain</v>
      </c>
      <c r="S151" s="14">
        <f>IFERROR(SUMIF(CREF!A:A,PREF!A151,CREF!G:G),"")</f>
        <v>1524592080</v>
      </c>
    </row>
    <row r="152" spans="1:19">
      <c r="A152" s="3">
        <v>151</v>
      </c>
      <c r="B152" s="5">
        <v>41785</v>
      </c>
      <c r="D152" s="11" t="s">
        <v>399</v>
      </c>
      <c r="J152" s="3">
        <v>170</v>
      </c>
      <c r="M152" s="3" t="s">
        <v>41</v>
      </c>
      <c r="Q152" s="4" t="str">
        <f>IFERROR(IF(IF(AND(IF(M152&lt;&gt;0,LOOKUP(M152,[1]Customer!$A:$A,[1]Customer!$B:$B),IF(N152&lt;&gt;0,LOOKUP(N152,[1]Supplier!$A:$A,[1]Supplier!$B:$B)))=FALSE,O152&lt;&gt;0),LOOKUP(O152,[1]Branch!$A:$A,[1]Branch!$B:$B),IF(M152&lt;&gt;0,LOOKUP(M152,[1]Customer!$A:$A,[1]Customer!$B:$B),IF(N152&lt;&gt;0,LOOKUP(N152,[1]Supplier!$A:$A,[1]Supplier!$B:$B))))=FALSE,LOOKUP(P152,[1]Banking!$A:$A,[1]Banking!$B:$B),IF(AND(IF(M152&lt;&gt;0,LOOKUP(M152,[1]Customer!$A:$A,[1]Customer!$B:$B),IF(N152&lt;&gt;0,LOOKUP(N152,[1]Supplier!$A:$A,[1]Supplier!$B:$B)))=FALSE,O152&lt;&gt;0),LOOKUP(O152,[1]Branch!$A:$A,[1]Branch!$B:$B),IF(M152&lt;&gt;0,LOOKUP(M152,[1]Customer!$A:$A,[1]Customer!$B:$B),IF(N152&lt;&gt;0,LOOKUP(N152,[1]Supplier!$A:$A,[1]Supplier!$B:$B))))),"")</f>
        <v>Nathani Indonesia</v>
      </c>
      <c r="R152" s="4" t="str">
        <f>IFERROR(IF(IF(AND(IF(M152&lt;&gt;0,LOOKUP(M152,[1]Customer!$A:$A,[1]Customer!$V:$V),IF(N152&lt;&gt;0,LOOKUP(N152,[1]Supplier!$A:$A,[1]Supplier!$V:$V)))=FALSE,O152&lt;&gt;0),LOOKUP(O152,[1]Branch!$A:$A,[1]Branch!$V:$V),IF(M152&lt;&gt;0,LOOKUP(M152,[1]Customer!$A:$A,[1]Customer!$V:$V),IF(N152&lt;&gt;0,LOOKUP(N152,[1]Supplier!$A:$A,[1]Supplier!$V:$V))))=FALSE,LOOKUP(P152,[1]Banking!$A:$A,[1]Banking!$C:$C),IF(AND(IF(M152&lt;&gt;0,LOOKUP(M152,[1]Customer!$A:$A,[1]Customer!$V:$V),IF(N152&lt;&gt;0,LOOKUP(N152,[1]Supplier!$A:$A,[1]Supplier!$V:$V)))=FALSE,O152&lt;&gt;0),LOOKUP(O152,[1]Branch!$A:$A,[1]Branch!$V:$V),IF(M152&lt;&gt;0,LOOKUP(M152,[1]Customer!$A:$A,[1]Customer!$V:$V),IF(N152&lt;&gt;0,LOOKUP(N152,[1]Supplier!$A:$A,[1]Supplier!$V:$V))))),"")</f>
        <v>Agustina Y. Zulkarnain</v>
      </c>
      <c r="S152" s="14">
        <f>IFERROR(SUMIF(CREF!A:A,PREF!A152,CREF!G:G),"")</f>
        <v>328129846</v>
      </c>
    </row>
    <row r="153" spans="1:19">
      <c r="A153" s="3">
        <v>152</v>
      </c>
      <c r="B153" s="5">
        <v>41785</v>
      </c>
      <c r="D153" s="11" t="s">
        <v>400</v>
      </c>
      <c r="J153" s="3">
        <v>171</v>
      </c>
      <c r="M153" s="3" t="s">
        <v>41</v>
      </c>
      <c r="Q153" s="4" t="str">
        <f>IFERROR(IF(IF(AND(IF(M153&lt;&gt;0,LOOKUP(M153,[1]Customer!$A:$A,[1]Customer!$B:$B),IF(N153&lt;&gt;0,LOOKUP(N153,[1]Supplier!$A:$A,[1]Supplier!$B:$B)))=FALSE,O153&lt;&gt;0),LOOKUP(O153,[1]Branch!$A:$A,[1]Branch!$B:$B),IF(M153&lt;&gt;0,LOOKUP(M153,[1]Customer!$A:$A,[1]Customer!$B:$B),IF(N153&lt;&gt;0,LOOKUP(N153,[1]Supplier!$A:$A,[1]Supplier!$B:$B))))=FALSE,LOOKUP(P153,[1]Banking!$A:$A,[1]Banking!$B:$B),IF(AND(IF(M153&lt;&gt;0,LOOKUP(M153,[1]Customer!$A:$A,[1]Customer!$B:$B),IF(N153&lt;&gt;0,LOOKUP(N153,[1]Supplier!$A:$A,[1]Supplier!$B:$B)))=FALSE,O153&lt;&gt;0),LOOKUP(O153,[1]Branch!$A:$A,[1]Branch!$B:$B),IF(M153&lt;&gt;0,LOOKUP(M153,[1]Customer!$A:$A,[1]Customer!$B:$B),IF(N153&lt;&gt;0,LOOKUP(N153,[1]Supplier!$A:$A,[1]Supplier!$B:$B))))),"")</f>
        <v>Nathani Indonesia</v>
      </c>
      <c r="R153" s="4" t="str">
        <f>IFERROR(IF(IF(AND(IF(M153&lt;&gt;0,LOOKUP(M153,[1]Customer!$A:$A,[1]Customer!$V:$V),IF(N153&lt;&gt;0,LOOKUP(N153,[1]Supplier!$A:$A,[1]Supplier!$V:$V)))=FALSE,O153&lt;&gt;0),LOOKUP(O153,[1]Branch!$A:$A,[1]Branch!$V:$V),IF(M153&lt;&gt;0,LOOKUP(M153,[1]Customer!$A:$A,[1]Customer!$V:$V),IF(N153&lt;&gt;0,LOOKUP(N153,[1]Supplier!$A:$A,[1]Supplier!$V:$V))))=FALSE,LOOKUP(P153,[1]Banking!$A:$A,[1]Banking!$C:$C),IF(AND(IF(M153&lt;&gt;0,LOOKUP(M153,[1]Customer!$A:$A,[1]Customer!$V:$V),IF(N153&lt;&gt;0,LOOKUP(N153,[1]Supplier!$A:$A,[1]Supplier!$V:$V)))=FALSE,O153&lt;&gt;0),LOOKUP(O153,[1]Branch!$A:$A,[1]Branch!$V:$V),IF(M153&lt;&gt;0,LOOKUP(M153,[1]Customer!$A:$A,[1]Customer!$V:$V),IF(N153&lt;&gt;0,LOOKUP(N153,[1]Supplier!$A:$A,[1]Supplier!$V:$V))))),"")</f>
        <v>Agustina Y. Zulkarnain</v>
      </c>
      <c r="S153" s="14">
        <f>IFERROR(SUMIF(CREF!A:A,PREF!A153,CREF!G:G),"")</f>
        <v>147278074</v>
      </c>
    </row>
    <row r="154" spans="1:19">
      <c r="A154" s="3">
        <v>153</v>
      </c>
      <c r="B154" s="5">
        <v>41785</v>
      </c>
      <c r="K154" s="3">
        <v>437</v>
      </c>
      <c r="N154" s="3" t="s">
        <v>38</v>
      </c>
      <c r="Q154" s="4" t="str">
        <f>IFERROR(IF(IF(AND(IF(M154&lt;&gt;0,LOOKUP(M154,[1]Customer!$A:$A,[1]Customer!$B:$B),IF(N154&lt;&gt;0,LOOKUP(N154,[1]Supplier!$A:$A,[1]Supplier!$B:$B)))=FALSE,O154&lt;&gt;0),LOOKUP(O154,[1]Branch!$A:$A,[1]Branch!$B:$B),IF(M154&lt;&gt;0,LOOKUP(M154,[1]Customer!$A:$A,[1]Customer!$B:$B),IF(N154&lt;&gt;0,LOOKUP(N154,[1]Supplier!$A:$A,[1]Supplier!$B:$B))))=FALSE,LOOKUP(P154,[1]Banking!$A:$A,[1]Banking!$B:$B),IF(AND(IF(M154&lt;&gt;0,LOOKUP(M154,[1]Customer!$A:$A,[1]Customer!$B:$B),IF(N154&lt;&gt;0,LOOKUP(N154,[1]Supplier!$A:$A,[1]Supplier!$B:$B)))=FALSE,O154&lt;&gt;0),LOOKUP(O154,[1]Branch!$A:$A,[1]Branch!$B:$B),IF(M154&lt;&gt;0,LOOKUP(M154,[1]Customer!$A:$A,[1]Customer!$B:$B),IF(N154&lt;&gt;0,LOOKUP(N154,[1]Supplier!$A:$A,[1]Supplier!$B:$B))))),"")</f>
        <v>Nathani Indonesia</v>
      </c>
      <c r="R154" s="4" t="str">
        <f>IFERROR(IF(IF(AND(IF(M154&lt;&gt;0,LOOKUP(M154,[1]Customer!$A:$A,[1]Customer!$V:$V),IF(N154&lt;&gt;0,LOOKUP(N154,[1]Supplier!$A:$A,[1]Supplier!$V:$V)))=FALSE,O154&lt;&gt;0),LOOKUP(O154,[1]Branch!$A:$A,[1]Branch!$V:$V),IF(M154&lt;&gt;0,LOOKUP(M154,[1]Customer!$A:$A,[1]Customer!$V:$V),IF(N154&lt;&gt;0,LOOKUP(N154,[1]Supplier!$A:$A,[1]Supplier!$V:$V))))=FALSE,LOOKUP(P154,[1]Banking!$A:$A,[1]Banking!$C:$C),IF(AND(IF(M154&lt;&gt;0,LOOKUP(M154,[1]Customer!$A:$A,[1]Customer!$V:$V),IF(N154&lt;&gt;0,LOOKUP(N154,[1]Supplier!$A:$A,[1]Supplier!$V:$V)))=FALSE,O154&lt;&gt;0),LOOKUP(O154,[1]Branch!$A:$A,[1]Branch!$V:$V),IF(M154&lt;&gt;0,LOOKUP(M154,[1]Customer!$A:$A,[1]Customer!$V:$V),IF(N154&lt;&gt;0,LOOKUP(N154,[1]Supplier!$A:$A,[1]Supplier!$V:$V))))),"")</f>
        <v>Agustina Y. Zulkarnain</v>
      </c>
      <c r="S154" s="14">
        <f>IFERROR(SUMIF(CREF!A:A,PREF!A154,CREF!G:G),"")</f>
        <v>-2000000000</v>
      </c>
    </row>
    <row r="155" spans="1:19">
      <c r="A155" s="3">
        <v>154</v>
      </c>
      <c r="B155" s="5">
        <v>41785</v>
      </c>
      <c r="K155" s="3">
        <v>438</v>
      </c>
      <c r="N155" s="3" t="s">
        <v>89</v>
      </c>
      <c r="Q155" s="4" t="str">
        <f>IFERROR(IF(IF(AND(IF(M155&lt;&gt;0,LOOKUP(M155,[1]Customer!$A:$A,[1]Customer!$B:$B),IF(N155&lt;&gt;0,LOOKUP(N155,[1]Supplier!$A:$A,[1]Supplier!$B:$B)))=FALSE,O155&lt;&gt;0),LOOKUP(O155,[1]Branch!$A:$A,[1]Branch!$B:$B),IF(M155&lt;&gt;0,LOOKUP(M155,[1]Customer!$A:$A,[1]Customer!$B:$B),IF(N155&lt;&gt;0,LOOKUP(N155,[1]Supplier!$A:$A,[1]Supplier!$B:$B))))=FALSE,LOOKUP(P155,[1]Banking!$A:$A,[1]Banking!$B:$B),IF(AND(IF(M155&lt;&gt;0,LOOKUP(M155,[1]Customer!$A:$A,[1]Customer!$B:$B),IF(N155&lt;&gt;0,LOOKUP(N155,[1]Supplier!$A:$A,[1]Supplier!$B:$B)))=FALSE,O155&lt;&gt;0),LOOKUP(O155,[1]Branch!$A:$A,[1]Branch!$B:$B),IF(M155&lt;&gt;0,LOOKUP(M155,[1]Customer!$A:$A,[1]Customer!$B:$B),IF(N155&lt;&gt;0,LOOKUP(N155,[1]Supplier!$A:$A,[1]Supplier!$B:$B))))),"")</f>
        <v>Mutiara Forklift</v>
      </c>
      <c r="R155" s="4" t="str">
        <f>IFERROR(IF(IF(AND(IF(M155&lt;&gt;0,LOOKUP(M155,[1]Customer!$A:$A,[1]Customer!$V:$V),IF(N155&lt;&gt;0,LOOKUP(N155,[1]Supplier!$A:$A,[1]Supplier!$V:$V)))=FALSE,O155&lt;&gt;0),LOOKUP(O155,[1]Branch!$A:$A,[1]Branch!$V:$V),IF(M155&lt;&gt;0,LOOKUP(M155,[1]Customer!$A:$A,[1]Customer!$V:$V),IF(N155&lt;&gt;0,LOOKUP(N155,[1]Supplier!$A:$A,[1]Supplier!$V:$V))))=FALSE,LOOKUP(P155,[1]Banking!$A:$A,[1]Banking!$C:$C),IF(AND(IF(M155&lt;&gt;0,LOOKUP(M155,[1]Customer!$A:$A,[1]Customer!$V:$V),IF(N155&lt;&gt;0,LOOKUP(N155,[1]Supplier!$A:$A,[1]Supplier!$V:$V)))=FALSE,O155&lt;&gt;0),LOOKUP(O155,[1]Branch!$A:$A,[1]Branch!$V:$V),IF(M155&lt;&gt;0,LOOKUP(M155,[1]Customer!$A:$A,[1]Customer!$V:$V),IF(N155&lt;&gt;0,LOOKUP(N155,[1]Supplier!$A:$A,[1]Supplier!$V:$V))))),"")</f>
        <v/>
      </c>
      <c r="S155" s="14">
        <f>IFERROR(SUMIF(CREF!A:A,PREF!A155,CREF!G:G),"")</f>
        <v>-1050000</v>
      </c>
    </row>
    <row r="156" spans="1:19">
      <c r="A156" s="3">
        <v>155</v>
      </c>
      <c r="B156" s="5">
        <v>41785</v>
      </c>
      <c r="K156" s="3">
        <v>439</v>
      </c>
      <c r="P156" s="3" t="s">
        <v>40</v>
      </c>
      <c r="Q156" s="4" t="str">
        <f>IFERROR(IF(IF(AND(IF(M156&lt;&gt;0,LOOKUP(M156,[1]Customer!$A:$A,[1]Customer!$B:$B),IF(N156&lt;&gt;0,LOOKUP(N156,[1]Supplier!$A:$A,[1]Supplier!$B:$B)))=FALSE,O156&lt;&gt;0),LOOKUP(O156,[1]Branch!$A:$A,[1]Branch!$B:$B),IF(M156&lt;&gt;0,LOOKUP(M156,[1]Customer!$A:$A,[1]Customer!$B:$B),IF(N156&lt;&gt;0,LOOKUP(N156,[1]Supplier!$A:$A,[1]Supplier!$B:$B))))=FALSE,LOOKUP(P156,[1]Banking!$A:$A,[1]Banking!$B:$B),IF(AND(IF(M156&lt;&gt;0,LOOKUP(M156,[1]Customer!$A:$A,[1]Customer!$B:$B),IF(N156&lt;&gt;0,LOOKUP(N156,[1]Supplier!$A:$A,[1]Supplier!$B:$B)))=FALSE,O156&lt;&gt;0),LOOKUP(O156,[1]Branch!$A:$A,[1]Branch!$B:$B),IF(M156&lt;&gt;0,LOOKUP(M156,[1]Customer!$A:$A,[1]Customer!$B:$B),IF(N156&lt;&gt;0,LOOKUP(N156,[1]Supplier!$A:$A,[1]Supplier!$B:$B))))),"")</f>
        <v>Kas Kecil Nathani Chemicals</v>
      </c>
      <c r="R156" s="4">
        <f>IFERROR(IF(IF(AND(IF(M156&lt;&gt;0,LOOKUP(M156,[1]Customer!$A:$A,[1]Customer!$V:$V),IF(N156&lt;&gt;0,LOOKUP(N156,[1]Supplier!$A:$A,[1]Supplier!$V:$V)))=FALSE,O156&lt;&gt;0),LOOKUP(O156,[1]Branch!$A:$A,[1]Branch!$V:$V),IF(M156&lt;&gt;0,LOOKUP(M156,[1]Customer!$A:$A,[1]Customer!$V:$V),IF(N156&lt;&gt;0,LOOKUP(N156,[1]Supplier!$A:$A,[1]Supplier!$V:$V))))=FALSE,LOOKUP(P156,[1]Banking!$A:$A,[1]Banking!$C:$C),IF(AND(IF(M156&lt;&gt;0,LOOKUP(M156,[1]Customer!$A:$A,[1]Customer!$V:$V),IF(N156&lt;&gt;0,LOOKUP(N156,[1]Supplier!$A:$A,[1]Supplier!$V:$V)))=FALSE,O156&lt;&gt;0),LOOKUP(O156,[1]Branch!$A:$A,[1]Branch!$V:$V),IF(M156&lt;&gt;0,LOOKUP(M156,[1]Customer!$A:$A,[1]Customer!$V:$V),IF(N156&lt;&gt;0,LOOKUP(N156,[1]Supplier!$A:$A,[1]Supplier!$V:$V))))),"")</f>
        <v>0</v>
      </c>
      <c r="S156" s="14">
        <f>IFERROR(SUMIF(CREF!A:A,PREF!A156,CREF!G:G),"")</f>
        <v>-8185000</v>
      </c>
    </row>
    <row r="157" spans="1:19">
      <c r="A157" s="3">
        <v>156</v>
      </c>
      <c r="B157" s="5">
        <v>41787</v>
      </c>
      <c r="K157" s="3">
        <v>440</v>
      </c>
      <c r="O157" s="3" t="s">
        <v>80</v>
      </c>
      <c r="Q157" s="4" t="str">
        <f>IFERROR(IF(IF(AND(IF(M157&lt;&gt;0,LOOKUP(M157,[1]Customer!$A:$A,[1]Customer!$B:$B),IF(N157&lt;&gt;0,LOOKUP(N157,[1]Supplier!$A:$A,[1]Supplier!$B:$B)))=FALSE,O157&lt;&gt;0),LOOKUP(O157,[1]Branch!$A:$A,[1]Branch!$B:$B),IF(M157&lt;&gt;0,LOOKUP(M157,[1]Customer!$A:$A,[1]Customer!$B:$B),IF(N157&lt;&gt;0,LOOKUP(N157,[1]Supplier!$A:$A,[1]Supplier!$B:$B))))=FALSE,LOOKUP(P157,[1]Banking!$A:$A,[1]Banking!$B:$B),IF(AND(IF(M157&lt;&gt;0,LOOKUP(M157,[1]Customer!$A:$A,[1]Customer!$B:$B),IF(N157&lt;&gt;0,LOOKUP(N157,[1]Supplier!$A:$A,[1]Supplier!$B:$B)))=FALSE,O157&lt;&gt;0),LOOKUP(O157,[1]Branch!$A:$A,[1]Branch!$B:$B),IF(M157&lt;&gt;0,LOOKUP(M157,[1]Customer!$A:$A,[1]Customer!$B:$B),IF(N157&lt;&gt;0,LOOKUP(N157,[1]Supplier!$A:$A,[1]Supplier!$B:$B))))),"")</f>
        <v>Nathani Chemicals</v>
      </c>
      <c r="R157" s="4" t="str">
        <f>IFERROR(IF(IF(AND(IF(M157&lt;&gt;0,LOOKUP(M157,[1]Customer!$A:$A,[1]Customer!$V:$V),IF(N157&lt;&gt;0,LOOKUP(N157,[1]Supplier!$A:$A,[1]Supplier!$V:$V)))=FALSE,O157&lt;&gt;0),LOOKUP(O157,[1]Branch!$A:$A,[1]Branch!$V:$V),IF(M157&lt;&gt;0,LOOKUP(M157,[1]Customer!$A:$A,[1]Customer!$V:$V),IF(N157&lt;&gt;0,LOOKUP(N157,[1]Supplier!$A:$A,[1]Supplier!$V:$V))))=FALSE,LOOKUP(P157,[1]Banking!$A:$A,[1]Banking!$C:$C),IF(AND(IF(M157&lt;&gt;0,LOOKUP(M157,[1]Customer!$A:$A,[1]Customer!$V:$V),IF(N157&lt;&gt;0,LOOKUP(N157,[1]Supplier!$A:$A,[1]Supplier!$V:$V)))=FALSE,O157&lt;&gt;0),LOOKUP(O157,[1]Branch!$A:$A,[1]Branch!$V:$V),IF(M157&lt;&gt;0,LOOKUP(M157,[1]Customer!$A:$A,[1]Customer!$V:$V),IF(N157&lt;&gt;0,LOOKUP(N157,[1]Supplier!$A:$A,[1]Supplier!$V:$V))))),"")</f>
        <v>Darmawan</v>
      </c>
      <c r="S157" s="14">
        <f>IFERROR(SUMIF(CREF!A:A,PREF!A157,CREF!G:G),"")</f>
        <v>-450000</v>
      </c>
    </row>
    <row r="158" spans="1:19">
      <c r="A158" s="3">
        <v>157</v>
      </c>
      <c r="B158" s="5">
        <v>41787</v>
      </c>
      <c r="K158" s="3">
        <v>441</v>
      </c>
      <c r="O158" s="3" t="s">
        <v>80</v>
      </c>
      <c r="Q158" s="4" t="str">
        <f>IFERROR(IF(IF(AND(IF(M158&lt;&gt;0,LOOKUP(M158,[1]Customer!$A:$A,[1]Customer!$B:$B),IF(N158&lt;&gt;0,LOOKUP(N158,[1]Supplier!$A:$A,[1]Supplier!$B:$B)))=FALSE,O158&lt;&gt;0),LOOKUP(O158,[1]Branch!$A:$A,[1]Branch!$B:$B),IF(M158&lt;&gt;0,LOOKUP(M158,[1]Customer!$A:$A,[1]Customer!$B:$B),IF(N158&lt;&gt;0,LOOKUP(N158,[1]Supplier!$A:$A,[1]Supplier!$B:$B))))=FALSE,LOOKUP(P158,[1]Banking!$A:$A,[1]Banking!$B:$B),IF(AND(IF(M158&lt;&gt;0,LOOKUP(M158,[1]Customer!$A:$A,[1]Customer!$B:$B),IF(N158&lt;&gt;0,LOOKUP(N158,[1]Supplier!$A:$A,[1]Supplier!$B:$B)))=FALSE,O158&lt;&gt;0),LOOKUP(O158,[1]Branch!$A:$A,[1]Branch!$B:$B),IF(M158&lt;&gt;0,LOOKUP(M158,[1]Customer!$A:$A,[1]Customer!$B:$B),IF(N158&lt;&gt;0,LOOKUP(N158,[1]Supplier!$A:$A,[1]Supplier!$B:$B))))),"")</f>
        <v>Nathani Chemicals</v>
      </c>
      <c r="R158" s="4" t="str">
        <f>IFERROR(IF(IF(AND(IF(M158&lt;&gt;0,LOOKUP(M158,[1]Customer!$A:$A,[1]Customer!$V:$V),IF(N158&lt;&gt;0,LOOKUP(N158,[1]Supplier!$A:$A,[1]Supplier!$V:$V)))=FALSE,O158&lt;&gt;0),LOOKUP(O158,[1]Branch!$A:$A,[1]Branch!$V:$V),IF(M158&lt;&gt;0,LOOKUP(M158,[1]Customer!$A:$A,[1]Customer!$V:$V),IF(N158&lt;&gt;0,LOOKUP(N158,[1]Supplier!$A:$A,[1]Supplier!$V:$V))))=FALSE,LOOKUP(P158,[1]Banking!$A:$A,[1]Banking!$C:$C),IF(AND(IF(M158&lt;&gt;0,LOOKUP(M158,[1]Customer!$A:$A,[1]Customer!$V:$V),IF(N158&lt;&gt;0,LOOKUP(N158,[1]Supplier!$A:$A,[1]Supplier!$V:$V)))=FALSE,O158&lt;&gt;0),LOOKUP(O158,[1]Branch!$A:$A,[1]Branch!$V:$V),IF(M158&lt;&gt;0,LOOKUP(M158,[1]Customer!$A:$A,[1]Customer!$V:$V),IF(N158&lt;&gt;0,LOOKUP(N158,[1]Supplier!$A:$A,[1]Supplier!$V:$V))))),"")</f>
        <v>Darmawan</v>
      </c>
      <c r="S158" s="14">
        <f>IFERROR(SUMIF(CREF!A:A,PREF!A158,CREF!G:G),"")</f>
        <v>-2250000</v>
      </c>
    </row>
    <row r="159" spans="1:19">
      <c r="A159" s="3">
        <v>158</v>
      </c>
      <c r="B159" s="5">
        <v>41787</v>
      </c>
      <c r="K159" s="3">
        <v>442</v>
      </c>
      <c r="O159" s="3" t="s">
        <v>80</v>
      </c>
      <c r="Q159" s="4" t="str">
        <f>IFERROR(IF(IF(AND(IF(M159&lt;&gt;0,LOOKUP(M159,[1]Customer!$A:$A,[1]Customer!$B:$B),IF(N159&lt;&gt;0,LOOKUP(N159,[1]Supplier!$A:$A,[1]Supplier!$B:$B)))=FALSE,O159&lt;&gt;0),LOOKUP(O159,[1]Branch!$A:$A,[1]Branch!$B:$B),IF(M159&lt;&gt;0,LOOKUP(M159,[1]Customer!$A:$A,[1]Customer!$B:$B),IF(N159&lt;&gt;0,LOOKUP(N159,[1]Supplier!$A:$A,[1]Supplier!$B:$B))))=FALSE,LOOKUP(P159,[1]Banking!$A:$A,[1]Banking!$B:$B),IF(AND(IF(M159&lt;&gt;0,LOOKUP(M159,[1]Customer!$A:$A,[1]Customer!$B:$B),IF(N159&lt;&gt;0,LOOKUP(N159,[1]Supplier!$A:$A,[1]Supplier!$B:$B)))=FALSE,O159&lt;&gt;0),LOOKUP(O159,[1]Branch!$A:$A,[1]Branch!$B:$B),IF(M159&lt;&gt;0,LOOKUP(M159,[1]Customer!$A:$A,[1]Customer!$B:$B),IF(N159&lt;&gt;0,LOOKUP(N159,[1]Supplier!$A:$A,[1]Supplier!$B:$B))))),"")</f>
        <v>Nathani Chemicals</v>
      </c>
      <c r="R159" s="4" t="str">
        <f>IFERROR(IF(IF(AND(IF(M159&lt;&gt;0,LOOKUP(M159,[1]Customer!$A:$A,[1]Customer!$V:$V),IF(N159&lt;&gt;0,LOOKUP(N159,[1]Supplier!$A:$A,[1]Supplier!$V:$V)))=FALSE,O159&lt;&gt;0),LOOKUP(O159,[1]Branch!$A:$A,[1]Branch!$V:$V),IF(M159&lt;&gt;0,LOOKUP(M159,[1]Customer!$A:$A,[1]Customer!$V:$V),IF(N159&lt;&gt;0,LOOKUP(N159,[1]Supplier!$A:$A,[1]Supplier!$V:$V))))=FALSE,LOOKUP(P159,[1]Banking!$A:$A,[1]Banking!$C:$C),IF(AND(IF(M159&lt;&gt;0,LOOKUP(M159,[1]Customer!$A:$A,[1]Customer!$V:$V),IF(N159&lt;&gt;0,LOOKUP(N159,[1]Supplier!$A:$A,[1]Supplier!$V:$V)))=FALSE,O159&lt;&gt;0),LOOKUP(O159,[1]Branch!$A:$A,[1]Branch!$V:$V),IF(M159&lt;&gt;0,LOOKUP(M159,[1]Customer!$A:$A,[1]Customer!$V:$V),IF(N159&lt;&gt;0,LOOKUP(N159,[1]Supplier!$A:$A,[1]Supplier!$V:$V))))),"")</f>
        <v>Darmawan</v>
      </c>
      <c r="S159" s="14">
        <f>IFERROR(SUMIF(CREF!A:A,PREF!A159,CREF!G:G),"")</f>
        <v>-540000</v>
      </c>
    </row>
    <row r="160" spans="1:19">
      <c r="A160" s="3">
        <v>159</v>
      </c>
      <c r="B160" s="5">
        <v>41787</v>
      </c>
      <c r="K160" s="3">
        <v>443</v>
      </c>
      <c r="O160" s="3" t="s">
        <v>80</v>
      </c>
      <c r="Q160" s="4" t="str">
        <f>IFERROR(IF(IF(AND(IF(M160&lt;&gt;0,LOOKUP(M160,[1]Customer!$A:$A,[1]Customer!$B:$B),IF(N160&lt;&gt;0,LOOKUP(N160,[1]Supplier!$A:$A,[1]Supplier!$B:$B)))=FALSE,O160&lt;&gt;0),LOOKUP(O160,[1]Branch!$A:$A,[1]Branch!$B:$B),IF(M160&lt;&gt;0,LOOKUP(M160,[1]Customer!$A:$A,[1]Customer!$B:$B),IF(N160&lt;&gt;0,LOOKUP(N160,[1]Supplier!$A:$A,[1]Supplier!$B:$B))))=FALSE,LOOKUP(P160,[1]Banking!$A:$A,[1]Banking!$B:$B),IF(AND(IF(M160&lt;&gt;0,LOOKUP(M160,[1]Customer!$A:$A,[1]Customer!$B:$B),IF(N160&lt;&gt;0,LOOKUP(N160,[1]Supplier!$A:$A,[1]Supplier!$B:$B)))=FALSE,O160&lt;&gt;0),LOOKUP(O160,[1]Branch!$A:$A,[1]Branch!$B:$B),IF(M160&lt;&gt;0,LOOKUP(M160,[1]Customer!$A:$A,[1]Customer!$B:$B),IF(N160&lt;&gt;0,LOOKUP(N160,[1]Supplier!$A:$A,[1]Supplier!$B:$B))))),"")</f>
        <v>Nathani Chemicals</v>
      </c>
      <c r="R160" s="4" t="str">
        <f>IFERROR(IF(IF(AND(IF(M160&lt;&gt;0,LOOKUP(M160,[1]Customer!$A:$A,[1]Customer!$V:$V),IF(N160&lt;&gt;0,LOOKUP(N160,[1]Supplier!$A:$A,[1]Supplier!$V:$V)))=FALSE,O160&lt;&gt;0),LOOKUP(O160,[1]Branch!$A:$A,[1]Branch!$V:$V),IF(M160&lt;&gt;0,LOOKUP(M160,[1]Customer!$A:$A,[1]Customer!$V:$V),IF(N160&lt;&gt;0,LOOKUP(N160,[1]Supplier!$A:$A,[1]Supplier!$V:$V))))=FALSE,LOOKUP(P160,[1]Banking!$A:$A,[1]Banking!$C:$C),IF(AND(IF(M160&lt;&gt;0,LOOKUP(M160,[1]Customer!$A:$A,[1]Customer!$V:$V),IF(N160&lt;&gt;0,LOOKUP(N160,[1]Supplier!$A:$A,[1]Supplier!$V:$V)))=FALSE,O160&lt;&gt;0),LOOKUP(O160,[1]Branch!$A:$A,[1]Branch!$V:$V),IF(M160&lt;&gt;0,LOOKUP(M160,[1]Customer!$A:$A,[1]Customer!$V:$V),IF(N160&lt;&gt;0,LOOKUP(N160,[1]Supplier!$A:$A,[1]Supplier!$V:$V))))),"")</f>
        <v>Darmawan</v>
      </c>
      <c r="S160" s="14">
        <f>IFERROR(SUMIF(CREF!A:A,PREF!A160,CREF!G:G),"")</f>
        <v>-2625000</v>
      </c>
    </row>
    <row r="161" spans="1:19">
      <c r="A161" s="3">
        <v>160</v>
      </c>
      <c r="B161" s="5">
        <v>41787</v>
      </c>
      <c r="K161" s="3">
        <v>444</v>
      </c>
      <c r="O161" s="3" t="s">
        <v>80</v>
      </c>
      <c r="Q161" s="4" t="str">
        <f>IFERROR(IF(IF(AND(IF(M161&lt;&gt;0,LOOKUP(M161,[1]Customer!$A:$A,[1]Customer!$B:$B),IF(N161&lt;&gt;0,LOOKUP(N161,[1]Supplier!$A:$A,[1]Supplier!$B:$B)))=FALSE,O161&lt;&gt;0),LOOKUP(O161,[1]Branch!$A:$A,[1]Branch!$B:$B),IF(M161&lt;&gt;0,LOOKUP(M161,[1]Customer!$A:$A,[1]Customer!$B:$B),IF(N161&lt;&gt;0,LOOKUP(N161,[1]Supplier!$A:$A,[1]Supplier!$B:$B))))=FALSE,LOOKUP(P161,[1]Banking!$A:$A,[1]Banking!$B:$B),IF(AND(IF(M161&lt;&gt;0,LOOKUP(M161,[1]Customer!$A:$A,[1]Customer!$B:$B),IF(N161&lt;&gt;0,LOOKUP(N161,[1]Supplier!$A:$A,[1]Supplier!$B:$B)))=FALSE,O161&lt;&gt;0),LOOKUP(O161,[1]Branch!$A:$A,[1]Branch!$B:$B),IF(M161&lt;&gt;0,LOOKUP(M161,[1]Customer!$A:$A,[1]Customer!$B:$B),IF(N161&lt;&gt;0,LOOKUP(N161,[1]Supplier!$A:$A,[1]Supplier!$B:$B))))),"")</f>
        <v>Nathani Chemicals</v>
      </c>
      <c r="R161" s="4" t="str">
        <f>IFERROR(IF(IF(AND(IF(M161&lt;&gt;0,LOOKUP(M161,[1]Customer!$A:$A,[1]Customer!$V:$V),IF(N161&lt;&gt;0,LOOKUP(N161,[1]Supplier!$A:$A,[1]Supplier!$V:$V)))=FALSE,O161&lt;&gt;0),LOOKUP(O161,[1]Branch!$A:$A,[1]Branch!$V:$V),IF(M161&lt;&gt;0,LOOKUP(M161,[1]Customer!$A:$A,[1]Customer!$V:$V),IF(N161&lt;&gt;0,LOOKUP(N161,[1]Supplier!$A:$A,[1]Supplier!$V:$V))))=FALSE,LOOKUP(P161,[1]Banking!$A:$A,[1]Banking!$C:$C),IF(AND(IF(M161&lt;&gt;0,LOOKUP(M161,[1]Customer!$A:$A,[1]Customer!$V:$V),IF(N161&lt;&gt;0,LOOKUP(N161,[1]Supplier!$A:$A,[1]Supplier!$V:$V)))=FALSE,O161&lt;&gt;0),LOOKUP(O161,[1]Branch!$A:$A,[1]Branch!$V:$V),IF(M161&lt;&gt;0,LOOKUP(M161,[1]Customer!$A:$A,[1]Customer!$V:$V),IF(N161&lt;&gt;0,LOOKUP(N161,[1]Supplier!$A:$A,[1]Supplier!$V:$V))))),"")</f>
        <v>Darmawan</v>
      </c>
      <c r="S161" s="14">
        <f>IFERROR(SUMIF(CREF!A:A,PREF!A161,CREF!G:G),"")</f>
        <v>-480000</v>
      </c>
    </row>
    <row r="162" spans="1:19">
      <c r="A162" s="3">
        <v>161</v>
      </c>
      <c r="B162" s="5">
        <v>41787</v>
      </c>
      <c r="K162" s="3">
        <v>445</v>
      </c>
      <c r="O162" s="3" t="s">
        <v>80</v>
      </c>
      <c r="Q162" s="4" t="str">
        <f>IFERROR(IF(IF(AND(IF(M162&lt;&gt;0,LOOKUP(M162,[1]Customer!$A:$A,[1]Customer!$B:$B),IF(N162&lt;&gt;0,LOOKUP(N162,[1]Supplier!$A:$A,[1]Supplier!$B:$B)))=FALSE,O162&lt;&gt;0),LOOKUP(O162,[1]Branch!$A:$A,[1]Branch!$B:$B),IF(M162&lt;&gt;0,LOOKUP(M162,[1]Customer!$A:$A,[1]Customer!$B:$B),IF(N162&lt;&gt;0,LOOKUP(N162,[1]Supplier!$A:$A,[1]Supplier!$B:$B))))=FALSE,LOOKUP(P162,[1]Banking!$A:$A,[1]Banking!$B:$B),IF(AND(IF(M162&lt;&gt;0,LOOKUP(M162,[1]Customer!$A:$A,[1]Customer!$B:$B),IF(N162&lt;&gt;0,LOOKUP(N162,[1]Supplier!$A:$A,[1]Supplier!$B:$B)))=FALSE,O162&lt;&gt;0),LOOKUP(O162,[1]Branch!$A:$A,[1]Branch!$B:$B),IF(M162&lt;&gt;0,LOOKUP(M162,[1]Customer!$A:$A,[1]Customer!$B:$B),IF(N162&lt;&gt;0,LOOKUP(N162,[1]Supplier!$A:$A,[1]Supplier!$B:$B))))),"")</f>
        <v>Nathani Chemicals</v>
      </c>
      <c r="R162" s="4" t="str">
        <f>IFERROR(IF(IF(AND(IF(M162&lt;&gt;0,LOOKUP(M162,[1]Customer!$A:$A,[1]Customer!$V:$V),IF(N162&lt;&gt;0,LOOKUP(N162,[1]Supplier!$A:$A,[1]Supplier!$V:$V)))=FALSE,O162&lt;&gt;0),LOOKUP(O162,[1]Branch!$A:$A,[1]Branch!$V:$V),IF(M162&lt;&gt;0,LOOKUP(M162,[1]Customer!$A:$A,[1]Customer!$V:$V),IF(N162&lt;&gt;0,LOOKUP(N162,[1]Supplier!$A:$A,[1]Supplier!$V:$V))))=FALSE,LOOKUP(P162,[1]Banking!$A:$A,[1]Banking!$C:$C),IF(AND(IF(M162&lt;&gt;0,LOOKUP(M162,[1]Customer!$A:$A,[1]Customer!$V:$V),IF(N162&lt;&gt;0,LOOKUP(N162,[1]Supplier!$A:$A,[1]Supplier!$V:$V)))=FALSE,O162&lt;&gt;0),LOOKUP(O162,[1]Branch!$A:$A,[1]Branch!$V:$V),IF(M162&lt;&gt;0,LOOKUP(M162,[1]Customer!$A:$A,[1]Customer!$V:$V),IF(N162&lt;&gt;0,LOOKUP(N162,[1]Supplier!$A:$A,[1]Supplier!$V:$V))))),"")</f>
        <v>Darmawan</v>
      </c>
      <c r="S162" s="14">
        <f>IFERROR(SUMIF(CREF!A:A,PREF!A162,CREF!G:G),"")</f>
        <v>-603600</v>
      </c>
    </row>
    <row r="163" spans="1:19">
      <c r="A163" s="3">
        <v>162</v>
      </c>
      <c r="B163" s="5">
        <v>41787</v>
      </c>
      <c r="D163" s="11" t="s">
        <v>400</v>
      </c>
      <c r="J163" s="3">
        <v>172</v>
      </c>
      <c r="M163" s="3" t="s">
        <v>41</v>
      </c>
      <c r="Q163" s="4" t="str">
        <f>IFERROR(IF(IF(AND(IF(M163&lt;&gt;0,LOOKUP(M163,[1]Customer!$A:$A,[1]Customer!$B:$B),IF(N163&lt;&gt;0,LOOKUP(N163,[1]Supplier!$A:$A,[1]Supplier!$B:$B)))=FALSE,O163&lt;&gt;0),LOOKUP(O163,[1]Branch!$A:$A,[1]Branch!$B:$B),IF(M163&lt;&gt;0,LOOKUP(M163,[1]Customer!$A:$A,[1]Customer!$B:$B),IF(N163&lt;&gt;0,LOOKUP(N163,[1]Supplier!$A:$A,[1]Supplier!$B:$B))))=FALSE,LOOKUP(P163,[1]Banking!$A:$A,[1]Banking!$B:$B),IF(AND(IF(M163&lt;&gt;0,LOOKUP(M163,[1]Customer!$A:$A,[1]Customer!$B:$B),IF(N163&lt;&gt;0,LOOKUP(N163,[1]Supplier!$A:$A,[1]Supplier!$B:$B)))=FALSE,O163&lt;&gt;0),LOOKUP(O163,[1]Branch!$A:$A,[1]Branch!$B:$B),IF(M163&lt;&gt;0,LOOKUP(M163,[1]Customer!$A:$A,[1]Customer!$B:$B),IF(N163&lt;&gt;0,LOOKUP(N163,[1]Supplier!$A:$A,[1]Supplier!$B:$B))))),"")</f>
        <v>Nathani Indonesia</v>
      </c>
      <c r="R163" s="4" t="str">
        <f>IFERROR(IF(IF(AND(IF(M163&lt;&gt;0,LOOKUP(M163,[1]Customer!$A:$A,[1]Customer!$V:$V),IF(N163&lt;&gt;0,LOOKUP(N163,[1]Supplier!$A:$A,[1]Supplier!$V:$V)))=FALSE,O163&lt;&gt;0),LOOKUP(O163,[1]Branch!$A:$A,[1]Branch!$V:$V),IF(M163&lt;&gt;0,LOOKUP(M163,[1]Customer!$A:$A,[1]Customer!$V:$V),IF(N163&lt;&gt;0,LOOKUP(N163,[1]Supplier!$A:$A,[1]Supplier!$V:$V))))=FALSE,LOOKUP(P163,[1]Banking!$A:$A,[1]Banking!$C:$C),IF(AND(IF(M163&lt;&gt;0,LOOKUP(M163,[1]Customer!$A:$A,[1]Customer!$V:$V),IF(N163&lt;&gt;0,LOOKUP(N163,[1]Supplier!$A:$A,[1]Supplier!$V:$V)))=FALSE,O163&lt;&gt;0),LOOKUP(O163,[1]Branch!$A:$A,[1]Branch!$V:$V),IF(M163&lt;&gt;0,LOOKUP(M163,[1]Customer!$A:$A,[1]Customer!$V:$V),IF(N163&lt;&gt;0,LOOKUP(N163,[1]Supplier!$A:$A,[1]Supplier!$V:$V))))),"")</f>
        <v>Agustina Y. Zulkarnain</v>
      </c>
      <c r="S163" s="14">
        <f>IFERROR(SUMIF(CREF!A:A,PREF!A163,CREF!G:G),"")</f>
        <v>599417926</v>
      </c>
    </row>
    <row r="164" spans="1:19">
      <c r="A164" s="3">
        <v>163</v>
      </c>
      <c r="B164" s="5">
        <v>41787</v>
      </c>
      <c r="D164" s="11" t="s">
        <v>458</v>
      </c>
      <c r="J164" s="3">
        <v>173</v>
      </c>
      <c r="M164" s="3" t="s">
        <v>41</v>
      </c>
      <c r="Q164" s="4" t="str">
        <f>IFERROR(IF(IF(AND(IF(M164&lt;&gt;0,LOOKUP(M164,[1]Customer!$A:$A,[1]Customer!$B:$B),IF(N164&lt;&gt;0,LOOKUP(N164,[1]Supplier!$A:$A,[1]Supplier!$B:$B)))=FALSE,O164&lt;&gt;0),LOOKUP(O164,[1]Branch!$A:$A,[1]Branch!$B:$B),IF(M164&lt;&gt;0,LOOKUP(M164,[1]Customer!$A:$A,[1]Customer!$B:$B),IF(N164&lt;&gt;0,LOOKUP(N164,[1]Supplier!$A:$A,[1]Supplier!$B:$B))))=FALSE,LOOKUP(P164,[1]Banking!$A:$A,[1]Banking!$B:$B),IF(AND(IF(M164&lt;&gt;0,LOOKUP(M164,[1]Customer!$A:$A,[1]Customer!$B:$B),IF(N164&lt;&gt;0,LOOKUP(N164,[1]Supplier!$A:$A,[1]Supplier!$B:$B)))=FALSE,O164&lt;&gt;0),LOOKUP(O164,[1]Branch!$A:$A,[1]Branch!$B:$B),IF(M164&lt;&gt;0,LOOKUP(M164,[1]Customer!$A:$A,[1]Customer!$B:$B),IF(N164&lt;&gt;0,LOOKUP(N164,[1]Supplier!$A:$A,[1]Supplier!$B:$B))))),"")</f>
        <v>Nathani Indonesia</v>
      </c>
      <c r="R164" s="4" t="str">
        <f>IFERROR(IF(IF(AND(IF(M164&lt;&gt;0,LOOKUP(M164,[1]Customer!$A:$A,[1]Customer!$V:$V),IF(N164&lt;&gt;0,LOOKUP(N164,[1]Supplier!$A:$A,[1]Supplier!$V:$V)))=FALSE,O164&lt;&gt;0),LOOKUP(O164,[1]Branch!$A:$A,[1]Branch!$V:$V),IF(M164&lt;&gt;0,LOOKUP(M164,[1]Customer!$A:$A,[1]Customer!$V:$V),IF(N164&lt;&gt;0,LOOKUP(N164,[1]Supplier!$A:$A,[1]Supplier!$V:$V))))=FALSE,LOOKUP(P164,[1]Banking!$A:$A,[1]Banking!$C:$C),IF(AND(IF(M164&lt;&gt;0,LOOKUP(M164,[1]Customer!$A:$A,[1]Customer!$V:$V),IF(N164&lt;&gt;0,LOOKUP(N164,[1]Supplier!$A:$A,[1]Supplier!$V:$V)))=FALSE,O164&lt;&gt;0),LOOKUP(O164,[1]Branch!$A:$A,[1]Branch!$V:$V),IF(M164&lt;&gt;0,LOOKUP(M164,[1]Customer!$A:$A,[1]Customer!$V:$V),IF(N164&lt;&gt;0,LOOKUP(N164,[1]Supplier!$A:$A,[1]Supplier!$V:$V))))),"")</f>
        <v>Agustina Y. Zulkarnain</v>
      </c>
      <c r="S164" s="14">
        <f>IFERROR(SUMIF(CREF!A:A,PREF!A164,CREF!G:G),"")</f>
        <v>743071853</v>
      </c>
    </row>
    <row r="165" spans="1:19">
      <c r="A165" s="3">
        <v>164</v>
      </c>
      <c r="B165" s="5">
        <v>41787</v>
      </c>
      <c r="D165" s="11" t="s">
        <v>459</v>
      </c>
      <c r="J165" s="3">
        <v>174</v>
      </c>
      <c r="M165" s="3" t="s">
        <v>41</v>
      </c>
      <c r="Q165" s="4" t="str">
        <f>IFERROR(IF(IF(AND(IF(M165&lt;&gt;0,LOOKUP(M165,[1]Customer!$A:$A,[1]Customer!$B:$B),IF(N165&lt;&gt;0,LOOKUP(N165,[1]Supplier!$A:$A,[1]Supplier!$B:$B)))=FALSE,O165&lt;&gt;0),LOOKUP(O165,[1]Branch!$A:$A,[1]Branch!$B:$B),IF(M165&lt;&gt;0,LOOKUP(M165,[1]Customer!$A:$A,[1]Customer!$B:$B),IF(N165&lt;&gt;0,LOOKUP(N165,[1]Supplier!$A:$A,[1]Supplier!$B:$B))))=FALSE,LOOKUP(P165,[1]Banking!$A:$A,[1]Banking!$B:$B),IF(AND(IF(M165&lt;&gt;0,LOOKUP(M165,[1]Customer!$A:$A,[1]Customer!$B:$B),IF(N165&lt;&gt;0,LOOKUP(N165,[1]Supplier!$A:$A,[1]Supplier!$B:$B)))=FALSE,O165&lt;&gt;0),LOOKUP(O165,[1]Branch!$A:$A,[1]Branch!$B:$B),IF(M165&lt;&gt;0,LOOKUP(M165,[1]Customer!$A:$A,[1]Customer!$B:$B),IF(N165&lt;&gt;0,LOOKUP(N165,[1]Supplier!$A:$A,[1]Supplier!$B:$B))))),"")</f>
        <v>Nathani Indonesia</v>
      </c>
      <c r="R165" s="4" t="str">
        <f>IFERROR(IF(IF(AND(IF(M165&lt;&gt;0,LOOKUP(M165,[1]Customer!$A:$A,[1]Customer!$V:$V),IF(N165&lt;&gt;0,LOOKUP(N165,[1]Supplier!$A:$A,[1]Supplier!$V:$V)))=FALSE,O165&lt;&gt;0),LOOKUP(O165,[1]Branch!$A:$A,[1]Branch!$V:$V),IF(M165&lt;&gt;0,LOOKUP(M165,[1]Customer!$A:$A,[1]Customer!$V:$V),IF(N165&lt;&gt;0,LOOKUP(N165,[1]Supplier!$A:$A,[1]Supplier!$V:$V))))=FALSE,LOOKUP(P165,[1]Banking!$A:$A,[1]Banking!$C:$C),IF(AND(IF(M165&lt;&gt;0,LOOKUP(M165,[1]Customer!$A:$A,[1]Customer!$V:$V),IF(N165&lt;&gt;0,LOOKUP(N165,[1]Supplier!$A:$A,[1]Supplier!$V:$V)))=FALSE,O165&lt;&gt;0),LOOKUP(O165,[1]Branch!$A:$A,[1]Branch!$V:$V),IF(M165&lt;&gt;0,LOOKUP(M165,[1]Customer!$A:$A,[1]Customer!$V:$V),IF(N165&lt;&gt;0,LOOKUP(N165,[1]Supplier!$A:$A,[1]Supplier!$V:$V))))),"")</f>
        <v>Agustina Y. Zulkarnain</v>
      </c>
      <c r="S165" s="14">
        <f>IFERROR(SUMIF(CREF!A:A,PREF!A165,CREF!G:G),"")</f>
        <v>157510221</v>
      </c>
    </row>
    <row r="166" spans="1:19">
      <c r="A166" s="3">
        <v>165</v>
      </c>
      <c r="B166" s="5">
        <v>41787</v>
      </c>
      <c r="K166" s="3">
        <v>446</v>
      </c>
      <c r="N166" s="3" t="s">
        <v>38</v>
      </c>
      <c r="Q166" s="4" t="str">
        <f>IFERROR(IF(IF(AND(IF(M166&lt;&gt;0,LOOKUP(M166,[1]Customer!$A:$A,[1]Customer!$B:$B),IF(N166&lt;&gt;0,LOOKUP(N166,[1]Supplier!$A:$A,[1]Supplier!$B:$B)))=FALSE,O166&lt;&gt;0),LOOKUP(O166,[1]Branch!$A:$A,[1]Branch!$B:$B),IF(M166&lt;&gt;0,LOOKUP(M166,[1]Customer!$A:$A,[1]Customer!$B:$B),IF(N166&lt;&gt;0,LOOKUP(N166,[1]Supplier!$A:$A,[1]Supplier!$B:$B))))=FALSE,LOOKUP(P166,[1]Banking!$A:$A,[1]Banking!$B:$B),IF(AND(IF(M166&lt;&gt;0,LOOKUP(M166,[1]Customer!$A:$A,[1]Customer!$B:$B),IF(N166&lt;&gt;0,LOOKUP(N166,[1]Supplier!$A:$A,[1]Supplier!$B:$B)))=FALSE,O166&lt;&gt;0),LOOKUP(O166,[1]Branch!$A:$A,[1]Branch!$B:$B),IF(M166&lt;&gt;0,LOOKUP(M166,[1]Customer!$A:$A,[1]Customer!$B:$B),IF(N166&lt;&gt;0,LOOKUP(N166,[1]Supplier!$A:$A,[1]Supplier!$B:$B))))),"")</f>
        <v>Nathani Indonesia</v>
      </c>
      <c r="R166" s="4" t="str">
        <f>IFERROR(IF(IF(AND(IF(M166&lt;&gt;0,LOOKUP(M166,[1]Customer!$A:$A,[1]Customer!$V:$V),IF(N166&lt;&gt;0,LOOKUP(N166,[1]Supplier!$A:$A,[1]Supplier!$V:$V)))=FALSE,O166&lt;&gt;0),LOOKUP(O166,[1]Branch!$A:$A,[1]Branch!$V:$V),IF(M166&lt;&gt;0,LOOKUP(M166,[1]Customer!$A:$A,[1]Customer!$V:$V),IF(N166&lt;&gt;0,LOOKUP(N166,[1]Supplier!$A:$A,[1]Supplier!$V:$V))))=FALSE,LOOKUP(P166,[1]Banking!$A:$A,[1]Banking!$C:$C),IF(AND(IF(M166&lt;&gt;0,LOOKUP(M166,[1]Customer!$A:$A,[1]Customer!$V:$V),IF(N166&lt;&gt;0,LOOKUP(N166,[1]Supplier!$A:$A,[1]Supplier!$V:$V)))=FALSE,O166&lt;&gt;0),LOOKUP(O166,[1]Branch!$A:$A,[1]Branch!$V:$V),IF(M166&lt;&gt;0,LOOKUP(M166,[1]Customer!$A:$A,[1]Customer!$V:$V),IF(N166&lt;&gt;0,LOOKUP(N166,[1]Supplier!$A:$A,[1]Supplier!$V:$V))))),"")</f>
        <v>Agustina Y. Zulkarnain</v>
      </c>
      <c r="S166" s="14">
        <f>IFERROR(SUMIF(CREF!A:A,PREF!A166,CREF!G:G),"")</f>
        <v>-1500000000</v>
      </c>
    </row>
    <row r="167" spans="1:19">
      <c r="A167" s="3">
        <v>166</v>
      </c>
      <c r="B167" s="5">
        <v>41787</v>
      </c>
      <c r="D167" s="11" t="s">
        <v>459</v>
      </c>
      <c r="J167" s="3">
        <v>175</v>
      </c>
      <c r="M167" s="3" t="s">
        <v>41</v>
      </c>
      <c r="Q167" s="4" t="str">
        <f>IFERROR(IF(IF(AND(IF(M167&lt;&gt;0,LOOKUP(M167,[1]Customer!$A:$A,[1]Customer!$B:$B),IF(N167&lt;&gt;0,LOOKUP(N167,[1]Supplier!$A:$A,[1]Supplier!$B:$B)))=FALSE,O167&lt;&gt;0),LOOKUP(O167,[1]Branch!$A:$A,[1]Branch!$B:$B),IF(M167&lt;&gt;0,LOOKUP(M167,[1]Customer!$A:$A,[1]Customer!$B:$B),IF(N167&lt;&gt;0,LOOKUP(N167,[1]Supplier!$A:$A,[1]Supplier!$B:$B))))=FALSE,LOOKUP(P167,[1]Banking!$A:$A,[1]Banking!$B:$B),IF(AND(IF(M167&lt;&gt;0,LOOKUP(M167,[1]Customer!$A:$A,[1]Customer!$B:$B),IF(N167&lt;&gt;0,LOOKUP(N167,[1]Supplier!$A:$A,[1]Supplier!$B:$B)))=FALSE,O167&lt;&gt;0),LOOKUP(O167,[1]Branch!$A:$A,[1]Branch!$B:$B),IF(M167&lt;&gt;0,LOOKUP(M167,[1]Customer!$A:$A,[1]Customer!$B:$B),IF(N167&lt;&gt;0,LOOKUP(N167,[1]Supplier!$A:$A,[1]Supplier!$B:$B))))),"")</f>
        <v>Nathani Indonesia</v>
      </c>
      <c r="R167" s="4" t="str">
        <f>IFERROR(IF(IF(AND(IF(M167&lt;&gt;0,LOOKUP(M167,[1]Customer!$A:$A,[1]Customer!$V:$V),IF(N167&lt;&gt;0,LOOKUP(N167,[1]Supplier!$A:$A,[1]Supplier!$V:$V)))=FALSE,O167&lt;&gt;0),LOOKUP(O167,[1]Branch!$A:$A,[1]Branch!$V:$V),IF(M167&lt;&gt;0,LOOKUP(M167,[1]Customer!$A:$A,[1]Customer!$V:$V),IF(N167&lt;&gt;0,LOOKUP(N167,[1]Supplier!$A:$A,[1]Supplier!$V:$V))))=FALSE,LOOKUP(P167,[1]Banking!$A:$A,[1]Banking!$C:$C),IF(AND(IF(M167&lt;&gt;0,LOOKUP(M167,[1]Customer!$A:$A,[1]Customer!$V:$V),IF(N167&lt;&gt;0,LOOKUP(N167,[1]Supplier!$A:$A,[1]Supplier!$V:$V)))=FALSE,O167&lt;&gt;0),LOOKUP(O167,[1]Branch!$A:$A,[1]Branch!$V:$V),IF(M167&lt;&gt;0,LOOKUP(M167,[1]Customer!$A:$A,[1]Customer!$V:$V),IF(N167&lt;&gt;0,LOOKUP(N167,[1]Supplier!$A:$A,[1]Supplier!$V:$V))))),"")</f>
        <v>Agustina Y. Zulkarnain</v>
      </c>
      <c r="S167" s="14">
        <f>IFERROR(SUMIF(CREF!A:A,PREF!A167,CREF!G:G),"")</f>
        <v>363532244</v>
      </c>
    </row>
    <row r="168" spans="1:19">
      <c r="A168" s="3">
        <v>167</v>
      </c>
      <c r="B168" s="5">
        <v>41787</v>
      </c>
      <c r="D168" s="11" t="s">
        <v>460</v>
      </c>
      <c r="J168" s="3">
        <v>176</v>
      </c>
      <c r="M168" s="3" t="s">
        <v>41</v>
      </c>
      <c r="Q168" s="4" t="str">
        <f>IFERROR(IF(IF(AND(IF(M168&lt;&gt;0,LOOKUP(M168,[1]Customer!$A:$A,[1]Customer!$B:$B),IF(N168&lt;&gt;0,LOOKUP(N168,[1]Supplier!$A:$A,[1]Supplier!$B:$B)))=FALSE,O168&lt;&gt;0),LOOKUP(O168,[1]Branch!$A:$A,[1]Branch!$B:$B),IF(M168&lt;&gt;0,LOOKUP(M168,[1]Customer!$A:$A,[1]Customer!$B:$B),IF(N168&lt;&gt;0,LOOKUP(N168,[1]Supplier!$A:$A,[1]Supplier!$B:$B))))=FALSE,LOOKUP(P168,[1]Banking!$A:$A,[1]Banking!$B:$B),IF(AND(IF(M168&lt;&gt;0,LOOKUP(M168,[1]Customer!$A:$A,[1]Customer!$B:$B),IF(N168&lt;&gt;0,LOOKUP(N168,[1]Supplier!$A:$A,[1]Supplier!$B:$B)))=FALSE,O168&lt;&gt;0),LOOKUP(O168,[1]Branch!$A:$A,[1]Branch!$B:$B),IF(M168&lt;&gt;0,LOOKUP(M168,[1]Customer!$A:$A,[1]Customer!$B:$B),IF(N168&lt;&gt;0,LOOKUP(N168,[1]Supplier!$A:$A,[1]Supplier!$B:$B))))),"")</f>
        <v>Nathani Indonesia</v>
      </c>
      <c r="R168" s="4" t="str">
        <f>IFERROR(IF(IF(AND(IF(M168&lt;&gt;0,LOOKUP(M168,[1]Customer!$A:$A,[1]Customer!$V:$V),IF(N168&lt;&gt;0,LOOKUP(N168,[1]Supplier!$A:$A,[1]Supplier!$V:$V)))=FALSE,O168&lt;&gt;0),LOOKUP(O168,[1]Branch!$A:$A,[1]Branch!$V:$V),IF(M168&lt;&gt;0,LOOKUP(M168,[1]Customer!$A:$A,[1]Customer!$V:$V),IF(N168&lt;&gt;0,LOOKUP(N168,[1]Supplier!$A:$A,[1]Supplier!$V:$V))))=FALSE,LOOKUP(P168,[1]Banking!$A:$A,[1]Banking!$C:$C),IF(AND(IF(M168&lt;&gt;0,LOOKUP(M168,[1]Customer!$A:$A,[1]Customer!$V:$V),IF(N168&lt;&gt;0,LOOKUP(N168,[1]Supplier!$A:$A,[1]Supplier!$V:$V)))=FALSE,O168&lt;&gt;0),LOOKUP(O168,[1]Branch!$A:$A,[1]Branch!$V:$V),IF(M168&lt;&gt;0,LOOKUP(M168,[1]Customer!$A:$A,[1]Customer!$V:$V),IF(N168&lt;&gt;0,LOOKUP(N168,[1]Supplier!$A:$A,[1]Supplier!$V:$V))))),"")</f>
        <v>Agustina Y. Zulkarnain</v>
      </c>
      <c r="S168" s="14">
        <f>IFERROR(SUMIF(CREF!A:A,PREF!A168,CREF!G:G),"")</f>
        <v>598707357</v>
      </c>
    </row>
    <row r="169" spans="1:19">
      <c r="A169" s="3">
        <v>168</v>
      </c>
      <c r="B169" s="5">
        <v>41787</v>
      </c>
      <c r="D169" s="11" t="s">
        <v>461</v>
      </c>
      <c r="J169" s="3">
        <v>177</v>
      </c>
      <c r="M169" s="3" t="s">
        <v>41</v>
      </c>
      <c r="Q169" s="4" t="str">
        <f>IFERROR(IF(IF(AND(IF(M169&lt;&gt;0,LOOKUP(M169,[1]Customer!$A:$A,[1]Customer!$B:$B),IF(N169&lt;&gt;0,LOOKUP(N169,[1]Supplier!$A:$A,[1]Supplier!$B:$B)))=FALSE,O169&lt;&gt;0),LOOKUP(O169,[1]Branch!$A:$A,[1]Branch!$B:$B),IF(M169&lt;&gt;0,LOOKUP(M169,[1]Customer!$A:$A,[1]Customer!$B:$B),IF(N169&lt;&gt;0,LOOKUP(N169,[1]Supplier!$A:$A,[1]Supplier!$B:$B))))=FALSE,LOOKUP(P169,[1]Banking!$A:$A,[1]Banking!$B:$B),IF(AND(IF(M169&lt;&gt;0,LOOKUP(M169,[1]Customer!$A:$A,[1]Customer!$B:$B),IF(N169&lt;&gt;0,LOOKUP(N169,[1]Supplier!$A:$A,[1]Supplier!$B:$B)))=FALSE,O169&lt;&gt;0),LOOKUP(O169,[1]Branch!$A:$A,[1]Branch!$B:$B),IF(M169&lt;&gt;0,LOOKUP(M169,[1]Customer!$A:$A,[1]Customer!$B:$B),IF(N169&lt;&gt;0,LOOKUP(N169,[1]Supplier!$A:$A,[1]Supplier!$B:$B))))),"")</f>
        <v>Nathani Indonesia</v>
      </c>
      <c r="R169" s="4" t="str">
        <f>IFERROR(IF(IF(AND(IF(M169&lt;&gt;0,LOOKUP(M169,[1]Customer!$A:$A,[1]Customer!$V:$V),IF(N169&lt;&gt;0,LOOKUP(N169,[1]Supplier!$A:$A,[1]Supplier!$V:$V)))=FALSE,O169&lt;&gt;0),LOOKUP(O169,[1]Branch!$A:$A,[1]Branch!$V:$V),IF(M169&lt;&gt;0,LOOKUP(M169,[1]Customer!$A:$A,[1]Customer!$V:$V),IF(N169&lt;&gt;0,LOOKUP(N169,[1]Supplier!$A:$A,[1]Supplier!$V:$V))))=FALSE,LOOKUP(P169,[1]Banking!$A:$A,[1]Banking!$C:$C),IF(AND(IF(M169&lt;&gt;0,LOOKUP(M169,[1]Customer!$A:$A,[1]Customer!$V:$V),IF(N169&lt;&gt;0,LOOKUP(N169,[1]Supplier!$A:$A,[1]Supplier!$V:$V)))=FALSE,O169&lt;&gt;0),LOOKUP(O169,[1]Branch!$A:$A,[1]Branch!$V:$V),IF(M169&lt;&gt;0,LOOKUP(M169,[1]Customer!$A:$A,[1]Customer!$V:$V),IF(N169&lt;&gt;0,LOOKUP(N169,[1]Supplier!$A:$A,[1]Supplier!$V:$V))))),"")</f>
        <v>Agustina Y. Zulkarnain</v>
      </c>
      <c r="S169" s="14">
        <f>IFERROR(SUMIF(CREF!A:A,PREF!A169,CREF!G:G),"")</f>
        <v>537760399</v>
      </c>
    </row>
    <row r="170" spans="1:19">
      <c r="A170" s="3">
        <v>169</v>
      </c>
      <c r="B170" s="5">
        <v>41787</v>
      </c>
      <c r="K170" s="3">
        <v>447</v>
      </c>
      <c r="N170" s="3" t="s">
        <v>38</v>
      </c>
      <c r="Q170" s="4" t="str">
        <f>IFERROR(IF(IF(AND(IF(M170&lt;&gt;0,LOOKUP(M170,[1]Customer!$A:$A,[1]Customer!$B:$B),IF(N170&lt;&gt;0,LOOKUP(N170,[1]Supplier!$A:$A,[1]Supplier!$B:$B)))=FALSE,O170&lt;&gt;0),LOOKUP(O170,[1]Branch!$A:$A,[1]Branch!$B:$B),IF(M170&lt;&gt;0,LOOKUP(M170,[1]Customer!$A:$A,[1]Customer!$B:$B),IF(N170&lt;&gt;0,LOOKUP(N170,[1]Supplier!$A:$A,[1]Supplier!$B:$B))))=FALSE,LOOKUP(P170,[1]Banking!$A:$A,[1]Banking!$B:$B),IF(AND(IF(M170&lt;&gt;0,LOOKUP(M170,[1]Customer!$A:$A,[1]Customer!$B:$B),IF(N170&lt;&gt;0,LOOKUP(N170,[1]Supplier!$A:$A,[1]Supplier!$B:$B)))=FALSE,O170&lt;&gt;0),LOOKUP(O170,[1]Branch!$A:$A,[1]Branch!$B:$B),IF(M170&lt;&gt;0,LOOKUP(M170,[1]Customer!$A:$A,[1]Customer!$B:$B),IF(N170&lt;&gt;0,LOOKUP(N170,[1]Supplier!$A:$A,[1]Supplier!$B:$B))))),"")</f>
        <v>Nathani Indonesia</v>
      </c>
      <c r="R170" s="4" t="str">
        <f>IFERROR(IF(IF(AND(IF(M170&lt;&gt;0,LOOKUP(M170,[1]Customer!$A:$A,[1]Customer!$V:$V),IF(N170&lt;&gt;0,LOOKUP(N170,[1]Supplier!$A:$A,[1]Supplier!$V:$V)))=FALSE,O170&lt;&gt;0),LOOKUP(O170,[1]Branch!$A:$A,[1]Branch!$V:$V),IF(M170&lt;&gt;0,LOOKUP(M170,[1]Customer!$A:$A,[1]Customer!$V:$V),IF(N170&lt;&gt;0,LOOKUP(N170,[1]Supplier!$A:$A,[1]Supplier!$V:$V))))=FALSE,LOOKUP(P170,[1]Banking!$A:$A,[1]Banking!$C:$C),IF(AND(IF(M170&lt;&gt;0,LOOKUP(M170,[1]Customer!$A:$A,[1]Customer!$V:$V),IF(N170&lt;&gt;0,LOOKUP(N170,[1]Supplier!$A:$A,[1]Supplier!$V:$V)))=FALSE,O170&lt;&gt;0),LOOKUP(O170,[1]Branch!$A:$A,[1]Branch!$V:$V),IF(M170&lt;&gt;0,LOOKUP(M170,[1]Customer!$A:$A,[1]Customer!$V:$V),IF(N170&lt;&gt;0,LOOKUP(N170,[1]Supplier!$A:$A,[1]Supplier!$V:$V))))),"")</f>
        <v>Agustina Y. Zulkarnain</v>
      </c>
      <c r="S170" s="14">
        <f>IFERROR(SUMIF(CREF!A:A,PREF!A170,CREF!G:G),"")</f>
        <v>-1500000000</v>
      </c>
    </row>
    <row r="171" spans="1:19">
      <c r="A171" s="3">
        <v>170</v>
      </c>
      <c r="B171" s="5">
        <v>41789</v>
      </c>
      <c r="K171" s="3">
        <v>448</v>
      </c>
      <c r="P171" s="3" t="s">
        <v>81</v>
      </c>
      <c r="Q171" s="4" t="str">
        <f>IFERROR(IF(IF(AND(IF(M171&lt;&gt;0,LOOKUP(M171,[1]Customer!$A:$A,[1]Customer!$B:$B),IF(N171&lt;&gt;0,LOOKUP(N171,[1]Supplier!$A:$A,[1]Supplier!$B:$B)))=FALSE,O171&lt;&gt;0),LOOKUP(O171,[1]Branch!$A:$A,[1]Branch!$B:$B),IF(M171&lt;&gt;0,LOOKUP(M171,[1]Customer!$A:$A,[1]Customer!$B:$B),IF(N171&lt;&gt;0,LOOKUP(N171,[1]Supplier!$A:$A,[1]Supplier!$B:$B))))=FALSE,LOOKUP(P171,[1]Banking!$A:$A,[1]Banking!$B:$B),IF(AND(IF(M171&lt;&gt;0,LOOKUP(M171,[1]Customer!$A:$A,[1]Customer!$B:$B),IF(N171&lt;&gt;0,LOOKUP(N171,[1]Supplier!$A:$A,[1]Supplier!$B:$B)))=FALSE,O171&lt;&gt;0),LOOKUP(O171,[1]Branch!$A:$A,[1]Branch!$B:$B),IF(M171&lt;&gt;0,LOOKUP(M171,[1]Customer!$A:$A,[1]Customer!$B:$B),IF(N171&lt;&gt;0,LOOKUP(N171,[1]Supplier!$A:$A,[1]Supplier!$B:$B))))),"")</f>
        <v>Nathani Chemicals</v>
      </c>
      <c r="R171" s="4" t="str">
        <f>IFERROR(IF(IF(AND(IF(M171&lt;&gt;0,LOOKUP(M171,[1]Customer!$A:$A,[1]Customer!$V:$V),IF(N171&lt;&gt;0,LOOKUP(N171,[1]Supplier!$A:$A,[1]Supplier!$V:$V)))=FALSE,O171&lt;&gt;0),LOOKUP(O171,[1]Branch!$A:$A,[1]Branch!$V:$V),IF(M171&lt;&gt;0,LOOKUP(M171,[1]Customer!$A:$A,[1]Customer!$V:$V),IF(N171&lt;&gt;0,LOOKUP(N171,[1]Supplier!$A:$A,[1]Supplier!$V:$V))))=FALSE,LOOKUP(P171,[1]Banking!$A:$A,[1]Banking!$C:$C),IF(AND(IF(M171&lt;&gt;0,LOOKUP(M171,[1]Customer!$A:$A,[1]Customer!$V:$V),IF(N171&lt;&gt;0,LOOKUP(N171,[1]Supplier!$A:$A,[1]Supplier!$V:$V)))=FALSE,O171&lt;&gt;0),LOOKUP(O171,[1]Branch!$A:$A,[1]Branch!$V:$V),IF(M171&lt;&gt;0,LOOKUP(M171,[1]Customer!$A:$A,[1]Customer!$V:$V),IF(N171&lt;&gt;0,LOOKUP(N171,[1]Supplier!$A:$A,[1]Supplier!$V:$V))))),"")</f>
        <v>Irwan</v>
      </c>
      <c r="S171" s="14">
        <f>IFERROR(SUMIF(CREF!A:A,PREF!A171,CREF!G:G),"")</f>
        <v>-45000</v>
      </c>
    </row>
    <row r="172" spans="1:19">
      <c r="A172" s="3">
        <v>171</v>
      </c>
      <c r="B172" s="5">
        <v>41789</v>
      </c>
      <c r="K172" s="3">
        <v>449</v>
      </c>
      <c r="P172" s="3" t="s">
        <v>206</v>
      </c>
      <c r="Q172" s="4" t="str">
        <f>IFERROR(IF(IF(AND(IF(M172&lt;&gt;0,LOOKUP(M172,[1]Customer!$A:$A,[1]Customer!$B:$B),IF(N172&lt;&gt;0,LOOKUP(N172,[1]Supplier!$A:$A,[1]Supplier!$B:$B)))=FALSE,O172&lt;&gt;0),LOOKUP(O172,[1]Branch!$A:$A,[1]Branch!$B:$B),IF(M172&lt;&gt;0,LOOKUP(M172,[1]Customer!$A:$A,[1]Customer!$B:$B),IF(N172&lt;&gt;0,LOOKUP(N172,[1]Supplier!$A:$A,[1]Supplier!$B:$B))))=FALSE,LOOKUP(P172,[1]Banking!$A:$A,[1]Banking!$B:$B),IF(AND(IF(M172&lt;&gt;0,LOOKUP(M172,[1]Customer!$A:$A,[1]Customer!$B:$B),IF(N172&lt;&gt;0,LOOKUP(N172,[1]Supplier!$A:$A,[1]Supplier!$B:$B)))=FALSE,O172&lt;&gt;0),LOOKUP(O172,[1]Branch!$A:$A,[1]Branch!$B:$B),IF(M172&lt;&gt;0,LOOKUP(M172,[1]Customer!$A:$A,[1]Customer!$B:$B),IF(N172&lt;&gt;0,LOOKUP(N172,[1]Supplier!$A:$A,[1]Supplier!$B:$B))))),"")</f>
        <v>Nathani Chemicals</v>
      </c>
      <c r="R172" s="4" t="str">
        <f>IFERROR(IF(IF(AND(IF(M172&lt;&gt;0,LOOKUP(M172,[1]Customer!$A:$A,[1]Customer!$V:$V),IF(N172&lt;&gt;0,LOOKUP(N172,[1]Supplier!$A:$A,[1]Supplier!$V:$V)))=FALSE,O172&lt;&gt;0),LOOKUP(O172,[1]Branch!$A:$A,[1]Branch!$V:$V),IF(M172&lt;&gt;0,LOOKUP(M172,[1]Customer!$A:$A,[1]Customer!$V:$V),IF(N172&lt;&gt;0,LOOKUP(N172,[1]Supplier!$A:$A,[1]Supplier!$V:$V))))=FALSE,LOOKUP(P172,[1]Banking!$A:$A,[1]Banking!$C:$C),IF(AND(IF(M172&lt;&gt;0,LOOKUP(M172,[1]Customer!$A:$A,[1]Customer!$V:$V),IF(N172&lt;&gt;0,LOOKUP(N172,[1]Supplier!$A:$A,[1]Supplier!$V:$V)))=FALSE,O172&lt;&gt;0),LOOKUP(O172,[1]Branch!$A:$A,[1]Branch!$V:$V),IF(M172&lt;&gt;0,LOOKUP(M172,[1]Customer!$A:$A,[1]Customer!$V:$V),IF(N172&lt;&gt;0,LOOKUP(N172,[1]Supplier!$A:$A,[1]Supplier!$V:$V))))),"")</f>
        <v>Irkham</v>
      </c>
      <c r="S172" s="14">
        <f>IFERROR(SUMIF(CREF!A:A,PREF!A172,CREF!G:G),"")</f>
        <v>-2900000</v>
      </c>
    </row>
    <row r="173" spans="1:19">
      <c r="A173" s="3">
        <v>172</v>
      </c>
      <c r="B173" s="5">
        <v>41789</v>
      </c>
      <c r="K173" s="3">
        <v>450</v>
      </c>
      <c r="P173" s="3" t="s">
        <v>81</v>
      </c>
      <c r="Q173" s="4" t="str">
        <f>IFERROR(IF(IF(AND(IF(M173&lt;&gt;0,LOOKUP(M173,[1]Customer!$A:$A,[1]Customer!$B:$B),IF(N173&lt;&gt;0,LOOKUP(N173,[1]Supplier!$A:$A,[1]Supplier!$B:$B)))=FALSE,O173&lt;&gt;0),LOOKUP(O173,[1]Branch!$A:$A,[1]Branch!$B:$B),IF(M173&lt;&gt;0,LOOKUP(M173,[1]Customer!$A:$A,[1]Customer!$B:$B),IF(N173&lt;&gt;0,LOOKUP(N173,[1]Supplier!$A:$A,[1]Supplier!$B:$B))))=FALSE,LOOKUP(P173,[1]Banking!$A:$A,[1]Banking!$B:$B),IF(AND(IF(M173&lt;&gt;0,LOOKUP(M173,[1]Customer!$A:$A,[1]Customer!$B:$B),IF(N173&lt;&gt;0,LOOKUP(N173,[1]Supplier!$A:$A,[1]Supplier!$B:$B)))=FALSE,O173&lt;&gt;0),LOOKUP(O173,[1]Branch!$A:$A,[1]Branch!$B:$B),IF(M173&lt;&gt;0,LOOKUP(M173,[1]Customer!$A:$A,[1]Customer!$B:$B),IF(N173&lt;&gt;0,LOOKUP(N173,[1]Supplier!$A:$A,[1]Supplier!$B:$B))))),"")</f>
        <v>Nathani Chemicals</v>
      </c>
      <c r="R173" s="4" t="str">
        <f>IFERROR(IF(IF(AND(IF(M173&lt;&gt;0,LOOKUP(M173,[1]Customer!$A:$A,[1]Customer!$V:$V),IF(N173&lt;&gt;0,LOOKUP(N173,[1]Supplier!$A:$A,[1]Supplier!$V:$V)))=FALSE,O173&lt;&gt;0),LOOKUP(O173,[1]Branch!$A:$A,[1]Branch!$V:$V),IF(M173&lt;&gt;0,LOOKUP(M173,[1]Customer!$A:$A,[1]Customer!$V:$V),IF(N173&lt;&gt;0,LOOKUP(N173,[1]Supplier!$A:$A,[1]Supplier!$V:$V))))=FALSE,LOOKUP(P173,[1]Banking!$A:$A,[1]Banking!$C:$C),IF(AND(IF(M173&lt;&gt;0,LOOKUP(M173,[1]Customer!$A:$A,[1]Customer!$V:$V),IF(N173&lt;&gt;0,LOOKUP(N173,[1]Supplier!$A:$A,[1]Supplier!$V:$V)))=FALSE,O173&lt;&gt;0),LOOKUP(O173,[1]Branch!$A:$A,[1]Branch!$V:$V),IF(M173&lt;&gt;0,LOOKUP(M173,[1]Customer!$A:$A,[1]Customer!$V:$V),IF(N173&lt;&gt;0,LOOKUP(N173,[1]Supplier!$A:$A,[1]Supplier!$V:$V))))),"")</f>
        <v>Irwan</v>
      </c>
      <c r="S173" s="14">
        <f>IFERROR(SUMIF(CREF!A:A,PREF!A173,CREF!G:G),"")</f>
        <v>-2440000</v>
      </c>
    </row>
    <row r="174" spans="1:19">
      <c r="A174" s="3">
        <v>173</v>
      </c>
      <c r="B174" s="5">
        <v>41789</v>
      </c>
      <c r="K174" s="3">
        <v>451</v>
      </c>
      <c r="P174" s="3" t="s">
        <v>207</v>
      </c>
      <c r="Q174" s="4" t="str">
        <f>IFERROR(IF(IF(AND(IF(M174&lt;&gt;0,LOOKUP(M174,[1]Customer!$A:$A,[1]Customer!$B:$B),IF(N174&lt;&gt;0,LOOKUP(N174,[1]Supplier!$A:$A,[1]Supplier!$B:$B)))=FALSE,O174&lt;&gt;0),LOOKUP(O174,[1]Branch!$A:$A,[1]Branch!$B:$B),IF(M174&lt;&gt;0,LOOKUP(M174,[1]Customer!$A:$A,[1]Customer!$B:$B),IF(N174&lt;&gt;0,LOOKUP(N174,[1]Supplier!$A:$A,[1]Supplier!$B:$B))))=FALSE,LOOKUP(P174,[1]Banking!$A:$A,[1]Banking!$B:$B),IF(AND(IF(M174&lt;&gt;0,LOOKUP(M174,[1]Customer!$A:$A,[1]Customer!$B:$B),IF(N174&lt;&gt;0,LOOKUP(N174,[1]Supplier!$A:$A,[1]Supplier!$B:$B)))=FALSE,O174&lt;&gt;0),LOOKUP(O174,[1]Branch!$A:$A,[1]Branch!$B:$B),IF(M174&lt;&gt;0,LOOKUP(M174,[1]Customer!$A:$A,[1]Customer!$B:$B),IF(N174&lt;&gt;0,LOOKUP(N174,[1]Supplier!$A:$A,[1]Supplier!$B:$B))))),"")</f>
        <v>Nathani Chemicals</v>
      </c>
      <c r="R174" s="4" t="str">
        <f>IFERROR(IF(IF(AND(IF(M174&lt;&gt;0,LOOKUP(M174,[1]Customer!$A:$A,[1]Customer!$V:$V),IF(N174&lt;&gt;0,LOOKUP(N174,[1]Supplier!$A:$A,[1]Supplier!$V:$V)))=FALSE,O174&lt;&gt;0),LOOKUP(O174,[1]Branch!$A:$A,[1]Branch!$V:$V),IF(M174&lt;&gt;0,LOOKUP(M174,[1]Customer!$A:$A,[1]Customer!$V:$V),IF(N174&lt;&gt;0,LOOKUP(N174,[1]Supplier!$A:$A,[1]Supplier!$V:$V))))=FALSE,LOOKUP(P174,[1]Banking!$A:$A,[1]Banking!$C:$C),IF(AND(IF(M174&lt;&gt;0,LOOKUP(M174,[1]Customer!$A:$A,[1]Customer!$V:$V),IF(N174&lt;&gt;0,LOOKUP(N174,[1]Supplier!$A:$A,[1]Supplier!$V:$V)))=FALSE,O174&lt;&gt;0),LOOKUP(O174,[1]Branch!$A:$A,[1]Branch!$V:$V),IF(M174&lt;&gt;0,LOOKUP(M174,[1]Customer!$A:$A,[1]Customer!$V:$V),IF(N174&lt;&gt;0,LOOKUP(N174,[1]Supplier!$A:$A,[1]Supplier!$V:$V))))),"")</f>
        <v>Akian</v>
      </c>
      <c r="S174" s="14">
        <f>IFERROR(SUMIF(CREF!A:A,PREF!A174,CREF!G:G),"")</f>
        <v>-3000000</v>
      </c>
    </row>
    <row r="175" spans="1:19">
      <c r="A175" s="3">
        <v>174</v>
      </c>
      <c r="B175" s="5">
        <v>41789</v>
      </c>
      <c r="K175" s="3">
        <v>452</v>
      </c>
      <c r="P175" s="3" t="s">
        <v>209</v>
      </c>
      <c r="Q175" s="4" t="str">
        <f>IFERROR(IF(IF(AND(IF(M175&lt;&gt;0,LOOKUP(M175,[1]Customer!$A:$A,[1]Customer!$B:$B),IF(N175&lt;&gt;0,LOOKUP(N175,[1]Supplier!$A:$A,[1]Supplier!$B:$B)))=FALSE,O175&lt;&gt;0),LOOKUP(O175,[1]Branch!$A:$A,[1]Branch!$B:$B),IF(M175&lt;&gt;0,LOOKUP(M175,[1]Customer!$A:$A,[1]Customer!$B:$B),IF(N175&lt;&gt;0,LOOKUP(N175,[1]Supplier!$A:$A,[1]Supplier!$B:$B))))=FALSE,LOOKUP(P175,[1]Banking!$A:$A,[1]Banking!$B:$B),IF(AND(IF(M175&lt;&gt;0,LOOKUP(M175,[1]Customer!$A:$A,[1]Customer!$B:$B),IF(N175&lt;&gt;0,LOOKUP(N175,[1]Supplier!$A:$A,[1]Supplier!$B:$B)))=FALSE,O175&lt;&gt;0),LOOKUP(O175,[1]Branch!$A:$A,[1]Branch!$B:$B),IF(M175&lt;&gt;0,LOOKUP(M175,[1]Customer!$A:$A,[1]Customer!$B:$B),IF(N175&lt;&gt;0,LOOKUP(N175,[1]Supplier!$A:$A,[1]Supplier!$B:$B))))),"")</f>
        <v>Nathani Chemicals</v>
      </c>
      <c r="R175" s="4" t="str">
        <f>IFERROR(IF(IF(AND(IF(M175&lt;&gt;0,LOOKUP(M175,[1]Customer!$A:$A,[1]Customer!$V:$V),IF(N175&lt;&gt;0,LOOKUP(N175,[1]Supplier!$A:$A,[1]Supplier!$V:$V)))=FALSE,O175&lt;&gt;0),LOOKUP(O175,[1]Branch!$A:$A,[1]Branch!$V:$V),IF(M175&lt;&gt;0,LOOKUP(M175,[1]Customer!$A:$A,[1]Customer!$V:$V),IF(N175&lt;&gt;0,LOOKUP(N175,[1]Supplier!$A:$A,[1]Supplier!$V:$V))))=FALSE,LOOKUP(P175,[1]Banking!$A:$A,[1]Banking!$C:$C),IF(AND(IF(M175&lt;&gt;0,LOOKUP(M175,[1]Customer!$A:$A,[1]Customer!$V:$V),IF(N175&lt;&gt;0,LOOKUP(N175,[1]Supplier!$A:$A,[1]Supplier!$V:$V)))=FALSE,O175&lt;&gt;0),LOOKUP(O175,[1]Branch!$A:$A,[1]Branch!$V:$V),IF(M175&lt;&gt;0,LOOKUP(M175,[1]Customer!$A:$A,[1]Customer!$V:$V),IF(N175&lt;&gt;0,LOOKUP(N175,[1]Supplier!$A:$A,[1]Supplier!$V:$V))))),"")</f>
        <v>Aan</v>
      </c>
      <c r="S175" s="14">
        <f>IFERROR(SUMIF(CREF!A:A,PREF!A175,CREF!G:G),"")</f>
        <v>-1850000</v>
      </c>
    </row>
    <row r="176" spans="1:19">
      <c r="A176" s="3">
        <v>175</v>
      </c>
      <c r="B176" s="5">
        <v>41789</v>
      </c>
      <c r="K176" s="3">
        <v>453</v>
      </c>
      <c r="P176" s="3" t="s">
        <v>208</v>
      </c>
      <c r="Q176" s="4" t="str">
        <f>IFERROR(IF(IF(AND(IF(M176&lt;&gt;0,LOOKUP(M176,[1]Customer!$A:$A,[1]Customer!$B:$B),IF(N176&lt;&gt;0,LOOKUP(N176,[1]Supplier!$A:$A,[1]Supplier!$B:$B)))=FALSE,O176&lt;&gt;0),LOOKUP(O176,[1]Branch!$A:$A,[1]Branch!$B:$B),IF(M176&lt;&gt;0,LOOKUP(M176,[1]Customer!$A:$A,[1]Customer!$B:$B),IF(N176&lt;&gt;0,LOOKUP(N176,[1]Supplier!$A:$A,[1]Supplier!$B:$B))))=FALSE,LOOKUP(P176,[1]Banking!$A:$A,[1]Banking!$B:$B),IF(AND(IF(M176&lt;&gt;0,LOOKUP(M176,[1]Customer!$A:$A,[1]Customer!$B:$B),IF(N176&lt;&gt;0,LOOKUP(N176,[1]Supplier!$A:$A,[1]Supplier!$B:$B)))=FALSE,O176&lt;&gt;0),LOOKUP(O176,[1]Branch!$A:$A,[1]Branch!$B:$B),IF(M176&lt;&gt;0,LOOKUP(M176,[1]Customer!$A:$A,[1]Customer!$B:$B),IF(N176&lt;&gt;0,LOOKUP(N176,[1]Supplier!$A:$A,[1]Supplier!$B:$B))))),"")</f>
        <v>Nathani Chemicals</v>
      </c>
      <c r="R176" s="4" t="str">
        <f>IFERROR(IF(IF(AND(IF(M176&lt;&gt;0,LOOKUP(M176,[1]Customer!$A:$A,[1]Customer!$V:$V),IF(N176&lt;&gt;0,LOOKUP(N176,[1]Supplier!$A:$A,[1]Supplier!$V:$V)))=FALSE,O176&lt;&gt;0),LOOKUP(O176,[1]Branch!$A:$A,[1]Branch!$V:$V),IF(M176&lt;&gt;0,LOOKUP(M176,[1]Customer!$A:$A,[1]Customer!$V:$V),IF(N176&lt;&gt;0,LOOKUP(N176,[1]Supplier!$A:$A,[1]Supplier!$V:$V))))=FALSE,LOOKUP(P176,[1]Banking!$A:$A,[1]Banking!$C:$C),IF(AND(IF(M176&lt;&gt;0,LOOKUP(M176,[1]Customer!$A:$A,[1]Customer!$V:$V),IF(N176&lt;&gt;0,LOOKUP(N176,[1]Supplier!$A:$A,[1]Supplier!$V:$V)))=FALSE,O176&lt;&gt;0),LOOKUP(O176,[1]Branch!$A:$A,[1]Branch!$V:$V),IF(M176&lt;&gt;0,LOOKUP(M176,[1]Customer!$A:$A,[1]Customer!$V:$V),IF(N176&lt;&gt;0,LOOKUP(N176,[1]Supplier!$A:$A,[1]Supplier!$V:$V))))),"")</f>
        <v>Masni</v>
      </c>
      <c r="S176" s="14">
        <f>IFERROR(SUMIF(CREF!A:A,PREF!A176,CREF!G:G),"")</f>
        <v>-1379000</v>
      </c>
    </row>
    <row r="177" spans="1:19">
      <c r="A177" s="3">
        <v>176</v>
      </c>
      <c r="B177" s="5">
        <v>41790</v>
      </c>
      <c r="K177" s="3">
        <v>454</v>
      </c>
      <c r="O177" s="3" t="s">
        <v>80</v>
      </c>
      <c r="Q177" s="4" t="str">
        <f>IFERROR(IF(IF(AND(IF(M177&lt;&gt;0,LOOKUP(M177,[1]Customer!$A:$A,[1]Customer!$B:$B),IF(N177&lt;&gt;0,LOOKUP(N177,[1]Supplier!$A:$A,[1]Supplier!$B:$B)))=FALSE,O177&lt;&gt;0),LOOKUP(O177,[1]Branch!$A:$A,[1]Branch!$B:$B),IF(M177&lt;&gt;0,LOOKUP(M177,[1]Customer!$A:$A,[1]Customer!$B:$B),IF(N177&lt;&gt;0,LOOKUP(N177,[1]Supplier!$A:$A,[1]Supplier!$B:$B))))=FALSE,LOOKUP(P177,[1]Banking!$A:$A,[1]Banking!$B:$B),IF(AND(IF(M177&lt;&gt;0,LOOKUP(M177,[1]Customer!$A:$A,[1]Customer!$B:$B),IF(N177&lt;&gt;0,LOOKUP(N177,[1]Supplier!$A:$A,[1]Supplier!$B:$B)))=FALSE,O177&lt;&gt;0),LOOKUP(O177,[1]Branch!$A:$A,[1]Branch!$B:$B),IF(M177&lt;&gt;0,LOOKUP(M177,[1]Customer!$A:$A,[1]Customer!$B:$B),IF(N177&lt;&gt;0,LOOKUP(N177,[1]Supplier!$A:$A,[1]Supplier!$B:$B))))),"")</f>
        <v>Nathani Chemicals</v>
      </c>
      <c r="R177" s="4" t="str">
        <f>IFERROR(IF(IF(AND(IF(M177&lt;&gt;0,LOOKUP(M177,[1]Customer!$A:$A,[1]Customer!$V:$V),IF(N177&lt;&gt;0,LOOKUP(N177,[1]Supplier!$A:$A,[1]Supplier!$V:$V)))=FALSE,O177&lt;&gt;0),LOOKUP(O177,[1]Branch!$A:$A,[1]Branch!$V:$V),IF(M177&lt;&gt;0,LOOKUP(M177,[1]Customer!$A:$A,[1]Customer!$V:$V),IF(N177&lt;&gt;0,LOOKUP(N177,[1]Supplier!$A:$A,[1]Supplier!$V:$V))))=FALSE,LOOKUP(P177,[1]Banking!$A:$A,[1]Banking!$C:$C),IF(AND(IF(M177&lt;&gt;0,LOOKUP(M177,[1]Customer!$A:$A,[1]Customer!$V:$V),IF(N177&lt;&gt;0,LOOKUP(N177,[1]Supplier!$A:$A,[1]Supplier!$V:$V)))=FALSE,O177&lt;&gt;0),LOOKUP(O177,[1]Branch!$A:$A,[1]Branch!$V:$V),IF(M177&lt;&gt;0,LOOKUP(M177,[1]Customer!$A:$A,[1]Customer!$V:$V),IF(N177&lt;&gt;0,LOOKUP(N177,[1]Supplier!$A:$A,[1]Supplier!$V:$V))))),"")</f>
        <v>Darmawan</v>
      </c>
      <c r="S177" s="14">
        <f>IFERROR(SUMIF(CREF!A:A,PREF!A177,CREF!G:G),"")</f>
        <v>-1000</v>
      </c>
    </row>
    <row r="178" spans="1:19">
      <c r="A178" s="3">
        <v>177</v>
      </c>
      <c r="B178" s="5">
        <v>41790</v>
      </c>
      <c r="K178" s="3">
        <v>455</v>
      </c>
      <c r="O178" s="3" t="s">
        <v>80</v>
      </c>
      <c r="Q178" s="4" t="str">
        <f>IFERROR(IF(IF(AND(IF(M178&lt;&gt;0,LOOKUP(M178,[1]Customer!$A:$A,[1]Customer!$B:$B),IF(N178&lt;&gt;0,LOOKUP(N178,[1]Supplier!$A:$A,[1]Supplier!$B:$B)))=FALSE,O178&lt;&gt;0),LOOKUP(O178,[1]Branch!$A:$A,[1]Branch!$B:$B),IF(M178&lt;&gt;0,LOOKUP(M178,[1]Customer!$A:$A,[1]Customer!$B:$B),IF(N178&lt;&gt;0,LOOKUP(N178,[1]Supplier!$A:$A,[1]Supplier!$B:$B))))=FALSE,LOOKUP(P178,[1]Banking!$A:$A,[1]Banking!$B:$B),IF(AND(IF(M178&lt;&gt;0,LOOKUP(M178,[1]Customer!$A:$A,[1]Customer!$B:$B),IF(N178&lt;&gt;0,LOOKUP(N178,[1]Supplier!$A:$A,[1]Supplier!$B:$B)))=FALSE,O178&lt;&gt;0),LOOKUP(O178,[1]Branch!$A:$A,[1]Branch!$B:$B),IF(M178&lt;&gt;0,LOOKUP(M178,[1]Customer!$A:$A,[1]Customer!$B:$B),IF(N178&lt;&gt;0,LOOKUP(N178,[1]Supplier!$A:$A,[1]Supplier!$B:$B))))),"")</f>
        <v>Nathani Chemicals</v>
      </c>
      <c r="R178" s="4" t="str">
        <f>IFERROR(IF(IF(AND(IF(M178&lt;&gt;0,LOOKUP(M178,[1]Customer!$A:$A,[1]Customer!$V:$V),IF(N178&lt;&gt;0,LOOKUP(N178,[1]Supplier!$A:$A,[1]Supplier!$V:$V)))=FALSE,O178&lt;&gt;0),LOOKUP(O178,[1]Branch!$A:$A,[1]Branch!$V:$V),IF(M178&lt;&gt;0,LOOKUP(M178,[1]Customer!$A:$A,[1]Customer!$V:$V),IF(N178&lt;&gt;0,LOOKUP(N178,[1]Supplier!$A:$A,[1]Supplier!$V:$V))))=FALSE,LOOKUP(P178,[1]Banking!$A:$A,[1]Banking!$C:$C),IF(AND(IF(M178&lt;&gt;0,LOOKUP(M178,[1]Customer!$A:$A,[1]Customer!$V:$V),IF(N178&lt;&gt;0,LOOKUP(N178,[1]Supplier!$A:$A,[1]Supplier!$V:$V)))=FALSE,O178&lt;&gt;0),LOOKUP(O178,[1]Branch!$A:$A,[1]Branch!$V:$V),IF(M178&lt;&gt;0,LOOKUP(M178,[1]Customer!$A:$A,[1]Customer!$V:$V),IF(N178&lt;&gt;0,LOOKUP(N178,[1]Supplier!$A:$A,[1]Supplier!$V:$V))))),"")</f>
        <v>Darmawan</v>
      </c>
      <c r="S178" s="14">
        <f>IFERROR(SUMIF(CREF!A:A,PREF!A178,CREF!G:G),"")</f>
        <v>-45000</v>
      </c>
    </row>
    <row r="179" spans="1:19">
      <c r="A179" s="3">
        <v>178</v>
      </c>
      <c r="B179" s="5">
        <v>41790</v>
      </c>
      <c r="K179" s="3">
        <v>456</v>
      </c>
      <c r="O179" s="3" t="s">
        <v>80</v>
      </c>
      <c r="Q179" s="4" t="str">
        <f>IFERROR(IF(IF(AND(IF(M179&lt;&gt;0,LOOKUP(M179,[1]Customer!$A:$A,[1]Customer!$B:$B),IF(N179&lt;&gt;0,LOOKUP(N179,[1]Supplier!$A:$A,[1]Supplier!$B:$B)))=FALSE,O179&lt;&gt;0),LOOKUP(O179,[1]Branch!$A:$A,[1]Branch!$B:$B),IF(M179&lt;&gt;0,LOOKUP(M179,[1]Customer!$A:$A,[1]Customer!$B:$B),IF(N179&lt;&gt;0,LOOKUP(N179,[1]Supplier!$A:$A,[1]Supplier!$B:$B))))=FALSE,LOOKUP(P179,[1]Banking!$A:$A,[1]Banking!$B:$B),IF(AND(IF(M179&lt;&gt;0,LOOKUP(M179,[1]Customer!$A:$A,[1]Customer!$B:$B),IF(N179&lt;&gt;0,LOOKUP(N179,[1]Supplier!$A:$A,[1]Supplier!$B:$B)))=FALSE,O179&lt;&gt;0),LOOKUP(O179,[1]Branch!$A:$A,[1]Branch!$B:$B),IF(M179&lt;&gt;0,LOOKUP(M179,[1]Customer!$A:$A,[1]Customer!$B:$B),IF(N179&lt;&gt;0,LOOKUP(N179,[1]Supplier!$A:$A,[1]Supplier!$B:$B))))),"")</f>
        <v>Nathani Chemicals</v>
      </c>
      <c r="R179" s="4" t="str">
        <f>IFERROR(IF(IF(AND(IF(M179&lt;&gt;0,LOOKUP(M179,[1]Customer!$A:$A,[1]Customer!$V:$V),IF(N179&lt;&gt;0,LOOKUP(N179,[1]Supplier!$A:$A,[1]Supplier!$V:$V)))=FALSE,O179&lt;&gt;0),LOOKUP(O179,[1]Branch!$A:$A,[1]Branch!$V:$V),IF(M179&lt;&gt;0,LOOKUP(M179,[1]Customer!$A:$A,[1]Customer!$V:$V),IF(N179&lt;&gt;0,LOOKUP(N179,[1]Supplier!$A:$A,[1]Supplier!$V:$V))))=FALSE,LOOKUP(P179,[1]Banking!$A:$A,[1]Banking!$C:$C),IF(AND(IF(M179&lt;&gt;0,LOOKUP(M179,[1]Customer!$A:$A,[1]Customer!$V:$V),IF(N179&lt;&gt;0,LOOKUP(N179,[1]Supplier!$A:$A,[1]Supplier!$V:$V)))=FALSE,O179&lt;&gt;0),LOOKUP(O179,[1]Branch!$A:$A,[1]Branch!$V:$V),IF(M179&lt;&gt;0,LOOKUP(M179,[1]Customer!$A:$A,[1]Customer!$V:$V),IF(N179&lt;&gt;0,LOOKUP(N179,[1]Supplier!$A:$A,[1]Supplier!$V:$V))))),"")</f>
        <v>Darmawan</v>
      </c>
      <c r="S179" s="14">
        <f>IFERROR(SUMIF(CREF!A:A,PREF!A179,CREF!G:G),"")</f>
        <v>-207000</v>
      </c>
    </row>
    <row r="180" spans="1:19">
      <c r="A180" s="3">
        <v>179</v>
      </c>
      <c r="B180" s="5">
        <v>41790</v>
      </c>
      <c r="K180" s="3">
        <v>457</v>
      </c>
      <c r="P180" s="3" t="s">
        <v>81</v>
      </c>
      <c r="Q180" s="4" t="str">
        <f>IFERROR(IF(IF(AND(IF(M180&lt;&gt;0,LOOKUP(M180,[1]Customer!$A:$A,[1]Customer!$B:$B),IF(N180&lt;&gt;0,LOOKUP(N180,[1]Supplier!$A:$A,[1]Supplier!$B:$B)))=FALSE,O180&lt;&gt;0),LOOKUP(O180,[1]Branch!$A:$A,[1]Branch!$B:$B),IF(M180&lt;&gt;0,LOOKUP(M180,[1]Customer!$A:$A,[1]Customer!$B:$B),IF(N180&lt;&gt;0,LOOKUP(N180,[1]Supplier!$A:$A,[1]Supplier!$B:$B))))=FALSE,LOOKUP(P180,[1]Banking!$A:$A,[1]Banking!$B:$B),IF(AND(IF(M180&lt;&gt;0,LOOKUP(M180,[1]Customer!$A:$A,[1]Customer!$B:$B),IF(N180&lt;&gt;0,LOOKUP(N180,[1]Supplier!$A:$A,[1]Supplier!$B:$B)))=FALSE,O180&lt;&gt;0),LOOKUP(O180,[1]Branch!$A:$A,[1]Branch!$B:$B),IF(M180&lt;&gt;0,LOOKUP(M180,[1]Customer!$A:$A,[1]Customer!$B:$B),IF(N180&lt;&gt;0,LOOKUP(N180,[1]Supplier!$A:$A,[1]Supplier!$B:$B))))),"")</f>
        <v>Nathani Chemicals</v>
      </c>
      <c r="R180" s="4" t="str">
        <f>IFERROR(IF(IF(AND(IF(M180&lt;&gt;0,LOOKUP(M180,[1]Customer!$A:$A,[1]Customer!$V:$V),IF(N180&lt;&gt;0,LOOKUP(N180,[1]Supplier!$A:$A,[1]Supplier!$V:$V)))=FALSE,O180&lt;&gt;0),LOOKUP(O180,[1]Branch!$A:$A,[1]Branch!$V:$V),IF(M180&lt;&gt;0,LOOKUP(M180,[1]Customer!$A:$A,[1]Customer!$V:$V),IF(N180&lt;&gt;0,LOOKUP(N180,[1]Supplier!$A:$A,[1]Supplier!$V:$V))))=FALSE,LOOKUP(P180,[1]Banking!$A:$A,[1]Banking!$C:$C),IF(AND(IF(M180&lt;&gt;0,LOOKUP(M180,[1]Customer!$A:$A,[1]Customer!$V:$V),IF(N180&lt;&gt;0,LOOKUP(N180,[1]Supplier!$A:$A,[1]Supplier!$V:$V)))=FALSE,O180&lt;&gt;0),LOOKUP(O180,[1]Branch!$A:$A,[1]Branch!$V:$V),IF(M180&lt;&gt;0,LOOKUP(M180,[1]Customer!$A:$A,[1]Customer!$V:$V),IF(N180&lt;&gt;0,LOOKUP(N180,[1]Supplier!$A:$A,[1]Supplier!$V:$V))))),"")</f>
        <v>Irwan</v>
      </c>
      <c r="S180" s="14">
        <f>IFERROR(SUMIF(CREF!A:A,PREF!A180,CREF!G:G),"")</f>
        <v>-95000</v>
      </c>
    </row>
    <row r="181" spans="1:19">
      <c r="A181" s="3">
        <v>180</v>
      </c>
      <c r="B181" s="5">
        <v>41792</v>
      </c>
      <c r="J181" s="3">
        <v>178</v>
      </c>
      <c r="P181" s="3" t="s">
        <v>40</v>
      </c>
      <c r="Q181" s="4" t="str">
        <f>IFERROR(IF(IF(AND(IF(M181&lt;&gt;0,LOOKUP(M181,[1]Customer!$A:$A,[1]Customer!$B:$B),IF(N181&lt;&gt;0,LOOKUP(N181,[1]Supplier!$A:$A,[1]Supplier!$B:$B)))=FALSE,O181&lt;&gt;0),LOOKUP(O181,[1]Branch!$A:$A,[1]Branch!$B:$B),IF(M181&lt;&gt;0,LOOKUP(M181,[1]Customer!$A:$A,[1]Customer!$B:$B),IF(N181&lt;&gt;0,LOOKUP(N181,[1]Supplier!$A:$A,[1]Supplier!$B:$B))))=FALSE,LOOKUP(P181,[1]Banking!$A:$A,[1]Banking!$B:$B),IF(AND(IF(M181&lt;&gt;0,LOOKUP(M181,[1]Customer!$A:$A,[1]Customer!$B:$B),IF(N181&lt;&gt;0,LOOKUP(N181,[1]Supplier!$A:$A,[1]Supplier!$B:$B)))=FALSE,O181&lt;&gt;0),LOOKUP(O181,[1]Branch!$A:$A,[1]Branch!$B:$B),IF(M181&lt;&gt;0,LOOKUP(M181,[1]Customer!$A:$A,[1]Customer!$B:$B),IF(N181&lt;&gt;0,LOOKUP(N181,[1]Supplier!$A:$A,[1]Supplier!$B:$B))))),"")</f>
        <v>Kas Kecil Nathani Chemicals</v>
      </c>
      <c r="R181" s="4">
        <f>IFERROR(IF(IF(AND(IF(M181&lt;&gt;0,LOOKUP(M181,[1]Customer!$A:$A,[1]Customer!$V:$V),IF(N181&lt;&gt;0,LOOKUP(N181,[1]Supplier!$A:$A,[1]Supplier!$V:$V)))=FALSE,O181&lt;&gt;0),LOOKUP(O181,[1]Branch!$A:$A,[1]Branch!$V:$V),IF(M181&lt;&gt;0,LOOKUP(M181,[1]Customer!$A:$A,[1]Customer!$V:$V),IF(N181&lt;&gt;0,LOOKUP(N181,[1]Supplier!$A:$A,[1]Supplier!$V:$V))))=FALSE,LOOKUP(P181,[1]Banking!$A:$A,[1]Banking!$C:$C),IF(AND(IF(M181&lt;&gt;0,LOOKUP(M181,[1]Customer!$A:$A,[1]Customer!$V:$V),IF(N181&lt;&gt;0,LOOKUP(N181,[1]Supplier!$A:$A,[1]Supplier!$V:$V)))=FALSE,O181&lt;&gt;0),LOOKUP(O181,[1]Branch!$A:$A,[1]Branch!$V:$V),IF(M181&lt;&gt;0,LOOKUP(M181,[1]Customer!$A:$A,[1]Customer!$V:$V),IF(N181&lt;&gt;0,LOOKUP(N181,[1]Supplier!$A:$A,[1]Supplier!$V:$V))))),"")</f>
        <v>0</v>
      </c>
      <c r="S181" s="14">
        <f>IFERROR(SUMIF(CREF!A:A,PREF!A181,CREF!G:G),"")</f>
        <v>8360000</v>
      </c>
    </row>
    <row r="182" spans="1:19">
      <c r="A182" s="3">
        <v>181</v>
      </c>
      <c r="B182" s="5">
        <v>41792</v>
      </c>
      <c r="K182" s="3">
        <v>458</v>
      </c>
      <c r="O182" s="3" t="s">
        <v>80</v>
      </c>
      <c r="Q182" s="4" t="str">
        <f>IFERROR(IF(IF(AND(IF(M182&lt;&gt;0,LOOKUP(M182,[1]Customer!$A:$A,[1]Customer!$B:$B),IF(N182&lt;&gt;0,LOOKUP(N182,[1]Supplier!$A:$A,[1]Supplier!$B:$B)))=FALSE,O182&lt;&gt;0),LOOKUP(O182,[1]Branch!$A:$A,[1]Branch!$B:$B),IF(M182&lt;&gt;0,LOOKUP(M182,[1]Customer!$A:$A,[1]Customer!$B:$B),IF(N182&lt;&gt;0,LOOKUP(N182,[1]Supplier!$A:$A,[1]Supplier!$B:$B))))=FALSE,LOOKUP(P182,[1]Banking!$A:$A,[1]Banking!$B:$B),IF(AND(IF(M182&lt;&gt;0,LOOKUP(M182,[1]Customer!$A:$A,[1]Customer!$B:$B),IF(N182&lt;&gt;0,LOOKUP(N182,[1]Supplier!$A:$A,[1]Supplier!$B:$B)))=FALSE,O182&lt;&gt;0),LOOKUP(O182,[1]Branch!$A:$A,[1]Branch!$B:$B),IF(M182&lt;&gt;0,LOOKUP(M182,[1]Customer!$A:$A,[1]Customer!$B:$B),IF(N182&lt;&gt;0,LOOKUP(N182,[1]Supplier!$A:$A,[1]Supplier!$B:$B))))),"")</f>
        <v>Nathani Chemicals</v>
      </c>
      <c r="R182" s="4" t="str">
        <f>IFERROR(IF(IF(AND(IF(M182&lt;&gt;0,LOOKUP(M182,[1]Customer!$A:$A,[1]Customer!$V:$V),IF(N182&lt;&gt;0,LOOKUP(N182,[1]Supplier!$A:$A,[1]Supplier!$V:$V)))=FALSE,O182&lt;&gt;0),LOOKUP(O182,[1]Branch!$A:$A,[1]Branch!$V:$V),IF(M182&lt;&gt;0,LOOKUP(M182,[1]Customer!$A:$A,[1]Customer!$V:$V),IF(N182&lt;&gt;0,LOOKUP(N182,[1]Supplier!$A:$A,[1]Supplier!$V:$V))))=FALSE,LOOKUP(P182,[1]Banking!$A:$A,[1]Banking!$C:$C),IF(AND(IF(M182&lt;&gt;0,LOOKUP(M182,[1]Customer!$A:$A,[1]Customer!$V:$V),IF(N182&lt;&gt;0,LOOKUP(N182,[1]Supplier!$A:$A,[1]Supplier!$V:$V)))=FALSE,O182&lt;&gt;0),LOOKUP(O182,[1]Branch!$A:$A,[1]Branch!$V:$V),IF(M182&lt;&gt;0,LOOKUP(M182,[1]Customer!$A:$A,[1]Customer!$V:$V),IF(N182&lt;&gt;0,LOOKUP(N182,[1]Supplier!$A:$A,[1]Supplier!$V:$V))))),"")</f>
        <v>Darmawan</v>
      </c>
      <c r="S182" s="14">
        <f>IFERROR(SUMIF(CREF!A:A,PREF!A182,CREF!G:G),"")</f>
        <v>-30000</v>
      </c>
    </row>
    <row r="183" spans="1:19">
      <c r="A183" s="3">
        <v>182</v>
      </c>
      <c r="B183" s="5">
        <v>41792</v>
      </c>
      <c r="K183" s="3">
        <v>459</v>
      </c>
      <c r="O183" s="3" t="s">
        <v>80</v>
      </c>
      <c r="Q183" s="4" t="str">
        <f>IFERROR(IF(IF(AND(IF(M183&lt;&gt;0,LOOKUP(M183,[1]Customer!$A:$A,[1]Customer!$B:$B),IF(N183&lt;&gt;0,LOOKUP(N183,[1]Supplier!$A:$A,[1]Supplier!$B:$B)))=FALSE,O183&lt;&gt;0),LOOKUP(O183,[1]Branch!$A:$A,[1]Branch!$B:$B),IF(M183&lt;&gt;0,LOOKUP(M183,[1]Customer!$A:$A,[1]Customer!$B:$B),IF(N183&lt;&gt;0,LOOKUP(N183,[1]Supplier!$A:$A,[1]Supplier!$B:$B))))=FALSE,LOOKUP(P183,[1]Banking!$A:$A,[1]Banking!$B:$B),IF(AND(IF(M183&lt;&gt;0,LOOKUP(M183,[1]Customer!$A:$A,[1]Customer!$B:$B),IF(N183&lt;&gt;0,LOOKUP(N183,[1]Supplier!$A:$A,[1]Supplier!$B:$B)))=FALSE,O183&lt;&gt;0),LOOKUP(O183,[1]Branch!$A:$A,[1]Branch!$B:$B),IF(M183&lt;&gt;0,LOOKUP(M183,[1]Customer!$A:$A,[1]Customer!$B:$B),IF(N183&lt;&gt;0,LOOKUP(N183,[1]Supplier!$A:$A,[1]Supplier!$B:$B))))),"")</f>
        <v>Nathani Chemicals</v>
      </c>
      <c r="R183" s="4" t="str">
        <f>IFERROR(IF(IF(AND(IF(M183&lt;&gt;0,LOOKUP(M183,[1]Customer!$A:$A,[1]Customer!$V:$V),IF(N183&lt;&gt;0,LOOKUP(N183,[1]Supplier!$A:$A,[1]Supplier!$V:$V)))=FALSE,O183&lt;&gt;0),LOOKUP(O183,[1]Branch!$A:$A,[1]Branch!$V:$V),IF(M183&lt;&gt;0,LOOKUP(M183,[1]Customer!$A:$A,[1]Customer!$V:$V),IF(N183&lt;&gt;0,LOOKUP(N183,[1]Supplier!$A:$A,[1]Supplier!$V:$V))))=FALSE,LOOKUP(P183,[1]Banking!$A:$A,[1]Banking!$C:$C),IF(AND(IF(M183&lt;&gt;0,LOOKUP(M183,[1]Customer!$A:$A,[1]Customer!$V:$V),IF(N183&lt;&gt;0,LOOKUP(N183,[1]Supplier!$A:$A,[1]Supplier!$V:$V)))=FALSE,O183&lt;&gt;0),LOOKUP(O183,[1]Branch!$A:$A,[1]Branch!$V:$V),IF(M183&lt;&gt;0,LOOKUP(M183,[1]Customer!$A:$A,[1]Customer!$V:$V),IF(N183&lt;&gt;0,LOOKUP(N183,[1]Supplier!$A:$A,[1]Supplier!$V:$V))))),"")</f>
        <v>Darmawan</v>
      </c>
      <c r="S183" s="14">
        <f>IFERROR(SUMIF(CREF!A:A,PREF!A183,CREF!G:G),"")</f>
        <v>-30000</v>
      </c>
    </row>
    <row r="184" spans="1:19">
      <c r="A184" s="3">
        <v>183</v>
      </c>
      <c r="B184" s="5">
        <v>41792</v>
      </c>
      <c r="K184" s="3">
        <v>460</v>
      </c>
      <c r="O184" s="3" t="s">
        <v>80</v>
      </c>
      <c r="Q184" s="4" t="str">
        <f>IFERROR(IF(IF(AND(IF(M184&lt;&gt;0,LOOKUP(M184,[1]Customer!$A:$A,[1]Customer!$B:$B),IF(N184&lt;&gt;0,LOOKUP(N184,[1]Supplier!$A:$A,[1]Supplier!$B:$B)))=FALSE,O184&lt;&gt;0),LOOKUP(O184,[1]Branch!$A:$A,[1]Branch!$B:$B),IF(M184&lt;&gt;0,LOOKUP(M184,[1]Customer!$A:$A,[1]Customer!$B:$B),IF(N184&lt;&gt;0,LOOKUP(N184,[1]Supplier!$A:$A,[1]Supplier!$B:$B))))=FALSE,LOOKUP(P184,[1]Banking!$A:$A,[1]Banking!$B:$B),IF(AND(IF(M184&lt;&gt;0,LOOKUP(M184,[1]Customer!$A:$A,[1]Customer!$B:$B),IF(N184&lt;&gt;0,LOOKUP(N184,[1]Supplier!$A:$A,[1]Supplier!$B:$B)))=FALSE,O184&lt;&gt;0),LOOKUP(O184,[1]Branch!$A:$A,[1]Branch!$B:$B),IF(M184&lt;&gt;0,LOOKUP(M184,[1]Customer!$A:$A,[1]Customer!$B:$B),IF(N184&lt;&gt;0,LOOKUP(N184,[1]Supplier!$A:$A,[1]Supplier!$B:$B))))),"")</f>
        <v>Nathani Chemicals</v>
      </c>
      <c r="R184" s="4" t="str">
        <f>IFERROR(IF(IF(AND(IF(M184&lt;&gt;0,LOOKUP(M184,[1]Customer!$A:$A,[1]Customer!$V:$V),IF(N184&lt;&gt;0,LOOKUP(N184,[1]Supplier!$A:$A,[1]Supplier!$V:$V)))=FALSE,O184&lt;&gt;0),LOOKUP(O184,[1]Branch!$A:$A,[1]Branch!$V:$V),IF(M184&lt;&gt;0,LOOKUP(M184,[1]Customer!$A:$A,[1]Customer!$V:$V),IF(N184&lt;&gt;0,LOOKUP(N184,[1]Supplier!$A:$A,[1]Supplier!$V:$V))))=FALSE,LOOKUP(P184,[1]Banking!$A:$A,[1]Banking!$C:$C),IF(AND(IF(M184&lt;&gt;0,LOOKUP(M184,[1]Customer!$A:$A,[1]Customer!$V:$V),IF(N184&lt;&gt;0,LOOKUP(N184,[1]Supplier!$A:$A,[1]Supplier!$V:$V)))=FALSE,O184&lt;&gt;0),LOOKUP(O184,[1]Branch!$A:$A,[1]Branch!$V:$V),IF(M184&lt;&gt;0,LOOKUP(M184,[1]Customer!$A:$A,[1]Customer!$V:$V),IF(N184&lt;&gt;0,LOOKUP(N184,[1]Supplier!$A:$A,[1]Supplier!$V:$V))))),"")</f>
        <v>Darmawan</v>
      </c>
      <c r="S184" s="14">
        <f>IFERROR(SUMIF(CREF!A:A,PREF!A184,CREF!G:G),"")</f>
        <v>-625000</v>
      </c>
    </row>
    <row r="185" spans="1:19">
      <c r="A185" s="3">
        <v>184</v>
      </c>
      <c r="B185" s="5">
        <v>41792</v>
      </c>
      <c r="J185" s="3">
        <v>179</v>
      </c>
      <c r="O185" s="3" t="s">
        <v>80</v>
      </c>
      <c r="Q185" s="4" t="str">
        <f>IFERROR(IF(IF(AND(IF(M185&lt;&gt;0,LOOKUP(M185,[1]Customer!$A:$A,[1]Customer!$B:$B),IF(N185&lt;&gt;0,LOOKUP(N185,[1]Supplier!$A:$A,[1]Supplier!$B:$B)))=FALSE,O185&lt;&gt;0),LOOKUP(O185,[1]Branch!$A:$A,[1]Branch!$B:$B),IF(M185&lt;&gt;0,LOOKUP(M185,[1]Customer!$A:$A,[1]Customer!$B:$B),IF(N185&lt;&gt;0,LOOKUP(N185,[1]Supplier!$A:$A,[1]Supplier!$B:$B))))=FALSE,LOOKUP(P185,[1]Banking!$A:$A,[1]Banking!$B:$B),IF(AND(IF(M185&lt;&gt;0,LOOKUP(M185,[1]Customer!$A:$A,[1]Customer!$B:$B),IF(N185&lt;&gt;0,LOOKUP(N185,[1]Supplier!$A:$A,[1]Supplier!$B:$B)))=FALSE,O185&lt;&gt;0),LOOKUP(O185,[1]Branch!$A:$A,[1]Branch!$B:$B),IF(M185&lt;&gt;0,LOOKUP(M185,[1]Customer!$A:$A,[1]Customer!$B:$B),IF(N185&lt;&gt;0,LOOKUP(N185,[1]Supplier!$A:$A,[1]Supplier!$B:$B))))),"")</f>
        <v>Nathani Chemicals</v>
      </c>
      <c r="R185" s="4" t="str">
        <f>IFERROR(IF(IF(AND(IF(M185&lt;&gt;0,LOOKUP(M185,[1]Customer!$A:$A,[1]Customer!$V:$V),IF(N185&lt;&gt;0,LOOKUP(N185,[1]Supplier!$A:$A,[1]Supplier!$V:$V)))=FALSE,O185&lt;&gt;0),LOOKUP(O185,[1]Branch!$A:$A,[1]Branch!$V:$V),IF(M185&lt;&gt;0,LOOKUP(M185,[1]Customer!$A:$A,[1]Customer!$V:$V),IF(N185&lt;&gt;0,LOOKUP(N185,[1]Supplier!$A:$A,[1]Supplier!$V:$V))))=FALSE,LOOKUP(P185,[1]Banking!$A:$A,[1]Banking!$C:$C),IF(AND(IF(M185&lt;&gt;0,LOOKUP(M185,[1]Customer!$A:$A,[1]Customer!$V:$V),IF(N185&lt;&gt;0,LOOKUP(N185,[1]Supplier!$A:$A,[1]Supplier!$V:$V)))=FALSE,O185&lt;&gt;0),LOOKUP(O185,[1]Branch!$A:$A,[1]Branch!$V:$V),IF(M185&lt;&gt;0,LOOKUP(M185,[1]Customer!$A:$A,[1]Customer!$V:$V),IF(N185&lt;&gt;0,LOOKUP(N185,[1]Supplier!$A:$A,[1]Supplier!$V:$V))))),"")</f>
        <v>Darmawan</v>
      </c>
      <c r="S185" s="14">
        <f>IFERROR(SUMIF(CREF!A:A,PREF!A185,CREF!G:G),"")</f>
        <v>1750000</v>
      </c>
    </row>
    <row r="186" spans="1:19">
      <c r="A186" s="3">
        <v>185</v>
      </c>
      <c r="B186" s="5">
        <v>41792</v>
      </c>
      <c r="K186" s="3">
        <v>461</v>
      </c>
      <c r="O186" s="3" t="s">
        <v>80</v>
      </c>
      <c r="Q186" s="4" t="str">
        <f>IFERROR(IF(IF(AND(IF(M186&lt;&gt;0,LOOKUP(M186,[1]Customer!$A:$A,[1]Customer!$B:$B),IF(N186&lt;&gt;0,LOOKUP(N186,[1]Supplier!$A:$A,[1]Supplier!$B:$B)))=FALSE,O186&lt;&gt;0),LOOKUP(O186,[1]Branch!$A:$A,[1]Branch!$B:$B),IF(M186&lt;&gt;0,LOOKUP(M186,[1]Customer!$A:$A,[1]Customer!$B:$B),IF(N186&lt;&gt;0,LOOKUP(N186,[1]Supplier!$A:$A,[1]Supplier!$B:$B))))=FALSE,LOOKUP(P186,[1]Banking!$A:$A,[1]Banking!$B:$B),IF(AND(IF(M186&lt;&gt;0,LOOKUP(M186,[1]Customer!$A:$A,[1]Customer!$B:$B),IF(N186&lt;&gt;0,LOOKUP(N186,[1]Supplier!$A:$A,[1]Supplier!$B:$B)))=FALSE,O186&lt;&gt;0),LOOKUP(O186,[1]Branch!$A:$A,[1]Branch!$B:$B),IF(M186&lt;&gt;0,LOOKUP(M186,[1]Customer!$A:$A,[1]Customer!$B:$B),IF(N186&lt;&gt;0,LOOKUP(N186,[1]Supplier!$A:$A,[1]Supplier!$B:$B))))),"")</f>
        <v>Nathani Chemicals</v>
      </c>
      <c r="R186" s="4" t="str">
        <f>IFERROR(IF(IF(AND(IF(M186&lt;&gt;0,LOOKUP(M186,[1]Customer!$A:$A,[1]Customer!$V:$V),IF(N186&lt;&gt;0,LOOKUP(N186,[1]Supplier!$A:$A,[1]Supplier!$V:$V)))=FALSE,O186&lt;&gt;0),LOOKUP(O186,[1]Branch!$A:$A,[1]Branch!$V:$V),IF(M186&lt;&gt;0,LOOKUP(M186,[1]Customer!$A:$A,[1]Customer!$V:$V),IF(N186&lt;&gt;0,LOOKUP(N186,[1]Supplier!$A:$A,[1]Supplier!$V:$V))))=FALSE,LOOKUP(P186,[1]Banking!$A:$A,[1]Banking!$C:$C),IF(AND(IF(M186&lt;&gt;0,LOOKUP(M186,[1]Customer!$A:$A,[1]Customer!$V:$V),IF(N186&lt;&gt;0,LOOKUP(N186,[1]Supplier!$A:$A,[1]Supplier!$V:$V)))=FALSE,O186&lt;&gt;0),LOOKUP(O186,[1]Branch!$A:$A,[1]Branch!$V:$V),IF(M186&lt;&gt;0,LOOKUP(M186,[1]Customer!$A:$A,[1]Customer!$V:$V),IF(N186&lt;&gt;0,LOOKUP(N186,[1]Supplier!$A:$A,[1]Supplier!$V:$V))))),"")</f>
        <v>Darmawan</v>
      </c>
      <c r="S186" s="14">
        <f>IFERROR(SUMIF(CREF!A:A,PREF!A186,CREF!G:G),"")</f>
        <v>-1750000</v>
      </c>
    </row>
    <row r="187" spans="1:19">
      <c r="A187" s="3">
        <v>186</v>
      </c>
      <c r="B187" s="5">
        <v>41792</v>
      </c>
      <c r="D187" s="11" t="s">
        <v>461</v>
      </c>
      <c r="J187" s="3">
        <v>180</v>
      </c>
      <c r="M187" s="3" t="s">
        <v>41</v>
      </c>
      <c r="Q187" s="4" t="str">
        <f>IFERROR(IF(IF(AND(IF(M187&lt;&gt;0,LOOKUP(M187,[1]Customer!$A:$A,[1]Customer!$B:$B),IF(N187&lt;&gt;0,LOOKUP(N187,[1]Supplier!$A:$A,[1]Supplier!$B:$B)))=FALSE,O187&lt;&gt;0),LOOKUP(O187,[1]Branch!$A:$A,[1]Branch!$B:$B),IF(M187&lt;&gt;0,LOOKUP(M187,[1]Customer!$A:$A,[1]Customer!$B:$B),IF(N187&lt;&gt;0,LOOKUP(N187,[1]Supplier!$A:$A,[1]Supplier!$B:$B))))=FALSE,LOOKUP(P187,[1]Banking!$A:$A,[1]Banking!$B:$B),IF(AND(IF(M187&lt;&gt;0,LOOKUP(M187,[1]Customer!$A:$A,[1]Customer!$B:$B),IF(N187&lt;&gt;0,LOOKUP(N187,[1]Supplier!$A:$A,[1]Supplier!$B:$B)))=FALSE,O187&lt;&gt;0),LOOKUP(O187,[1]Branch!$A:$A,[1]Branch!$B:$B),IF(M187&lt;&gt;0,LOOKUP(M187,[1]Customer!$A:$A,[1]Customer!$B:$B),IF(N187&lt;&gt;0,LOOKUP(N187,[1]Supplier!$A:$A,[1]Supplier!$B:$B))))),"")</f>
        <v>Nathani Indonesia</v>
      </c>
      <c r="R187" s="4" t="str">
        <f>IFERROR(IF(IF(AND(IF(M187&lt;&gt;0,LOOKUP(M187,[1]Customer!$A:$A,[1]Customer!$V:$V),IF(N187&lt;&gt;0,LOOKUP(N187,[1]Supplier!$A:$A,[1]Supplier!$V:$V)))=FALSE,O187&lt;&gt;0),LOOKUP(O187,[1]Branch!$A:$A,[1]Branch!$V:$V),IF(M187&lt;&gt;0,LOOKUP(M187,[1]Customer!$A:$A,[1]Customer!$V:$V),IF(N187&lt;&gt;0,LOOKUP(N187,[1]Supplier!$A:$A,[1]Supplier!$V:$V))))=FALSE,LOOKUP(P187,[1]Banking!$A:$A,[1]Banking!$C:$C),IF(AND(IF(M187&lt;&gt;0,LOOKUP(M187,[1]Customer!$A:$A,[1]Customer!$V:$V),IF(N187&lt;&gt;0,LOOKUP(N187,[1]Supplier!$A:$A,[1]Supplier!$V:$V)))=FALSE,O187&lt;&gt;0),LOOKUP(O187,[1]Branch!$A:$A,[1]Branch!$V:$V),IF(M187&lt;&gt;0,LOOKUP(M187,[1]Customer!$A:$A,[1]Customer!$V:$V),IF(N187&lt;&gt;0,LOOKUP(N187,[1]Supplier!$A:$A,[1]Supplier!$V:$V))))),"")</f>
        <v>Agustina Y. Zulkarnain</v>
      </c>
      <c r="S187" s="14">
        <f>IFERROR(SUMIF(CREF!A:A,PREF!A187,CREF!G:G),"")</f>
        <v>30000000</v>
      </c>
    </row>
    <row r="188" spans="1:19">
      <c r="A188" s="3">
        <v>187</v>
      </c>
      <c r="B188" s="5">
        <v>41790</v>
      </c>
      <c r="J188" s="3">
        <v>181</v>
      </c>
      <c r="N188" s="3" t="s">
        <v>37</v>
      </c>
      <c r="Q188" s="4" t="str">
        <f>IFERROR(IF(IF(AND(IF(M188&lt;&gt;0,LOOKUP(M188,[1]Customer!$A:$A,[1]Customer!$B:$B),IF(N188&lt;&gt;0,LOOKUP(N188,[1]Supplier!$A:$A,[1]Supplier!$B:$B)))=FALSE,O188&lt;&gt;0),LOOKUP(O188,[1]Branch!$A:$A,[1]Branch!$B:$B),IF(M188&lt;&gt;0,LOOKUP(M188,[1]Customer!$A:$A,[1]Customer!$B:$B),IF(N188&lt;&gt;0,LOOKUP(N188,[1]Supplier!$A:$A,[1]Supplier!$B:$B))))=FALSE,LOOKUP(P188,[1]Banking!$A:$A,[1]Banking!$B:$B),IF(AND(IF(M188&lt;&gt;0,LOOKUP(M188,[1]Customer!$A:$A,[1]Customer!$B:$B),IF(N188&lt;&gt;0,LOOKUP(N188,[1]Supplier!$A:$A,[1]Supplier!$B:$B)))=FALSE,O188&lt;&gt;0),LOOKUP(O188,[1]Branch!$A:$A,[1]Branch!$B:$B),IF(M188&lt;&gt;0,LOOKUP(M188,[1]Customer!$A:$A,[1]Customer!$B:$B),IF(N188&lt;&gt;0,LOOKUP(N188,[1]Supplier!$A:$A,[1]Supplier!$B:$B))))),"")</f>
        <v>BCA Villa Bandara</v>
      </c>
      <c r="R188" s="4" t="str">
        <f>IFERROR(IF(IF(AND(IF(M188&lt;&gt;0,LOOKUP(M188,[1]Customer!$A:$A,[1]Customer!$V:$V),IF(N188&lt;&gt;0,LOOKUP(N188,[1]Supplier!$A:$A,[1]Supplier!$V:$V)))=FALSE,O188&lt;&gt;0),LOOKUP(O188,[1]Branch!$A:$A,[1]Branch!$V:$V),IF(M188&lt;&gt;0,LOOKUP(M188,[1]Customer!$A:$A,[1]Customer!$V:$V),IF(N188&lt;&gt;0,LOOKUP(N188,[1]Supplier!$A:$A,[1]Supplier!$V:$V))))=FALSE,LOOKUP(P188,[1]Banking!$A:$A,[1]Banking!$C:$C),IF(AND(IF(M188&lt;&gt;0,LOOKUP(M188,[1]Customer!$A:$A,[1]Customer!$V:$V),IF(N188&lt;&gt;0,LOOKUP(N188,[1]Supplier!$A:$A,[1]Supplier!$V:$V)))=FALSE,O188&lt;&gt;0),LOOKUP(O188,[1]Branch!$A:$A,[1]Branch!$V:$V),IF(M188&lt;&gt;0,LOOKUP(M188,[1]Customer!$A:$A,[1]Customer!$V:$V),IF(N188&lt;&gt;0,LOOKUP(N188,[1]Supplier!$A:$A,[1]Supplier!$V:$V))))),"")</f>
        <v/>
      </c>
      <c r="S188" s="14">
        <f>IFERROR(SUMIF(CREF!A:A,PREF!A188,CREF!G:G),"")</f>
        <v>12479.45</v>
      </c>
    </row>
    <row r="189" spans="1:19">
      <c r="A189" s="3">
        <v>188</v>
      </c>
      <c r="B189" s="5">
        <v>41792</v>
      </c>
      <c r="K189" s="3">
        <v>462</v>
      </c>
      <c r="P189" s="3" t="s">
        <v>40</v>
      </c>
      <c r="Q189" s="4" t="str">
        <f>IFERROR(IF(IF(AND(IF(M189&lt;&gt;0,LOOKUP(M189,[1]Customer!$A:$A,[1]Customer!$B:$B),IF(N189&lt;&gt;0,LOOKUP(N189,[1]Supplier!$A:$A,[1]Supplier!$B:$B)))=FALSE,O189&lt;&gt;0),LOOKUP(O189,[1]Branch!$A:$A,[1]Branch!$B:$B),IF(M189&lt;&gt;0,LOOKUP(M189,[1]Customer!$A:$A,[1]Customer!$B:$B),IF(N189&lt;&gt;0,LOOKUP(N189,[1]Supplier!$A:$A,[1]Supplier!$B:$B))))=FALSE,LOOKUP(P189,[1]Banking!$A:$A,[1]Banking!$B:$B),IF(AND(IF(M189&lt;&gt;0,LOOKUP(M189,[1]Customer!$A:$A,[1]Customer!$B:$B),IF(N189&lt;&gt;0,LOOKUP(N189,[1]Supplier!$A:$A,[1]Supplier!$B:$B)))=FALSE,O189&lt;&gt;0),LOOKUP(O189,[1]Branch!$A:$A,[1]Branch!$B:$B),IF(M189&lt;&gt;0,LOOKUP(M189,[1]Customer!$A:$A,[1]Customer!$B:$B),IF(N189&lt;&gt;0,LOOKUP(N189,[1]Supplier!$A:$A,[1]Supplier!$B:$B))))),"")</f>
        <v>Kas Kecil Nathani Chemicals</v>
      </c>
      <c r="R189" s="4">
        <f>IFERROR(IF(IF(AND(IF(M189&lt;&gt;0,LOOKUP(M189,[1]Customer!$A:$A,[1]Customer!$V:$V),IF(N189&lt;&gt;0,LOOKUP(N189,[1]Supplier!$A:$A,[1]Supplier!$V:$V)))=FALSE,O189&lt;&gt;0),LOOKUP(O189,[1]Branch!$A:$A,[1]Branch!$V:$V),IF(M189&lt;&gt;0,LOOKUP(M189,[1]Customer!$A:$A,[1]Customer!$V:$V),IF(N189&lt;&gt;0,LOOKUP(N189,[1]Supplier!$A:$A,[1]Supplier!$V:$V))))=FALSE,LOOKUP(P189,[1]Banking!$A:$A,[1]Banking!$C:$C),IF(AND(IF(M189&lt;&gt;0,LOOKUP(M189,[1]Customer!$A:$A,[1]Customer!$V:$V),IF(N189&lt;&gt;0,LOOKUP(N189,[1]Supplier!$A:$A,[1]Supplier!$V:$V)))=FALSE,O189&lt;&gt;0),LOOKUP(O189,[1]Branch!$A:$A,[1]Branch!$V:$V),IF(M189&lt;&gt;0,LOOKUP(M189,[1]Customer!$A:$A,[1]Customer!$V:$V),IF(N189&lt;&gt;0,LOOKUP(N189,[1]Supplier!$A:$A,[1]Supplier!$V:$V))))),"")</f>
        <v>0</v>
      </c>
      <c r="S189" s="14">
        <f>IFERROR(SUMIF(CREF!A:A,PREF!A189,CREF!G:G),"")</f>
        <v>-10110000</v>
      </c>
    </row>
    <row r="190" spans="1:19">
      <c r="A190" s="3">
        <v>189</v>
      </c>
      <c r="B190" s="5">
        <v>41790</v>
      </c>
      <c r="K190" s="3">
        <v>463</v>
      </c>
      <c r="N190" s="3" t="s">
        <v>37</v>
      </c>
      <c r="Q190" s="4" t="str">
        <f>IFERROR(IF(IF(AND(IF(M190&lt;&gt;0,LOOKUP(M190,[1]Customer!$A:$A,[1]Customer!$B:$B),IF(N190&lt;&gt;0,LOOKUP(N190,[1]Supplier!$A:$A,[1]Supplier!$B:$B)))=FALSE,O190&lt;&gt;0),LOOKUP(O190,[1]Branch!$A:$A,[1]Branch!$B:$B),IF(M190&lt;&gt;0,LOOKUP(M190,[1]Customer!$A:$A,[1]Customer!$B:$B),IF(N190&lt;&gt;0,LOOKUP(N190,[1]Supplier!$A:$A,[1]Supplier!$B:$B))))=FALSE,LOOKUP(P190,[1]Banking!$A:$A,[1]Banking!$B:$B),IF(AND(IF(M190&lt;&gt;0,LOOKUP(M190,[1]Customer!$A:$A,[1]Customer!$B:$B),IF(N190&lt;&gt;0,LOOKUP(N190,[1]Supplier!$A:$A,[1]Supplier!$B:$B)))=FALSE,O190&lt;&gt;0),LOOKUP(O190,[1]Branch!$A:$A,[1]Branch!$B:$B),IF(M190&lt;&gt;0,LOOKUP(M190,[1]Customer!$A:$A,[1]Customer!$B:$B),IF(N190&lt;&gt;0,LOOKUP(N190,[1]Supplier!$A:$A,[1]Supplier!$B:$B))))),"")</f>
        <v>BCA Villa Bandara</v>
      </c>
      <c r="R190" s="4" t="str">
        <f>IFERROR(IF(IF(AND(IF(M190&lt;&gt;0,LOOKUP(M190,[1]Customer!$A:$A,[1]Customer!$V:$V),IF(N190&lt;&gt;0,LOOKUP(N190,[1]Supplier!$A:$A,[1]Supplier!$V:$V)))=FALSE,O190&lt;&gt;0),LOOKUP(O190,[1]Branch!$A:$A,[1]Branch!$V:$V),IF(M190&lt;&gt;0,LOOKUP(M190,[1]Customer!$A:$A,[1]Customer!$V:$V),IF(N190&lt;&gt;0,LOOKUP(N190,[1]Supplier!$A:$A,[1]Supplier!$V:$V))))=FALSE,LOOKUP(P190,[1]Banking!$A:$A,[1]Banking!$C:$C),IF(AND(IF(M190&lt;&gt;0,LOOKUP(M190,[1]Customer!$A:$A,[1]Customer!$V:$V),IF(N190&lt;&gt;0,LOOKUP(N190,[1]Supplier!$A:$A,[1]Supplier!$V:$V)))=FALSE,O190&lt;&gt;0),LOOKUP(O190,[1]Branch!$A:$A,[1]Branch!$V:$V),IF(M190&lt;&gt;0,LOOKUP(M190,[1]Customer!$A:$A,[1]Customer!$V:$V),IF(N190&lt;&gt;0,LOOKUP(N190,[1]Supplier!$A:$A,[1]Supplier!$V:$V))))),"")</f>
        <v/>
      </c>
      <c r="S190" s="14">
        <f>IFERROR(SUMIF(CREF!A:A,PREF!A190,CREF!G:G),"")</f>
        <v>-30000</v>
      </c>
    </row>
    <row r="191" spans="1:19">
      <c r="A191" s="3">
        <v>190</v>
      </c>
      <c r="B191" s="5">
        <v>41790</v>
      </c>
      <c r="K191" s="3">
        <v>464</v>
      </c>
      <c r="N191" s="3" t="s">
        <v>37</v>
      </c>
      <c r="Q191" s="4" t="str">
        <f>IFERROR(IF(IF(AND(IF(M191&lt;&gt;0,LOOKUP(M191,[1]Customer!$A:$A,[1]Customer!$B:$B),IF(N191&lt;&gt;0,LOOKUP(N191,[1]Supplier!$A:$A,[1]Supplier!$B:$B)))=FALSE,O191&lt;&gt;0),LOOKUP(O191,[1]Branch!$A:$A,[1]Branch!$B:$B),IF(M191&lt;&gt;0,LOOKUP(M191,[1]Customer!$A:$A,[1]Customer!$B:$B),IF(N191&lt;&gt;0,LOOKUP(N191,[1]Supplier!$A:$A,[1]Supplier!$B:$B))))=FALSE,LOOKUP(P191,[1]Banking!$A:$A,[1]Banking!$B:$B),IF(AND(IF(M191&lt;&gt;0,LOOKUP(M191,[1]Customer!$A:$A,[1]Customer!$B:$B),IF(N191&lt;&gt;0,LOOKUP(N191,[1]Supplier!$A:$A,[1]Supplier!$B:$B)))=FALSE,O191&lt;&gt;0),LOOKUP(O191,[1]Branch!$A:$A,[1]Branch!$B:$B),IF(M191&lt;&gt;0,LOOKUP(M191,[1]Customer!$A:$A,[1]Customer!$B:$B),IF(N191&lt;&gt;0,LOOKUP(N191,[1]Supplier!$A:$A,[1]Supplier!$B:$B))))),"")</f>
        <v>BCA Villa Bandara</v>
      </c>
      <c r="R191" s="4" t="str">
        <f>IFERROR(IF(IF(AND(IF(M191&lt;&gt;0,LOOKUP(M191,[1]Customer!$A:$A,[1]Customer!$V:$V),IF(N191&lt;&gt;0,LOOKUP(N191,[1]Supplier!$A:$A,[1]Supplier!$V:$V)))=FALSE,O191&lt;&gt;0),LOOKUP(O191,[1]Branch!$A:$A,[1]Branch!$V:$V),IF(M191&lt;&gt;0,LOOKUP(M191,[1]Customer!$A:$A,[1]Customer!$V:$V),IF(N191&lt;&gt;0,LOOKUP(N191,[1]Supplier!$A:$A,[1]Supplier!$V:$V))))=FALSE,LOOKUP(P191,[1]Banking!$A:$A,[1]Banking!$C:$C),IF(AND(IF(M191&lt;&gt;0,LOOKUP(M191,[1]Customer!$A:$A,[1]Customer!$V:$V),IF(N191&lt;&gt;0,LOOKUP(N191,[1]Supplier!$A:$A,[1]Supplier!$V:$V)))=FALSE,O191&lt;&gt;0),LOOKUP(O191,[1]Branch!$A:$A,[1]Branch!$V:$V),IF(M191&lt;&gt;0,LOOKUP(M191,[1]Customer!$A:$A,[1]Customer!$V:$V),IF(N191&lt;&gt;0,LOOKUP(N191,[1]Supplier!$A:$A,[1]Supplier!$V:$V))))),"")</f>
        <v/>
      </c>
      <c r="S191" s="14">
        <f>IFERROR(SUMIF(CREF!A:A,PREF!A191,CREF!G:G),"")</f>
        <v>-2495.89</v>
      </c>
    </row>
    <row r="192" spans="1:19">
      <c r="A192" s="3">
        <v>191</v>
      </c>
      <c r="B192" s="5">
        <v>41793</v>
      </c>
      <c r="K192" s="3">
        <v>465</v>
      </c>
      <c r="P192" s="3" t="s">
        <v>207</v>
      </c>
      <c r="Q192" s="4" t="str">
        <f>IFERROR(IF(IF(AND(IF(M192&lt;&gt;0,LOOKUP(M192,[1]Customer!$A:$A,[1]Customer!$B:$B),IF(N192&lt;&gt;0,LOOKUP(N192,[1]Supplier!$A:$A,[1]Supplier!$B:$B)))=FALSE,O192&lt;&gt;0),LOOKUP(O192,[1]Branch!$A:$A,[1]Branch!$B:$B),IF(M192&lt;&gt;0,LOOKUP(M192,[1]Customer!$A:$A,[1]Customer!$B:$B),IF(N192&lt;&gt;0,LOOKUP(N192,[1]Supplier!$A:$A,[1]Supplier!$B:$B))))=FALSE,LOOKUP(P192,[1]Banking!$A:$A,[1]Banking!$B:$B),IF(AND(IF(M192&lt;&gt;0,LOOKUP(M192,[1]Customer!$A:$A,[1]Customer!$B:$B),IF(N192&lt;&gt;0,LOOKUP(N192,[1]Supplier!$A:$A,[1]Supplier!$B:$B)))=FALSE,O192&lt;&gt;0),LOOKUP(O192,[1]Branch!$A:$A,[1]Branch!$B:$B),IF(M192&lt;&gt;0,LOOKUP(M192,[1]Customer!$A:$A,[1]Customer!$B:$B),IF(N192&lt;&gt;0,LOOKUP(N192,[1]Supplier!$A:$A,[1]Supplier!$B:$B))))),"")</f>
        <v>Nathani Chemicals</v>
      </c>
      <c r="R192" s="4" t="str">
        <f>IFERROR(IF(IF(AND(IF(M192&lt;&gt;0,LOOKUP(M192,[1]Customer!$A:$A,[1]Customer!$V:$V),IF(N192&lt;&gt;0,LOOKUP(N192,[1]Supplier!$A:$A,[1]Supplier!$V:$V)))=FALSE,O192&lt;&gt;0),LOOKUP(O192,[1]Branch!$A:$A,[1]Branch!$V:$V),IF(M192&lt;&gt;0,LOOKUP(M192,[1]Customer!$A:$A,[1]Customer!$V:$V),IF(N192&lt;&gt;0,LOOKUP(N192,[1]Supplier!$A:$A,[1]Supplier!$V:$V))))=FALSE,LOOKUP(P192,[1]Banking!$A:$A,[1]Banking!$C:$C),IF(AND(IF(M192&lt;&gt;0,LOOKUP(M192,[1]Customer!$A:$A,[1]Customer!$V:$V),IF(N192&lt;&gt;0,LOOKUP(N192,[1]Supplier!$A:$A,[1]Supplier!$V:$V)))=FALSE,O192&lt;&gt;0),LOOKUP(O192,[1]Branch!$A:$A,[1]Branch!$V:$V),IF(M192&lt;&gt;0,LOOKUP(M192,[1]Customer!$A:$A,[1]Customer!$V:$V),IF(N192&lt;&gt;0,LOOKUP(N192,[1]Supplier!$A:$A,[1]Supplier!$V:$V))))),"")</f>
        <v>Akian</v>
      </c>
      <c r="S192" s="14">
        <f>IFERROR(SUMIF(CREF!A:A,PREF!A192,CREF!G:G),"")</f>
        <v>-345000</v>
      </c>
    </row>
    <row r="193" spans="1:19">
      <c r="A193" s="3">
        <v>192</v>
      </c>
      <c r="B193" s="5">
        <v>41793</v>
      </c>
      <c r="K193" s="3">
        <v>466</v>
      </c>
      <c r="O193" s="3" t="s">
        <v>80</v>
      </c>
      <c r="Q193" s="4" t="str">
        <f>IFERROR(IF(IF(AND(IF(M193&lt;&gt;0,LOOKUP(M193,[1]Customer!$A:$A,[1]Customer!$B:$B),IF(N193&lt;&gt;0,LOOKUP(N193,[1]Supplier!$A:$A,[1]Supplier!$B:$B)))=FALSE,O193&lt;&gt;0),LOOKUP(O193,[1]Branch!$A:$A,[1]Branch!$B:$B),IF(M193&lt;&gt;0,LOOKUP(M193,[1]Customer!$A:$A,[1]Customer!$B:$B),IF(N193&lt;&gt;0,LOOKUP(N193,[1]Supplier!$A:$A,[1]Supplier!$B:$B))))=FALSE,LOOKUP(P193,[1]Banking!$A:$A,[1]Banking!$B:$B),IF(AND(IF(M193&lt;&gt;0,LOOKUP(M193,[1]Customer!$A:$A,[1]Customer!$B:$B),IF(N193&lt;&gt;0,LOOKUP(N193,[1]Supplier!$A:$A,[1]Supplier!$B:$B)))=FALSE,O193&lt;&gt;0),LOOKUP(O193,[1]Branch!$A:$A,[1]Branch!$B:$B),IF(M193&lt;&gt;0,LOOKUP(M193,[1]Customer!$A:$A,[1]Customer!$B:$B),IF(N193&lt;&gt;0,LOOKUP(N193,[1]Supplier!$A:$A,[1]Supplier!$B:$B))))),"")</f>
        <v>Nathani Chemicals</v>
      </c>
      <c r="R193" s="4" t="str">
        <f>IFERROR(IF(IF(AND(IF(M193&lt;&gt;0,LOOKUP(M193,[1]Customer!$A:$A,[1]Customer!$V:$V),IF(N193&lt;&gt;0,LOOKUP(N193,[1]Supplier!$A:$A,[1]Supplier!$V:$V)))=FALSE,O193&lt;&gt;0),LOOKUP(O193,[1]Branch!$A:$A,[1]Branch!$V:$V),IF(M193&lt;&gt;0,LOOKUP(M193,[1]Customer!$A:$A,[1]Customer!$V:$V),IF(N193&lt;&gt;0,LOOKUP(N193,[1]Supplier!$A:$A,[1]Supplier!$V:$V))))=FALSE,LOOKUP(P193,[1]Banking!$A:$A,[1]Banking!$C:$C),IF(AND(IF(M193&lt;&gt;0,LOOKUP(M193,[1]Customer!$A:$A,[1]Customer!$V:$V),IF(N193&lt;&gt;0,LOOKUP(N193,[1]Supplier!$A:$A,[1]Supplier!$V:$V)))=FALSE,O193&lt;&gt;0),LOOKUP(O193,[1]Branch!$A:$A,[1]Branch!$V:$V),IF(M193&lt;&gt;0,LOOKUP(M193,[1]Customer!$A:$A,[1]Customer!$V:$V),IF(N193&lt;&gt;0,LOOKUP(N193,[1]Supplier!$A:$A,[1]Supplier!$V:$V))))),"")</f>
        <v>Darmawan</v>
      </c>
      <c r="S193" s="14">
        <f>IFERROR(SUMIF(CREF!A:A,PREF!A193,CREF!G:G),"")</f>
        <v>-300000</v>
      </c>
    </row>
    <row r="194" spans="1:19">
      <c r="A194" s="3">
        <v>193</v>
      </c>
      <c r="B194" s="5">
        <v>41793</v>
      </c>
      <c r="K194" s="3">
        <v>467</v>
      </c>
      <c r="O194" s="3" t="s">
        <v>80</v>
      </c>
      <c r="Q194" s="4" t="str">
        <f>IFERROR(IF(IF(AND(IF(M194&lt;&gt;0,LOOKUP(M194,[1]Customer!$A:$A,[1]Customer!$B:$B),IF(N194&lt;&gt;0,LOOKUP(N194,[1]Supplier!$A:$A,[1]Supplier!$B:$B)))=FALSE,O194&lt;&gt;0),LOOKUP(O194,[1]Branch!$A:$A,[1]Branch!$B:$B),IF(M194&lt;&gt;0,LOOKUP(M194,[1]Customer!$A:$A,[1]Customer!$B:$B),IF(N194&lt;&gt;0,LOOKUP(N194,[1]Supplier!$A:$A,[1]Supplier!$B:$B))))=FALSE,LOOKUP(P194,[1]Banking!$A:$A,[1]Banking!$B:$B),IF(AND(IF(M194&lt;&gt;0,LOOKUP(M194,[1]Customer!$A:$A,[1]Customer!$B:$B),IF(N194&lt;&gt;0,LOOKUP(N194,[1]Supplier!$A:$A,[1]Supplier!$B:$B)))=FALSE,O194&lt;&gt;0),LOOKUP(O194,[1]Branch!$A:$A,[1]Branch!$B:$B),IF(M194&lt;&gt;0,LOOKUP(M194,[1]Customer!$A:$A,[1]Customer!$B:$B),IF(N194&lt;&gt;0,LOOKUP(N194,[1]Supplier!$A:$A,[1]Supplier!$B:$B))))),"")</f>
        <v>Nathani Chemicals</v>
      </c>
      <c r="R194" s="4" t="str">
        <f>IFERROR(IF(IF(AND(IF(M194&lt;&gt;0,LOOKUP(M194,[1]Customer!$A:$A,[1]Customer!$V:$V),IF(N194&lt;&gt;0,LOOKUP(N194,[1]Supplier!$A:$A,[1]Supplier!$V:$V)))=FALSE,O194&lt;&gt;0),LOOKUP(O194,[1]Branch!$A:$A,[1]Branch!$V:$V),IF(M194&lt;&gt;0,LOOKUP(M194,[1]Customer!$A:$A,[1]Customer!$V:$V),IF(N194&lt;&gt;0,LOOKUP(N194,[1]Supplier!$A:$A,[1]Supplier!$V:$V))))=FALSE,LOOKUP(P194,[1]Banking!$A:$A,[1]Banking!$C:$C),IF(AND(IF(M194&lt;&gt;0,LOOKUP(M194,[1]Customer!$A:$A,[1]Customer!$V:$V),IF(N194&lt;&gt;0,LOOKUP(N194,[1]Supplier!$A:$A,[1]Supplier!$V:$V)))=FALSE,O194&lt;&gt;0),LOOKUP(O194,[1]Branch!$A:$A,[1]Branch!$V:$V),IF(M194&lt;&gt;0,LOOKUP(M194,[1]Customer!$A:$A,[1]Customer!$V:$V),IF(N194&lt;&gt;0,LOOKUP(N194,[1]Supplier!$A:$A,[1]Supplier!$V:$V))))),"")</f>
        <v>Darmawan</v>
      </c>
      <c r="S194" s="14">
        <f>IFERROR(SUMIF(CREF!A:A,PREF!A194,CREF!G:G),"")</f>
        <v>-1500000</v>
      </c>
    </row>
    <row r="195" spans="1:19">
      <c r="A195" s="3">
        <v>194</v>
      </c>
      <c r="B195" s="5">
        <v>41793</v>
      </c>
      <c r="K195" s="3">
        <v>468</v>
      </c>
      <c r="O195" s="3" t="s">
        <v>80</v>
      </c>
      <c r="Q195" s="4" t="str">
        <f>IFERROR(IF(IF(AND(IF(M195&lt;&gt;0,LOOKUP(M195,[1]Customer!$A:$A,[1]Customer!$B:$B),IF(N195&lt;&gt;0,LOOKUP(N195,[1]Supplier!$A:$A,[1]Supplier!$B:$B)))=FALSE,O195&lt;&gt;0),LOOKUP(O195,[1]Branch!$A:$A,[1]Branch!$B:$B),IF(M195&lt;&gt;0,LOOKUP(M195,[1]Customer!$A:$A,[1]Customer!$B:$B),IF(N195&lt;&gt;0,LOOKUP(N195,[1]Supplier!$A:$A,[1]Supplier!$B:$B))))=FALSE,LOOKUP(P195,[1]Banking!$A:$A,[1]Banking!$B:$B),IF(AND(IF(M195&lt;&gt;0,LOOKUP(M195,[1]Customer!$A:$A,[1]Customer!$B:$B),IF(N195&lt;&gt;0,LOOKUP(N195,[1]Supplier!$A:$A,[1]Supplier!$B:$B)))=FALSE,O195&lt;&gt;0),LOOKUP(O195,[1]Branch!$A:$A,[1]Branch!$B:$B),IF(M195&lt;&gt;0,LOOKUP(M195,[1]Customer!$A:$A,[1]Customer!$B:$B),IF(N195&lt;&gt;0,LOOKUP(N195,[1]Supplier!$A:$A,[1]Supplier!$B:$B))))),"")</f>
        <v>Nathani Chemicals</v>
      </c>
      <c r="R195" s="4" t="str">
        <f>IFERROR(IF(IF(AND(IF(M195&lt;&gt;0,LOOKUP(M195,[1]Customer!$A:$A,[1]Customer!$V:$V),IF(N195&lt;&gt;0,LOOKUP(N195,[1]Supplier!$A:$A,[1]Supplier!$V:$V)))=FALSE,O195&lt;&gt;0),LOOKUP(O195,[1]Branch!$A:$A,[1]Branch!$V:$V),IF(M195&lt;&gt;0,LOOKUP(M195,[1]Customer!$A:$A,[1]Customer!$V:$V),IF(N195&lt;&gt;0,LOOKUP(N195,[1]Supplier!$A:$A,[1]Supplier!$V:$V))))=FALSE,LOOKUP(P195,[1]Banking!$A:$A,[1]Banking!$C:$C),IF(AND(IF(M195&lt;&gt;0,LOOKUP(M195,[1]Customer!$A:$A,[1]Customer!$V:$V),IF(N195&lt;&gt;0,LOOKUP(N195,[1]Supplier!$A:$A,[1]Supplier!$V:$V)))=FALSE,O195&lt;&gt;0),LOOKUP(O195,[1]Branch!$A:$A,[1]Branch!$V:$V),IF(M195&lt;&gt;0,LOOKUP(M195,[1]Customer!$A:$A,[1]Customer!$V:$V),IF(N195&lt;&gt;0,LOOKUP(N195,[1]Supplier!$A:$A,[1]Supplier!$V:$V))))),"")</f>
        <v>Darmawan</v>
      </c>
      <c r="S195" s="14">
        <f>IFERROR(SUMIF(CREF!A:A,PREF!A195,CREF!G:G),"")</f>
        <v>-360000</v>
      </c>
    </row>
    <row r="196" spans="1:19">
      <c r="A196" s="3">
        <v>195</v>
      </c>
      <c r="B196" s="5">
        <v>41793</v>
      </c>
      <c r="K196" s="3">
        <v>469</v>
      </c>
      <c r="O196" s="3" t="s">
        <v>80</v>
      </c>
      <c r="Q196" s="4" t="str">
        <f>IFERROR(IF(IF(AND(IF(M196&lt;&gt;0,LOOKUP(M196,[1]Customer!$A:$A,[1]Customer!$B:$B),IF(N196&lt;&gt;0,LOOKUP(N196,[1]Supplier!$A:$A,[1]Supplier!$B:$B)))=FALSE,O196&lt;&gt;0),LOOKUP(O196,[1]Branch!$A:$A,[1]Branch!$B:$B),IF(M196&lt;&gt;0,LOOKUP(M196,[1]Customer!$A:$A,[1]Customer!$B:$B),IF(N196&lt;&gt;0,LOOKUP(N196,[1]Supplier!$A:$A,[1]Supplier!$B:$B))))=FALSE,LOOKUP(P196,[1]Banking!$A:$A,[1]Banking!$B:$B),IF(AND(IF(M196&lt;&gt;0,LOOKUP(M196,[1]Customer!$A:$A,[1]Customer!$B:$B),IF(N196&lt;&gt;0,LOOKUP(N196,[1]Supplier!$A:$A,[1]Supplier!$B:$B)))=FALSE,O196&lt;&gt;0),LOOKUP(O196,[1]Branch!$A:$A,[1]Branch!$B:$B),IF(M196&lt;&gt;0,LOOKUP(M196,[1]Customer!$A:$A,[1]Customer!$B:$B),IF(N196&lt;&gt;0,LOOKUP(N196,[1]Supplier!$A:$A,[1]Supplier!$B:$B))))),"")</f>
        <v>Nathani Chemicals</v>
      </c>
      <c r="R196" s="4" t="str">
        <f>IFERROR(IF(IF(AND(IF(M196&lt;&gt;0,LOOKUP(M196,[1]Customer!$A:$A,[1]Customer!$V:$V),IF(N196&lt;&gt;0,LOOKUP(N196,[1]Supplier!$A:$A,[1]Supplier!$V:$V)))=FALSE,O196&lt;&gt;0),LOOKUP(O196,[1]Branch!$A:$A,[1]Branch!$V:$V),IF(M196&lt;&gt;0,LOOKUP(M196,[1]Customer!$A:$A,[1]Customer!$V:$V),IF(N196&lt;&gt;0,LOOKUP(N196,[1]Supplier!$A:$A,[1]Supplier!$V:$V))))=FALSE,LOOKUP(P196,[1]Banking!$A:$A,[1]Banking!$C:$C),IF(AND(IF(M196&lt;&gt;0,LOOKUP(M196,[1]Customer!$A:$A,[1]Customer!$V:$V),IF(N196&lt;&gt;0,LOOKUP(N196,[1]Supplier!$A:$A,[1]Supplier!$V:$V)))=FALSE,O196&lt;&gt;0),LOOKUP(O196,[1]Branch!$A:$A,[1]Branch!$V:$V),IF(M196&lt;&gt;0,LOOKUP(M196,[1]Customer!$A:$A,[1]Customer!$V:$V),IF(N196&lt;&gt;0,LOOKUP(N196,[1]Supplier!$A:$A,[1]Supplier!$V:$V))))),"")</f>
        <v>Darmawan</v>
      </c>
      <c r="S196" s="14">
        <f>IFERROR(SUMIF(CREF!A:A,PREF!A196,CREF!G:G),"")</f>
        <v>-1500000</v>
      </c>
    </row>
    <row r="197" spans="1:19">
      <c r="A197" s="3">
        <v>196</v>
      </c>
      <c r="B197" s="5">
        <v>41793</v>
      </c>
      <c r="K197" s="3">
        <v>470</v>
      </c>
      <c r="O197" s="3" t="s">
        <v>80</v>
      </c>
      <c r="Q197" s="4" t="str">
        <f>IFERROR(IF(IF(AND(IF(M197&lt;&gt;0,LOOKUP(M197,[1]Customer!$A:$A,[1]Customer!$B:$B),IF(N197&lt;&gt;0,LOOKUP(N197,[1]Supplier!$A:$A,[1]Supplier!$B:$B)))=FALSE,O197&lt;&gt;0),LOOKUP(O197,[1]Branch!$A:$A,[1]Branch!$B:$B),IF(M197&lt;&gt;0,LOOKUP(M197,[1]Customer!$A:$A,[1]Customer!$B:$B),IF(N197&lt;&gt;0,LOOKUP(N197,[1]Supplier!$A:$A,[1]Supplier!$B:$B))))=FALSE,LOOKUP(P197,[1]Banking!$A:$A,[1]Banking!$B:$B),IF(AND(IF(M197&lt;&gt;0,LOOKUP(M197,[1]Customer!$A:$A,[1]Customer!$B:$B),IF(N197&lt;&gt;0,LOOKUP(N197,[1]Supplier!$A:$A,[1]Supplier!$B:$B)))=FALSE,O197&lt;&gt;0),LOOKUP(O197,[1]Branch!$A:$A,[1]Branch!$B:$B),IF(M197&lt;&gt;0,LOOKUP(M197,[1]Customer!$A:$A,[1]Customer!$B:$B),IF(N197&lt;&gt;0,LOOKUP(N197,[1]Supplier!$A:$A,[1]Supplier!$B:$B))))),"")</f>
        <v>Nathani Chemicals</v>
      </c>
      <c r="R197" s="4" t="str">
        <f>IFERROR(IF(IF(AND(IF(M197&lt;&gt;0,LOOKUP(M197,[1]Customer!$A:$A,[1]Customer!$V:$V),IF(N197&lt;&gt;0,LOOKUP(N197,[1]Supplier!$A:$A,[1]Supplier!$V:$V)))=FALSE,O197&lt;&gt;0),LOOKUP(O197,[1]Branch!$A:$A,[1]Branch!$V:$V),IF(M197&lt;&gt;0,LOOKUP(M197,[1]Customer!$A:$A,[1]Customer!$V:$V),IF(N197&lt;&gt;0,LOOKUP(N197,[1]Supplier!$A:$A,[1]Supplier!$V:$V))))=FALSE,LOOKUP(P197,[1]Banking!$A:$A,[1]Banking!$C:$C),IF(AND(IF(M197&lt;&gt;0,LOOKUP(M197,[1]Customer!$A:$A,[1]Customer!$V:$V),IF(N197&lt;&gt;0,LOOKUP(N197,[1]Supplier!$A:$A,[1]Supplier!$V:$V)))=FALSE,O197&lt;&gt;0),LOOKUP(O197,[1]Branch!$A:$A,[1]Branch!$V:$V),IF(M197&lt;&gt;0,LOOKUP(M197,[1]Customer!$A:$A,[1]Customer!$V:$V),IF(N197&lt;&gt;0,LOOKUP(N197,[1]Supplier!$A:$A,[1]Supplier!$V:$V))))),"")</f>
        <v>Darmawan</v>
      </c>
      <c r="S197" s="14">
        <f>IFERROR(SUMIF(CREF!A:A,PREF!A197,CREF!G:G),"")</f>
        <v>-285000</v>
      </c>
    </row>
    <row r="198" spans="1:19">
      <c r="A198" s="3">
        <v>197</v>
      </c>
      <c r="B198" s="5">
        <v>41794</v>
      </c>
      <c r="K198" s="3">
        <v>471</v>
      </c>
      <c r="O198" s="3" t="s">
        <v>80</v>
      </c>
      <c r="Q198" s="4" t="str">
        <f>IFERROR(IF(IF(AND(IF(M198&lt;&gt;0,LOOKUP(M198,[1]Customer!$A:$A,[1]Customer!$B:$B),IF(N198&lt;&gt;0,LOOKUP(N198,[1]Supplier!$A:$A,[1]Supplier!$B:$B)))=FALSE,O198&lt;&gt;0),LOOKUP(O198,[1]Branch!$A:$A,[1]Branch!$B:$B),IF(M198&lt;&gt;0,LOOKUP(M198,[1]Customer!$A:$A,[1]Customer!$B:$B),IF(N198&lt;&gt;0,LOOKUP(N198,[1]Supplier!$A:$A,[1]Supplier!$B:$B))))=FALSE,LOOKUP(P198,[1]Banking!$A:$A,[1]Banking!$B:$B),IF(AND(IF(M198&lt;&gt;0,LOOKUP(M198,[1]Customer!$A:$A,[1]Customer!$B:$B),IF(N198&lt;&gt;0,LOOKUP(N198,[1]Supplier!$A:$A,[1]Supplier!$B:$B)))=FALSE,O198&lt;&gt;0),LOOKUP(O198,[1]Branch!$A:$A,[1]Branch!$B:$B),IF(M198&lt;&gt;0,LOOKUP(M198,[1]Customer!$A:$A,[1]Customer!$B:$B),IF(N198&lt;&gt;0,LOOKUP(N198,[1]Supplier!$A:$A,[1]Supplier!$B:$B))))),"")</f>
        <v>Nathani Chemicals</v>
      </c>
      <c r="R198" s="4" t="str">
        <f>IFERROR(IF(IF(AND(IF(M198&lt;&gt;0,LOOKUP(M198,[1]Customer!$A:$A,[1]Customer!$V:$V),IF(N198&lt;&gt;0,LOOKUP(N198,[1]Supplier!$A:$A,[1]Supplier!$V:$V)))=FALSE,O198&lt;&gt;0),LOOKUP(O198,[1]Branch!$A:$A,[1]Branch!$V:$V),IF(M198&lt;&gt;0,LOOKUP(M198,[1]Customer!$A:$A,[1]Customer!$V:$V),IF(N198&lt;&gt;0,LOOKUP(N198,[1]Supplier!$A:$A,[1]Supplier!$V:$V))))=FALSE,LOOKUP(P198,[1]Banking!$A:$A,[1]Banking!$C:$C),IF(AND(IF(M198&lt;&gt;0,LOOKUP(M198,[1]Customer!$A:$A,[1]Customer!$V:$V),IF(N198&lt;&gt;0,LOOKUP(N198,[1]Supplier!$A:$A,[1]Supplier!$V:$V)))=FALSE,O198&lt;&gt;0),LOOKUP(O198,[1]Branch!$A:$A,[1]Branch!$V:$V),IF(M198&lt;&gt;0,LOOKUP(M198,[1]Customer!$A:$A,[1]Customer!$V:$V),IF(N198&lt;&gt;0,LOOKUP(N198,[1]Supplier!$A:$A,[1]Supplier!$V:$V))))),"")</f>
        <v>Darmawan</v>
      </c>
      <c r="S198" s="14">
        <f>IFERROR(SUMIF(CREF!A:A,PREF!A198,CREF!G:G),"")</f>
        <v>-30000</v>
      </c>
    </row>
    <row r="199" spans="1:19">
      <c r="A199" s="3">
        <v>198</v>
      </c>
      <c r="B199" s="5">
        <v>41794</v>
      </c>
      <c r="K199" s="3">
        <v>472</v>
      </c>
      <c r="O199" s="3" t="s">
        <v>80</v>
      </c>
      <c r="Q199" s="4" t="str">
        <f>IFERROR(IF(IF(AND(IF(M199&lt;&gt;0,LOOKUP(M199,[1]Customer!$A:$A,[1]Customer!$B:$B),IF(N199&lt;&gt;0,LOOKUP(N199,[1]Supplier!$A:$A,[1]Supplier!$B:$B)))=FALSE,O199&lt;&gt;0),LOOKUP(O199,[1]Branch!$A:$A,[1]Branch!$B:$B),IF(M199&lt;&gt;0,LOOKUP(M199,[1]Customer!$A:$A,[1]Customer!$B:$B),IF(N199&lt;&gt;0,LOOKUP(N199,[1]Supplier!$A:$A,[1]Supplier!$B:$B))))=FALSE,LOOKUP(P199,[1]Banking!$A:$A,[1]Banking!$B:$B),IF(AND(IF(M199&lt;&gt;0,LOOKUP(M199,[1]Customer!$A:$A,[1]Customer!$B:$B),IF(N199&lt;&gt;0,LOOKUP(N199,[1]Supplier!$A:$A,[1]Supplier!$B:$B)))=FALSE,O199&lt;&gt;0),LOOKUP(O199,[1]Branch!$A:$A,[1]Branch!$B:$B),IF(M199&lt;&gt;0,LOOKUP(M199,[1]Customer!$A:$A,[1]Customer!$B:$B),IF(N199&lt;&gt;0,LOOKUP(N199,[1]Supplier!$A:$A,[1]Supplier!$B:$B))))),"")</f>
        <v>Nathani Chemicals</v>
      </c>
      <c r="R199" s="4" t="str">
        <f>IFERROR(IF(IF(AND(IF(M199&lt;&gt;0,LOOKUP(M199,[1]Customer!$A:$A,[1]Customer!$V:$V),IF(N199&lt;&gt;0,LOOKUP(N199,[1]Supplier!$A:$A,[1]Supplier!$V:$V)))=FALSE,O199&lt;&gt;0),LOOKUP(O199,[1]Branch!$A:$A,[1]Branch!$V:$V),IF(M199&lt;&gt;0,LOOKUP(M199,[1]Customer!$A:$A,[1]Customer!$V:$V),IF(N199&lt;&gt;0,LOOKUP(N199,[1]Supplier!$A:$A,[1]Supplier!$V:$V))))=FALSE,LOOKUP(P199,[1]Banking!$A:$A,[1]Banking!$C:$C),IF(AND(IF(M199&lt;&gt;0,LOOKUP(M199,[1]Customer!$A:$A,[1]Customer!$V:$V),IF(N199&lt;&gt;0,LOOKUP(N199,[1]Supplier!$A:$A,[1]Supplier!$V:$V)))=FALSE,O199&lt;&gt;0),LOOKUP(O199,[1]Branch!$A:$A,[1]Branch!$V:$V),IF(M199&lt;&gt;0,LOOKUP(M199,[1]Customer!$A:$A,[1]Customer!$V:$V),IF(N199&lt;&gt;0,LOOKUP(N199,[1]Supplier!$A:$A,[1]Supplier!$V:$V))))),"")</f>
        <v>Darmawan</v>
      </c>
      <c r="S199" s="14">
        <f>IFERROR(SUMIF(CREF!A:A,PREF!A199,CREF!G:G),"")</f>
        <v>-350000</v>
      </c>
    </row>
    <row r="200" spans="1:19">
      <c r="A200" s="3">
        <v>199</v>
      </c>
      <c r="B200" s="5">
        <v>41794</v>
      </c>
      <c r="K200" s="3">
        <v>473</v>
      </c>
      <c r="O200" s="3" t="s">
        <v>80</v>
      </c>
      <c r="Q200" s="4" t="str">
        <f>IFERROR(IF(IF(AND(IF(M200&lt;&gt;0,LOOKUP(M200,[1]Customer!$A:$A,[1]Customer!$B:$B),IF(N200&lt;&gt;0,LOOKUP(N200,[1]Supplier!$A:$A,[1]Supplier!$B:$B)))=FALSE,O200&lt;&gt;0),LOOKUP(O200,[1]Branch!$A:$A,[1]Branch!$B:$B),IF(M200&lt;&gt;0,LOOKUP(M200,[1]Customer!$A:$A,[1]Customer!$B:$B),IF(N200&lt;&gt;0,LOOKUP(N200,[1]Supplier!$A:$A,[1]Supplier!$B:$B))))=FALSE,LOOKUP(P200,[1]Banking!$A:$A,[1]Banking!$B:$B),IF(AND(IF(M200&lt;&gt;0,LOOKUP(M200,[1]Customer!$A:$A,[1]Customer!$B:$B),IF(N200&lt;&gt;0,LOOKUP(N200,[1]Supplier!$A:$A,[1]Supplier!$B:$B)))=FALSE,O200&lt;&gt;0),LOOKUP(O200,[1]Branch!$A:$A,[1]Branch!$B:$B),IF(M200&lt;&gt;0,LOOKUP(M200,[1]Customer!$A:$A,[1]Customer!$B:$B),IF(N200&lt;&gt;0,LOOKUP(N200,[1]Supplier!$A:$A,[1]Supplier!$B:$B))))),"")</f>
        <v>Nathani Chemicals</v>
      </c>
      <c r="R200" s="4" t="str">
        <f>IFERROR(IF(IF(AND(IF(M200&lt;&gt;0,LOOKUP(M200,[1]Customer!$A:$A,[1]Customer!$V:$V),IF(N200&lt;&gt;0,LOOKUP(N200,[1]Supplier!$A:$A,[1]Supplier!$V:$V)))=FALSE,O200&lt;&gt;0),LOOKUP(O200,[1]Branch!$A:$A,[1]Branch!$V:$V),IF(M200&lt;&gt;0,LOOKUP(M200,[1]Customer!$A:$A,[1]Customer!$V:$V),IF(N200&lt;&gt;0,LOOKUP(N200,[1]Supplier!$A:$A,[1]Supplier!$V:$V))))=FALSE,LOOKUP(P200,[1]Banking!$A:$A,[1]Banking!$C:$C),IF(AND(IF(M200&lt;&gt;0,LOOKUP(M200,[1]Customer!$A:$A,[1]Customer!$V:$V),IF(N200&lt;&gt;0,LOOKUP(N200,[1]Supplier!$A:$A,[1]Supplier!$V:$V)))=FALSE,O200&lt;&gt;0),LOOKUP(O200,[1]Branch!$A:$A,[1]Branch!$V:$V),IF(M200&lt;&gt;0,LOOKUP(M200,[1]Customer!$A:$A,[1]Customer!$V:$V),IF(N200&lt;&gt;0,LOOKUP(N200,[1]Supplier!$A:$A,[1]Supplier!$V:$V))))),"")</f>
        <v>Darmawan</v>
      </c>
      <c r="S200" s="14">
        <f>IFERROR(SUMIF(CREF!A:A,PREF!A200,CREF!G:G),"")</f>
        <v>-650000</v>
      </c>
    </row>
    <row r="201" spans="1:19">
      <c r="A201" s="3">
        <v>200</v>
      </c>
      <c r="B201" s="5">
        <v>41794</v>
      </c>
      <c r="D201" s="11" t="s">
        <v>461</v>
      </c>
      <c r="J201" s="3">
        <v>182</v>
      </c>
      <c r="M201" s="3" t="s">
        <v>41</v>
      </c>
      <c r="Q201" s="4" t="str">
        <f>IFERROR(IF(IF(AND(IF(M201&lt;&gt;0,LOOKUP(M201,[1]Customer!$A:$A,[1]Customer!$B:$B),IF(N201&lt;&gt;0,LOOKUP(N201,[1]Supplier!$A:$A,[1]Supplier!$B:$B)))=FALSE,O201&lt;&gt;0),LOOKUP(O201,[1]Branch!$A:$A,[1]Branch!$B:$B),IF(M201&lt;&gt;0,LOOKUP(M201,[1]Customer!$A:$A,[1]Customer!$B:$B),IF(N201&lt;&gt;0,LOOKUP(N201,[1]Supplier!$A:$A,[1]Supplier!$B:$B))))=FALSE,LOOKUP(P201,[1]Banking!$A:$A,[1]Banking!$B:$B),IF(AND(IF(M201&lt;&gt;0,LOOKUP(M201,[1]Customer!$A:$A,[1]Customer!$B:$B),IF(N201&lt;&gt;0,LOOKUP(N201,[1]Supplier!$A:$A,[1]Supplier!$B:$B)))=FALSE,O201&lt;&gt;0),LOOKUP(O201,[1]Branch!$A:$A,[1]Branch!$B:$B),IF(M201&lt;&gt;0,LOOKUP(M201,[1]Customer!$A:$A,[1]Customer!$B:$B),IF(N201&lt;&gt;0,LOOKUP(N201,[1]Supplier!$A:$A,[1]Supplier!$B:$B))))),"")</f>
        <v>Nathani Indonesia</v>
      </c>
      <c r="R201" s="4" t="str">
        <f>IFERROR(IF(IF(AND(IF(M201&lt;&gt;0,LOOKUP(M201,[1]Customer!$A:$A,[1]Customer!$V:$V),IF(N201&lt;&gt;0,LOOKUP(N201,[1]Supplier!$A:$A,[1]Supplier!$V:$V)))=FALSE,O201&lt;&gt;0),LOOKUP(O201,[1]Branch!$A:$A,[1]Branch!$V:$V),IF(M201&lt;&gt;0,LOOKUP(M201,[1]Customer!$A:$A,[1]Customer!$V:$V),IF(N201&lt;&gt;0,LOOKUP(N201,[1]Supplier!$A:$A,[1]Supplier!$V:$V))))=FALSE,LOOKUP(P201,[1]Banking!$A:$A,[1]Banking!$C:$C),IF(AND(IF(M201&lt;&gt;0,LOOKUP(M201,[1]Customer!$A:$A,[1]Customer!$V:$V),IF(N201&lt;&gt;0,LOOKUP(N201,[1]Supplier!$A:$A,[1]Supplier!$V:$V)))=FALSE,O201&lt;&gt;0),LOOKUP(O201,[1]Branch!$A:$A,[1]Branch!$V:$V),IF(M201&lt;&gt;0,LOOKUP(M201,[1]Customer!$A:$A,[1]Customer!$V:$V),IF(N201&lt;&gt;0,LOOKUP(N201,[1]Supplier!$A:$A,[1]Supplier!$V:$V))))),"")</f>
        <v>Agustina Y. Zulkarnain</v>
      </c>
      <c r="S201" s="14">
        <f>IFERROR(SUMIF(CREF!A:A,PREF!A201,CREF!G:G),"")</f>
        <v>7940323</v>
      </c>
    </row>
    <row r="202" spans="1:19">
      <c r="A202" s="3">
        <v>201</v>
      </c>
      <c r="B202" s="5">
        <v>41794</v>
      </c>
      <c r="D202" s="11" t="s">
        <v>520</v>
      </c>
      <c r="J202" s="3">
        <v>183</v>
      </c>
      <c r="M202" s="3" t="s">
        <v>41</v>
      </c>
      <c r="Q202" s="4" t="str">
        <f>IFERROR(IF(IF(AND(IF(M202&lt;&gt;0,LOOKUP(M202,[1]Customer!$A:$A,[1]Customer!$B:$B),IF(N202&lt;&gt;0,LOOKUP(N202,[1]Supplier!$A:$A,[1]Supplier!$B:$B)))=FALSE,O202&lt;&gt;0),LOOKUP(O202,[1]Branch!$A:$A,[1]Branch!$B:$B),IF(M202&lt;&gt;0,LOOKUP(M202,[1]Customer!$A:$A,[1]Customer!$B:$B),IF(N202&lt;&gt;0,LOOKUP(N202,[1]Supplier!$A:$A,[1]Supplier!$B:$B))))=FALSE,LOOKUP(P202,[1]Banking!$A:$A,[1]Banking!$B:$B),IF(AND(IF(M202&lt;&gt;0,LOOKUP(M202,[1]Customer!$A:$A,[1]Customer!$B:$B),IF(N202&lt;&gt;0,LOOKUP(N202,[1]Supplier!$A:$A,[1]Supplier!$B:$B)))=FALSE,O202&lt;&gt;0),LOOKUP(O202,[1]Branch!$A:$A,[1]Branch!$B:$B),IF(M202&lt;&gt;0,LOOKUP(M202,[1]Customer!$A:$A,[1]Customer!$B:$B),IF(N202&lt;&gt;0,LOOKUP(N202,[1]Supplier!$A:$A,[1]Supplier!$B:$B))))),"")</f>
        <v>Nathani Indonesia</v>
      </c>
      <c r="R202" s="4" t="str">
        <f>IFERROR(IF(IF(AND(IF(M202&lt;&gt;0,LOOKUP(M202,[1]Customer!$A:$A,[1]Customer!$V:$V),IF(N202&lt;&gt;0,LOOKUP(N202,[1]Supplier!$A:$A,[1]Supplier!$V:$V)))=FALSE,O202&lt;&gt;0),LOOKUP(O202,[1]Branch!$A:$A,[1]Branch!$V:$V),IF(M202&lt;&gt;0,LOOKUP(M202,[1]Customer!$A:$A,[1]Customer!$V:$V),IF(N202&lt;&gt;0,LOOKUP(N202,[1]Supplier!$A:$A,[1]Supplier!$V:$V))))=FALSE,LOOKUP(P202,[1]Banking!$A:$A,[1]Banking!$C:$C),IF(AND(IF(M202&lt;&gt;0,LOOKUP(M202,[1]Customer!$A:$A,[1]Customer!$V:$V),IF(N202&lt;&gt;0,LOOKUP(N202,[1]Supplier!$A:$A,[1]Supplier!$V:$V)))=FALSE,O202&lt;&gt;0),LOOKUP(O202,[1]Branch!$A:$A,[1]Branch!$V:$V),IF(M202&lt;&gt;0,LOOKUP(M202,[1]Customer!$A:$A,[1]Customer!$V:$V),IF(N202&lt;&gt;0,LOOKUP(N202,[1]Supplier!$A:$A,[1]Supplier!$V:$V))))),"")</f>
        <v>Agustina Y. Zulkarnain</v>
      </c>
      <c r="S202" s="14">
        <f>IFERROR(SUMIF(CREF!A:A,PREF!A202,CREF!G:G),"")</f>
        <v>483507799</v>
      </c>
    </row>
    <row r="203" spans="1:19">
      <c r="A203" s="3">
        <v>202</v>
      </c>
      <c r="B203" s="5">
        <v>41794</v>
      </c>
      <c r="D203" s="11" t="s">
        <v>521</v>
      </c>
      <c r="J203" s="3">
        <v>184</v>
      </c>
      <c r="M203" s="3" t="s">
        <v>41</v>
      </c>
      <c r="Q203" s="4" t="str">
        <f>IFERROR(IF(IF(AND(IF(M203&lt;&gt;0,LOOKUP(M203,[1]Customer!$A:$A,[1]Customer!$B:$B),IF(N203&lt;&gt;0,LOOKUP(N203,[1]Supplier!$A:$A,[1]Supplier!$B:$B)))=FALSE,O203&lt;&gt;0),LOOKUP(O203,[1]Branch!$A:$A,[1]Branch!$B:$B),IF(M203&lt;&gt;0,LOOKUP(M203,[1]Customer!$A:$A,[1]Customer!$B:$B),IF(N203&lt;&gt;0,LOOKUP(N203,[1]Supplier!$A:$A,[1]Supplier!$B:$B))))=FALSE,LOOKUP(P203,[1]Banking!$A:$A,[1]Banking!$B:$B),IF(AND(IF(M203&lt;&gt;0,LOOKUP(M203,[1]Customer!$A:$A,[1]Customer!$B:$B),IF(N203&lt;&gt;0,LOOKUP(N203,[1]Supplier!$A:$A,[1]Supplier!$B:$B)))=FALSE,O203&lt;&gt;0),LOOKUP(O203,[1]Branch!$A:$A,[1]Branch!$B:$B),IF(M203&lt;&gt;0,LOOKUP(M203,[1]Customer!$A:$A,[1]Customer!$B:$B),IF(N203&lt;&gt;0,LOOKUP(N203,[1]Supplier!$A:$A,[1]Supplier!$B:$B))))),"")</f>
        <v>Nathani Indonesia</v>
      </c>
      <c r="R203" s="4" t="str">
        <f>IFERROR(IF(IF(AND(IF(M203&lt;&gt;0,LOOKUP(M203,[1]Customer!$A:$A,[1]Customer!$V:$V),IF(N203&lt;&gt;0,LOOKUP(N203,[1]Supplier!$A:$A,[1]Supplier!$V:$V)))=FALSE,O203&lt;&gt;0),LOOKUP(O203,[1]Branch!$A:$A,[1]Branch!$V:$V),IF(M203&lt;&gt;0,LOOKUP(M203,[1]Customer!$A:$A,[1]Customer!$V:$V),IF(N203&lt;&gt;0,LOOKUP(N203,[1]Supplier!$A:$A,[1]Supplier!$V:$V))))=FALSE,LOOKUP(P203,[1]Banking!$A:$A,[1]Banking!$C:$C),IF(AND(IF(M203&lt;&gt;0,LOOKUP(M203,[1]Customer!$A:$A,[1]Customer!$V:$V),IF(N203&lt;&gt;0,LOOKUP(N203,[1]Supplier!$A:$A,[1]Supplier!$V:$V)))=FALSE,O203&lt;&gt;0),LOOKUP(O203,[1]Branch!$A:$A,[1]Branch!$V:$V),IF(M203&lt;&gt;0,LOOKUP(M203,[1]Customer!$A:$A,[1]Customer!$V:$V),IF(N203&lt;&gt;0,LOOKUP(N203,[1]Supplier!$A:$A,[1]Supplier!$V:$V))))),"")</f>
        <v>Agustina Y. Zulkarnain</v>
      </c>
      <c r="S203" s="14">
        <f>IFERROR(SUMIF(CREF!A:A,PREF!A203,CREF!G:G),"")</f>
        <v>560343037</v>
      </c>
    </row>
    <row r="204" spans="1:19">
      <c r="A204" s="3">
        <v>203</v>
      </c>
      <c r="B204" s="5">
        <v>41794</v>
      </c>
      <c r="D204" s="11" t="s">
        <v>522</v>
      </c>
      <c r="J204" s="3">
        <v>185</v>
      </c>
      <c r="M204" s="3" t="s">
        <v>41</v>
      </c>
      <c r="Q204" s="4" t="str">
        <f>IFERROR(IF(IF(AND(IF(M204&lt;&gt;0,LOOKUP(M204,[1]Customer!$A:$A,[1]Customer!$B:$B),IF(N204&lt;&gt;0,LOOKUP(N204,[1]Supplier!$A:$A,[1]Supplier!$B:$B)))=FALSE,O204&lt;&gt;0),LOOKUP(O204,[1]Branch!$A:$A,[1]Branch!$B:$B),IF(M204&lt;&gt;0,LOOKUP(M204,[1]Customer!$A:$A,[1]Customer!$B:$B),IF(N204&lt;&gt;0,LOOKUP(N204,[1]Supplier!$A:$A,[1]Supplier!$B:$B))))=FALSE,LOOKUP(P204,[1]Banking!$A:$A,[1]Banking!$B:$B),IF(AND(IF(M204&lt;&gt;0,LOOKUP(M204,[1]Customer!$A:$A,[1]Customer!$B:$B),IF(N204&lt;&gt;0,LOOKUP(N204,[1]Supplier!$A:$A,[1]Supplier!$B:$B)))=FALSE,O204&lt;&gt;0),LOOKUP(O204,[1]Branch!$A:$A,[1]Branch!$B:$B),IF(M204&lt;&gt;0,LOOKUP(M204,[1]Customer!$A:$A,[1]Customer!$B:$B),IF(N204&lt;&gt;0,LOOKUP(N204,[1]Supplier!$A:$A,[1]Supplier!$B:$B))))),"")</f>
        <v>Nathani Indonesia</v>
      </c>
      <c r="R204" s="4" t="str">
        <f>IFERROR(IF(IF(AND(IF(M204&lt;&gt;0,LOOKUP(M204,[1]Customer!$A:$A,[1]Customer!$V:$V),IF(N204&lt;&gt;0,LOOKUP(N204,[1]Supplier!$A:$A,[1]Supplier!$V:$V)))=FALSE,O204&lt;&gt;0),LOOKUP(O204,[1]Branch!$A:$A,[1]Branch!$V:$V),IF(M204&lt;&gt;0,LOOKUP(M204,[1]Customer!$A:$A,[1]Customer!$V:$V),IF(N204&lt;&gt;0,LOOKUP(N204,[1]Supplier!$A:$A,[1]Supplier!$V:$V))))=FALSE,LOOKUP(P204,[1]Banking!$A:$A,[1]Banking!$C:$C),IF(AND(IF(M204&lt;&gt;0,LOOKUP(M204,[1]Customer!$A:$A,[1]Customer!$V:$V),IF(N204&lt;&gt;0,LOOKUP(N204,[1]Supplier!$A:$A,[1]Supplier!$V:$V)))=FALSE,O204&lt;&gt;0),LOOKUP(O204,[1]Branch!$A:$A,[1]Branch!$V:$V),IF(M204&lt;&gt;0,LOOKUP(M204,[1]Customer!$A:$A,[1]Customer!$V:$V),IF(N204&lt;&gt;0,LOOKUP(N204,[1]Supplier!$A:$A,[1]Supplier!$V:$V))))),"")</f>
        <v>Agustina Y. Zulkarnain</v>
      </c>
      <c r="S204" s="14">
        <f>IFERROR(SUMIF(CREF!A:A,PREF!A204,CREF!G:G),"")</f>
        <v>248208841</v>
      </c>
    </row>
    <row r="205" spans="1:19">
      <c r="A205" s="3">
        <v>204</v>
      </c>
      <c r="B205" s="5">
        <v>41794</v>
      </c>
      <c r="D205" s="11"/>
      <c r="K205" s="3">
        <v>474</v>
      </c>
      <c r="N205" s="3" t="s">
        <v>38</v>
      </c>
      <c r="Q205" s="4" t="str">
        <f>IFERROR(IF(IF(AND(IF(M205&lt;&gt;0,LOOKUP(M205,[1]Customer!$A:$A,[1]Customer!$B:$B),IF(N205&lt;&gt;0,LOOKUP(N205,[1]Supplier!$A:$A,[1]Supplier!$B:$B)))=FALSE,O205&lt;&gt;0),LOOKUP(O205,[1]Branch!$A:$A,[1]Branch!$B:$B),IF(M205&lt;&gt;0,LOOKUP(M205,[1]Customer!$A:$A,[1]Customer!$B:$B),IF(N205&lt;&gt;0,LOOKUP(N205,[1]Supplier!$A:$A,[1]Supplier!$B:$B))))=FALSE,LOOKUP(P205,[1]Banking!$A:$A,[1]Banking!$B:$B),IF(AND(IF(M205&lt;&gt;0,LOOKUP(M205,[1]Customer!$A:$A,[1]Customer!$B:$B),IF(N205&lt;&gt;0,LOOKUP(N205,[1]Supplier!$A:$A,[1]Supplier!$B:$B)))=FALSE,O205&lt;&gt;0),LOOKUP(O205,[1]Branch!$A:$A,[1]Branch!$B:$B),IF(M205&lt;&gt;0,LOOKUP(M205,[1]Customer!$A:$A,[1]Customer!$B:$B),IF(N205&lt;&gt;0,LOOKUP(N205,[1]Supplier!$A:$A,[1]Supplier!$B:$B))))),"")</f>
        <v>Nathani Indonesia</v>
      </c>
      <c r="R205" s="4" t="str">
        <f>IFERROR(IF(IF(AND(IF(M205&lt;&gt;0,LOOKUP(M205,[1]Customer!$A:$A,[1]Customer!$V:$V),IF(N205&lt;&gt;0,LOOKUP(N205,[1]Supplier!$A:$A,[1]Supplier!$V:$V)))=FALSE,O205&lt;&gt;0),LOOKUP(O205,[1]Branch!$A:$A,[1]Branch!$V:$V),IF(M205&lt;&gt;0,LOOKUP(M205,[1]Customer!$A:$A,[1]Customer!$V:$V),IF(N205&lt;&gt;0,LOOKUP(N205,[1]Supplier!$A:$A,[1]Supplier!$V:$V))))=FALSE,LOOKUP(P205,[1]Banking!$A:$A,[1]Banking!$C:$C),IF(AND(IF(M205&lt;&gt;0,LOOKUP(M205,[1]Customer!$A:$A,[1]Customer!$V:$V),IF(N205&lt;&gt;0,LOOKUP(N205,[1]Supplier!$A:$A,[1]Supplier!$V:$V)))=FALSE,O205&lt;&gt;0),LOOKUP(O205,[1]Branch!$A:$A,[1]Branch!$V:$V),IF(M205&lt;&gt;0,LOOKUP(M205,[1]Customer!$A:$A,[1]Customer!$V:$V),IF(N205&lt;&gt;0,LOOKUP(N205,[1]Supplier!$A:$A,[1]Supplier!$V:$V))))),"")</f>
        <v>Agustina Y. Zulkarnain</v>
      </c>
      <c r="S205" s="14">
        <f>IFERROR(SUMIF(CREF!A:A,PREF!A205,CREF!G:G),"")</f>
        <v>-1300000000</v>
      </c>
    </row>
    <row r="206" spans="1:19">
      <c r="A206" s="3">
        <v>205</v>
      </c>
      <c r="B206" s="5">
        <v>41794</v>
      </c>
      <c r="D206" s="11" t="s">
        <v>522</v>
      </c>
      <c r="J206" s="3">
        <v>186</v>
      </c>
      <c r="M206" s="3" t="s">
        <v>41</v>
      </c>
      <c r="Q206" s="4" t="str">
        <f>IFERROR(IF(IF(AND(IF(M206&lt;&gt;0,LOOKUP(M206,[1]Customer!$A:$A,[1]Customer!$B:$B),IF(N206&lt;&gt;0,LOOKUP(N206,[1]Supplier!$A:$A,[1]Supplier!$B:$B)))=FALSE,O206&lt;&gt;0),LOOKUP(O206,[1]Branch!$A:$A,[1]Branch!$B:$B),IF(M206&lt;&gt;0,LOOKUP(M206,[1]Customer!$A:$A,[1]Customer!$B:$B),IF(N206&lt;&gt;0,LOOKUP(N206,[1]Supplier!$A:$A,[1]Supplier!$B:$B))))=FALSE,LOOKUP(P206,[1]Banking!$A:$A,[1]Banking!$B:$B),IF(AND(IF(M206&lt;&gt;0,LOOKUP(M206,[1]Customer!$A:$A,[1]Customer!$B:$B),IF(N206&lt;&gt;0,LOOKUP(N206,[1]Supplier!$A:$A,[1]Supplier!$B:$B)))=FALSE,O206&lt;&gt;0),LOOKUP(O206,[1]Branch!$A:$A,[1]Branch!$B:$B),IF(M206&lt;&gt;0,LOOKUP(M206,[1]Customer!$A:$A,[1]Customer!$B:$B),IF(N206&lt;&gt;0,LOOKUP(N206,[1]Supplier!$A:$A,[1]Supplier!$B:$B))))),"")</f>
        <v>Nathani Indonesia</v>
      </c>
      <c r="R206" s="4" t="str">
        <f>IFERROR(IF(IF(AND(IF(M206&lt;&gt;0,LOOKUP(M206,[1]Customer!$A:$A,[1]Customer!$V:$V),IF(N206&lt;&gt;0,LOOKUP(N206,[1]Supplier!$A:$A,[1]Supplier!$V:$V)))=FALSE,O206&lt;&gt;0),LOOKUP(O206,[1]Branch!$A:$A,[1]Branch!$V:$V),IF(M206&lt;&gt;0,LOOKUP(M206,[1]Customer!$A:$A,[1]Customer!$V:$V),IF(N206&lt;&gt;0,LOOKUP(N206,[1]Supplier!$A:$A,[1]Supplier!$V:$V))))=FALSE,LOOKUP(P206,[1]Banking!$A:$A,[1]Banking!$C:$C),IF(AND(IF(M206&lt;&gt;0,LOOKUP(M206,[1]Customer!$A:$A,[1]Customer!$V:$V),IF(N206&lt;&gt;0,LOOKUP(N206,[1]Supplier!$A:$A,[1]Supplier!$V:$V)))=FALSE,O206&lt;&gt;0),LOOKUP(O206,[1]Branch!$A:$A,[1]Branch!$V:$V),IF(M206&lt;&gt;0,LOOKUP(M206,[1]Customer!$A:$A,[1]Customer!$V:$V),IF(N206&lt;&gt;0,LOOKUP(N206,[1]Supplier!$A:$A,[1]Supplier!$V:$V))))),"")</f>
        <v>Agustina Y. Zulkarnain</v>
      </c>
      <c r="S206" s="14">
        <f>IFERROR(SUMIF(CREF!A:A,PREF!A206,CREF!G:G),"")</f>
        <v>387368875</v>
      </c>
    </row>
    <row r="207" spans="1:19">
      <c r="A207" s="3">
        <v>206</v>
      </c>
      <c r="B207" s="5">
        <v>41794</v>
      </c>
      <c r="D207" s="11" t="s">
        <v>523</v>
      </c>
      <c r="J207" s="3">
        <v>187</v>
      </c>
      <c r="M207" s="3" t="s">
        <v>41</v>
      </c>
      <c r="Q207" s="4" t="str">
        <f>IFERROR(IF(IF(AND(IF(M207&lt;&gt;0,LOOKUP(M207,[1]Customer!$A:$A,[1]Customer!$B:$B),IF(N207&lt;&gt;0,LOOKUP(N207,[1]Supplier!$A:$A,[1]Supplier!$B:$B)))=FALSE,O207&lt;&gt;0),LOOKUP(O207,[1]Branch!$A:$A,[1]Branch!$B:$B),IF(M207&lt;&gt;0,LOOKUP(M207,[1]Customer!$A:$A,[1]Customer!$B:$B),IF(N207&lt;&gt;0,LOOKUP(N207,[1]Supplier!$A:$A,[1]Supplier!$B:$B))))=FALSE,LOOKUP(P207,[1]Banking!$A:$A,[1]Banking!$B:$B),IF(AND(IF(M207&lt;&gt;0,LOOKUP(M207,[1]Customer!$A:$A,[1]Customer!$B:$B),IF(N207&lt;&gt;0,LOOKUP(N207,[1]Supplier!$A:$A,[1]Supplier!$B:$B)))=FALSE,O207&lt;&gt;0),LOOKUP(O207,[1]Branch!$A:$A,[1]Branch!$B:$B),IF(M207&lt;&gt;0,LOOKUP(M207,[1]Customer!$A:$A,[1]Customer!$B:$B),IF(N207&lt;&gt;0,LOOKUP(N207,[1]Supplier!$A:$A,[1]Supplier!$B:$B))))),"")</f>
        <v>Nathani Indonesia</v>
      </c>
      <c r="R207" s="4" t="str">
        <f>IFERROR(IF(IF(AND(IF(M207&lt;&gt;0,LOOKUP(M207,[1]Customer!$A:$A,[1]Customer!$V:$V),IF(N207&lt;&gt;0,LOOKUP(N207,[1]Supplier!$A:$A,[1]Supplier!$V:$V)))=FALSE,O207&lt;&gt;0),LOOKUP(O207,[1]Branch!$A:$A,[1]Branch!$V:$V),IF(M207&lt;&gt;0,LOOKUP(M207,[1]Customer!$A:$A,[1]Customer!$V:$V),IF(N207&lt;&gt;0,LOOKUP(N207,[1]Supplier!$A:$A,[1]Supplier!$V:$V))))=FALSE,LOOKUP(P207,[1]Banking!$A:$A,[1]Banking!$C:$C),IF(AND(IF(M207&lt;&gt;0,LOOKUP(M207,[1]Customer!$A:$A,[1]Customer!$V:$V),IF(N207&lt;&gt;0,LOOKUP(N207,[1]Supplier!$A:$A,[1]Supplier!$V:$V)))=FALSE,O207&lt;&gt;0),LOOKUP(O207,[1]Branch!$A:$A,[1]Branch!$V:$V),IF(M207&lt;&gt;0,LOOKUP(M207,[1]Customer!$A:$A,[1]Customer!$V:$V),IF(N207&lt;&gt;0,LOOKUP(N207,[1]Supplier!$A:$A,[1]Supplier!$V:$V))))),"")</f>
        <v>Agustina Y. Zulkarnain</v>
      </c>
      <c r="S207" s="14">
        <f>IFERROR(SUMIF(CREF!A:A,PREF!A207,CREF!G:G),"")</f>
        <v>912631125</v>
      </c>
    </row>
    <row r="208" spans="1:19">
      <c r="A208" s="3">
        <v>207</v>
      </c>
      <c r="B208" s="5">
        <v>41794</v>
      </c>
      <c r="D208" s="11"/>
      <c r="K208" s="3">
        <v>475</v>
      </c>
      <c r="N208" s="3" t="s">
        <v>38</v>
      </c>
      <c r="Q208" s="4" t="str">
        <f>IFERROR(IF(IF(AND(IF(M208&lt;&gt;0,LOOKUP(M208,[1]Customer!$A:$A,[1]Customer!$B:$B),IF(N208&lt;&gt;0,LOOKUP(N208,[1]Supplier!$A:$A,[1]Supplier!$B:$B)))=FALSE,O208&lt;&gt;0),LOOKUP(O208,[1]Branch!$A:$A,[1]Branch!$B:$B),IF(M208&lt;&gt;0,LOOKUP(M208,[1]Customer!$A:$A,[1]Customer!$B:$B),IF(N208&lt;&gt;0,LOOKUP(N208,[1]Supplier!$A:$A,[1]Supplier!$B:$B))))=FALSE,LOOKUP(P208,[1]Banking!$A:$A,[1]Banking!$B:$B),IF(AND(IF(M208&lt;&gt;0,LOOKUP(M208,[1]Customer!$A:$A,[1]Customer!$B:$B),IF(N208&lt;&gt;0,LOOKUP(N208,[1]Supplier!$A:$A,[1]Supplier!$B:$B)))=FALSE,O208&lt;&gt;0),LOOKUP(O208,[1]Branch!$A:$A,[1]Branch!$B:$B),IF(M208&lt;&gt;0,LOOKUP(M208,[1]Customer!$A:$A,[1]Customer!$B:$B),IF(N208&lt;&gt;0,LOOKUP(N208,[1]Supplier!$A:$A,[1]Supplier!$B:$B))))),"")</f>
        <v>Nathani Indonesia</v>
      </c>
      <c r="R208" s="4" t="str">
        <f>IFERROR(IF(IF(AND(IF(M208&lt;&gt;0,LOOKUP(M208,[1]Customer!$A:$A,[1]Customer!$V:$V),IF(N208&lt;&gt;0,LOOKUP(N208,[1]Supplier!$A:$A,[1]Supplier!$V:$V)))=FALSE,O208&lt;&gt;0),LOOKUP(O208,[1]Branch!$A:$A,[1]Branch!$V:$V),IF(M208&lt;&gt;0,LOOKUP(M208,[1]Customer!$A:$A,[1]Customer!$V:$V),IF(N208&lt;&gt;0,LOOKUP(N208,[1]Supplier!$A:$A,[1]Supplier!$V:$V))))=FALSE,LOOKUP(P208,[1]Banking!$A:$A,[1]Banking!$C:$C),IF(AND(IF(M208&lt;&gt;0,LOOKUP(M208,[1]Customer!$A:$A,[1]Customer!$V:$V),IF(N208&lt;&gt;0,LOOKUP(N208,[1]Supplier!$A:$A,[1]Supplier!$V:$V)))=FALSE,O208&lt;&gt;0),LOOKUP(O208,[1]Branch!$A:$A,[1]Branch!$V:$V),IF(M208&lt;&gt;0,LOOKUP(M208,[1]Customer!$A:$A,[1]Customer!$V:$V),IF(N208&lt;&gt;0,LOOKUP(N208,[1]Supplier!$A:$A,[1]Supplier!$V:$V))))),"")</f>
        <v>Agustina Y. Zulkarnain</v>
      </c>
      <c r="S208" s="14">
        <f>IFERROR(SUMIF(CREF!A:A,PREF!A208,CREF!G:G),"")</f>
        <v>-1300000000</v>
      </c>
    </row>
    <row r="209" spans="1:19">
      <c r="A209" s="3">
        <v>208</v>
      </c>
      <c r="B209" s="5">
        <v>41795</v>
      </c>
      <c r="D209" s="11" t="s">
        <v>523</v>
      </c>
      <c r="J209" s="3">
        <v>188</v>
      </c>
      <c r="M209" s="3" t="s">
        <v>41</v>
      </c>
      <c r="Q209" s="4" t="str">
        <f>IFERROR(IF(IF(AND(IF(M209&lt;&gt;0,LOOKUP(M209,[1]Customer!$A:$A,[1]Customer!$B:$B),IF(N209&lt;&gt;0,LOOKUP(N209,[1]Supplier!$A:$A,[1]Supplier!$B:$B)))=FALSE,O209&lt;&gt;0),LOOKUP(O209,[1]Branch!$A:$A,[1]Branch!$B:$B),IF(M209&lt;&gt;0,LOOKUP(M209,[1]Customer!$A:$A,[1]Customer!$B:$B),IF(N209&lt;&gt;0,LOOKUP(N209,[1]Supplier!$A:$A,[1]Supplier!$B:$B))))=FALSE,LOOKUP(P209,[1]Banking!$A:$A,[1]Banking!$B:$B),IF(AND(IF(M209&lt;&gt;0,LOOKUP(M209,[1]Customer!$A:$A,[1]Customer!$B:$B),IF(N209&lt;&gt;0,LOOKUP(N209,[1]Supplier!$A:$A,[1]Supplier!$B:$B)))=FALSE,O209&lt;&gt;0),LOOKUP(O209,[1]Branch!$A:$A,[1]Branch!$B:$B),IF(M209&lt;&gt;0,LOOKUP(M209,[1]Customer!$A:$A,[1]Customer!$B:$B),IF(N209&lt;&gt;0,LOOKUP(N209,[1]Supplier!$A:$A,[1]Supplier!$B:$B))))),"")</f>
        <v>Nathani Indonesia</v>
      </c>
      <c r="R209" s="4" t="str">
        <f>IFERROR(IF(IF(AND(IF(M209&lt;&gt;0,LOOKUP(M209,[1]Customer!$A:$A,[1]Customer!$V:$V),IF(N209&lt;&gt;0,LOOKUP(N209,[1]Supplier!$A:$A,[1]Supplier!$V:$V)))=FALSE,O209&lt;&gt;0),LOOKUP(O209,[1]Branch!$A:$A,[1]Branch!$V:$V),IF(M209&lt;&gt;0,LOOKUP(M209,[1]Customer!$A:$A,[1]Customer!$V:$V),IF(N209&lt;&gt;0,LOOKUP(N209,[1]Supplier!$A:$A,[1]Supplier!$V:$V))))=FALSE,LOOKUP(P209,[1]Banking!$A:$A,[1]Banking!$C:$C),IF(AND(IF(M209&lt;&gt;0,LOOKUP(M209,[1]Customer!$A:$A,[1]Customer!$V:$V),IF(N209&lt;&gt;0,LOOKUP(N209,[1]Supplier!$A:$A,[1]Supplier!$V:$V)))=FALSE,O209&lt;&gt;0),LOOKUP(O209,[1]Branch!$A:$A,[1]Branch!$V:$V),IF(M209&lt;&gt;0,LOOKUP(M209,[1]Customer!$A:$A,[1]Customer!$V:$V),IF(N209&lt;&gt;0,LOOKUP(N209,[1]Supplier!$A:$A,[1]Supplier!$V:$V))))),"")</f>
        <v>Agustina Y. Zulkarnain</v>
      </c>
      <c r="S209" s="14">
        <f>IFERROR(SUMIF(CREF!A:A,PREF!A209,CREF!G:G),"")</f>
        <v>119168000</v>
      </c>
    </row>
    <row r="210" spans="1:19">
      <c r="A210" s="3">
        <v>209</v>
      </c>
      <c r="B210" s="5">
        <v>41795</v>
      </c>
      <c r="D210" s="11"/>
      <c r="K210" s="3">
        <v>476</v>
      </c>
      <c r="N210" s="3" t="s">
        <v>81</v>
      </c>
      <c r="Q210" s="4" t="str">
        <f>IFERROR(IF(IF(AND(IF(M210&lt;&gt;0,LOOKUP(M210,[1]Customer!$A:$A,[1]Customer!$B:$B),IF(N210&lt;&gt;0,LOOKUP(N210,[1]Supplier!$A:$A,[1]Supplier!$B:$B)))=FALSE,O210&lt;&gt;0),LOOKUP(O210,[1]Branch!$A:$A,[1]Branch!$B:$B),IF(M210&lt;&gt;0,LOOKUP(M210,[1]Customer!$A:$A,[1]Customer!$B:$B),IF(N210&lt;&gt;0,LOOKUP(N210,[1]Supplier!$A:$A,[1]Supplier!$B:$B))))=FALSE,LOOKUP(P210,[1]Banking!$A:$A,[1]Banking!$B:$B),IF(AND(IF(M210&lt;&gt;0,LOOKUP(M210,[1]Customer!$A:$A,[1]Customer!$B:$B),IF(N210&lt;&gt;0,LOOKUP(N210,[1]Supplier!$A:$A,[1]Supplier!$B:$B)))=FALSE,O210&lt;&gt;0),LOOKUP(O210,[1]Branch!$A:$A,[1]Branch!$B:$B),IF(M210&lt;&gt;0,LOOKUP(M210,[1]Customer!$A:$A,[1]Customer!$B:$B),IF(N210&lt;&gt;0,LOOKUP(N210,[1]Supplier!$A:$A,[1]Supplier!$B:$B))))),"")</f>
        <v>Kas Negara</v>
      </c>
      <c r="R210" s="4" t="str">
        <f>IFERROR(IF(IF(AND(IF(M210&lt;&gt;0,LOOKUP(M210,[1]Customer!$A:$A,[1]Customer!$V:$V),IF(N210&lt;&gt;0,LOOKUP(N210,[1]Supplier!$A:$A,[1]Supplier!$V:$V)))=FALSE,O210&lt;&gt;0),LOOKUP(O210,[1]Branch!$A:$A,[1]Branch!$V:$V),IF(M210&lt;&gt;0,LOOKUP(M210,[1]Customer!$A:$A,[1]Customer!$V:$V),IF(N210&lt;&gt;0,LOOKUP(N210,[1]Supplier!$A:$A,[1]Supplier!$V:$V))))=FALSE,LOOKUP(P210,[1]Banking!$A:$A,[1]Banking!$C:$C),IF(AND(IF(M210&lt;&gt;0,LOOKUP(M210,[1]Customer!$A:$A,[1]Customer!$V:$V),IF(N210&lt;&gt;0,LOOKUP(N210,[1]Supplier!$A:$A,[1]Supplier!$V:$V)))=FALSE,O210&lt;&gt;0),LOOKUP(O210,[1]Branch!$A:$A,[1]Branch!$V:$V),IF(M210&lt;&gt;0,LOOKUP(M210,[1]Customer!$A:$A,[1]Customer!$V:$V),IF(N210&lt;&gt;0,LOOKUP(N210,[1]Supplier!$A:$A,[1]Supplier!$V:$V))))),"")</f>
        <v/>
      </c>
      <c r="S210" s="14">
        <f>IFERROR(SUMIF(CREF!A:A,PREF!A210,CREF!G:G),"")</f>
        <v>-119168000</v>
      </c>
    </row>
    <row r="211" spans="1:19">
      <c r="A211" s="3">
        <v>210</v>
      </c>
      <c r="B211" s="5">
        <v>41795</v>
      </c>
      <c r="D211" s="11" t="s">
        <v>529</v>
      </c>
      <c r="J211" s="3">
        <v>189</v>
      </c>
      <c r="M211" s="3" t="s">
        <v>531</v>
      </c>
      <c r="Q211" s="4" t="str">
        <f>IFERROR(IF(IF(AND(IF(M211&lt;&gt;0,LOOKUP(M211,[1]Customer!$A:$A,[1]Customer!$B:$B),IF(N211&lt;&gt;0,LOOKUP(N211,[1]Supplier!$A:$A,[1]Supplier!$B:$B)))=FALSE,O211&lt;&gt;0),LOOKUP(O211,[1]Branch!$A:$A,[1]Branch!$B:$B),IF(M211&lt;&gt;0,LOOKUP(M211,[1]Customer!$A:$A,[1]Customer!$B:$B),IF(N211&lt;&gt;0,LOOKUP(N211,[1]Supplier!$A:$A,[1]Supplier!$B:$B))))=FALSE,LOOKUP(P211,[1]Banking!$A:$A,[1]Banking!$B:$B),IF(AND(IF(M211&lt;&gt;0,LOOKUP(M211,[1]Customer!$A:$A,[1]Customer!$B:$B),IF(N211&lt;&gt;0,LOOKUP(N211,[1]Supplier!$A:$A,[1]Supplier!$B:$B)))=FALSE,O211&lt;&gt;0),LOOKUP(O211,[1]Branch!$A:$A,[1]Branch!$B:$B),IF(M211&lt;&gt;0,LOOKUP(M211,[1]Customer!$A:$A,[1]Customer!$B:$B),IF(N211&lt;&gt;0,LOOKUP(N211,[1]Supplier!$A:$A,[1]Supplier!$B:$B))))),"")</f>
        <v>Agri Bina Cipta</v>
      </c>
      <c r="R211" s="4" t="str">
        <f>IFERROR(IF(IF(AND(IF(M211&lt;&gt;0,LOOKUP(M211,[1]Customer!$A:$A,[1]Customer!$V:$V),IF(N211&lt;&gt;0,LOOKUP(N211,[1]Supplier!$A:$A,[1]Supplier!$V:$V)))=FALSE,O211&lt;&gt;0),LOOKUP(O211,[1]Branch!$A:$A,[1]Branch!$V:$V),IF(M211&lt;&gt;0,LOOKUP(M211,[1]Customer!$A:$A,[1]Customer!$V:$V),IF(N211&lt;&gt;0,LOOKUP(N211,[1]Supplier!$A:$A,[1]Supplier!$V:$V))))=FALSE,LOOKUP(P211,[1]Banking!$A:$A,[1]Banking!$C:$C),IF(AND(IF(M211&lt;&gt;0,LOOKUP(M211,[1]Customer!$A:$A,[1]Customer!$V:$V),IF(N211&lt;&gt;0,LOOKUP(N211,[1]Supplier!$A:$A,[1]Supplier!$V:$V)))=FALSE,O211&lt;&gt;0),LOOKUP(O211,[1]Branch!$A:$A,[1]Branch!$V:$V),IF(M211&lt;&gt;0,LOOKUP(M211,[1]Customer!$A:$A,[1]Customer!$V:$V),IF(N211&lt;&gt;0,LOOKUP(N211,[1]Supplier!$A:$A,[1]Supplier!$V:$V))))),"")</f>
        <v xml:space="preserve">Vicky </v>
      </c>
      <c r="S211" s="14">
        <f>IFERROR(SUMIF(CREF!A:A,PREF!A211,CREF!G:G),"")</f>
        <v>66160022</v>
      </c>
    </row>
    <row r="212" spans="1:19">
      <c r="A212" s="3">
        <v>211</v>
      </c>
      <c r="B212" s="5">
        <v>41795</v>
      </c>
      <c r="D212" s="11" t="s">
        <v>530</v>
      </c>
      <c r="J212" s="3">
        <v>190</v>
      </c>
      <c r="M212" s="3" t="s">
        <v>531</v>
      </c>
      <c r="Q212" s="4" t="str">
        <f>IFERROR(IF(IF(AND(IF(M212&lt;&gt;0,LOOKUP(M212,[1]Customer!$A:$A,[1]Customer!$B:$B),IF(N212&lt;&gt;0,LOOKUP(N212,[1]Supplier!$A:$A,[1]Supplier!$B:$B)))=FALSE,O212&lt;&gt;0),LOOKUP(O212,[1]Branch!$A:$A,[1]Branch!$B:$B),IF(M212&lt;&gt;0,LOOKUP(M212,[1]Customer!$A:$A,[1]Customer!$B:$B),IF(N212&lt;&gt;0,LOOKUP(N212,[1]Supplier!$A:$A,[1]Supplier!$B:$B))))=FALSE,LOOKUP(P212,[1]Banking!$A:$A,[1]Banking!$B:$B),IF(AND(IF(M212&lt;&gt;0,LOOKUP(M212,[1]Customer!$A:$A,[1]Customer!$B:$B),IF(N212&lt;&gt;0,LOOKUP(N212,[1]Supplier!$A:$A,[1]Supplier!$B:$B)))=FALSE,O212&lt;&gt;0),LOOKUP(O212,[1]Branch!$A:$A,[1]Branch!$B:$B),IF(M212&lt;&gt;0,LOOKUP(M212,[1]Customer!$A:$A,[1]Customer!$B:$B),IF(N212&lt;&gt;0,LOOKUP(N212,[1]Supplier!$A:$A,[1]Supplier!$B:$B))))),"")</f>
        <v>Agri Bina Cipta</v>
      </c>
      <c r="R212" s="4" t="str">
        <f>IFERROR(IF(IF(AND(IF(M212&lt;&gt;0,LOOKUP(M212,[1]Customer!$A:$A,[1]Customer!$V:$V),IF(N212&lt;&gt;0,LOOKUP(N212,[1]Supplier!$A:$A,[1]Supplier!$V:$V)))=FALSE,O212&lt;&gt;0),LOOKUP(O212,[1]Branch!$A:$A,[1]Branch!$V:$V),IF(M212&lt;&gt;0,LOOKUP(M212,[1]Customer!$A:$A,[1]Customer!$V:$V),IF(N212&lt;&gt;0,LOOKUP(N212,[1]Supplier!$A:$A,[1]Supplier!$V:$V))))=FALSE,LOOKUP(P212,[1]Banking!$A:$A,[1]Banking!$C:$C),IF(AND(IF(M212&lt;&gt;0,LOOKUP(M212,[1]Customer!$A:$A,[1]Customer!$V:$V),IF(N212&lt;&gt;0,LOOKUP(N212,[1]Supplier!$A:$A,[1]Supplier!$V:$V)))=FALSE,O212&lt;&gt;0),LOOKUP(O212,[1]Branch!$A:$A,[1]Branch!$V:$V),IF(M212&lt;&gt;0,LOOKUP(M212,[1]Customer!$A:$A,[1]Customer!$V:$V),IF(N212&lt;&gt;0,LOOKUP(N212,[1]Supplier!$A:$A,[1]Supplier!$V:$V))))),"")</f>
        <v xml:space="preserve">Vicky </v>
      </c>
      <c r="S212" s="14">
        <f>IFERROR(SUMIF(CREF!A:A,PREF!A212,CREF!G:G),"")</f>
        <v>47943684</v>
      </c>
    </row>
    <row r="213" spans="1:19">
      <c r="A213" s="3">
        <v>212</v>
      </c>
      <c r="B213" s="5">
        <v>41796</v>
      </c>
      <c r="K213" s="3">
        <v>477</v>
      </c>
      <c r="P213" s="3" t="s">
        <v>81</v>
      </c>
      <c r="Q213" s="4" t="str">
        <f>IFERROR(IF(IF(AND(IF(M213&lt;&gt;0,LOOKUP(M213,[1]Customer!$A:$A,[1]Customer!$B:$B),IF(N213&lt;&gt;0,LOOKUP(N213,[1]Supplier!$A:$A,[1]Supplier!$B:$B)))=FALSE,O213&lt;&gt;0),LOOKUP(O213,[1]Branch!$A:$A,[1]Branch!$B:$B),IF(M213&lt;&gt;0,LOOKUP(M213,[1]Customer!$A:$A,[1]Customer!$B:$B),IF(N213&lt;&gt;0,LOOKUP(N213,[1]Supplier!$A:$A,[1]Supplier!$B:$B))))=FALSE,LOOKUP(P213,[1]Banking!$A:$A,[1]Banking!$B:$B),IF(AND(IF(M213&lt;&gt;0,LOOKUP(M213,[1]Customer!$A:$A,[1]Customer!$B:$B),IF(N213&lt;&gt;0,LOOKUP(N213,[1]Supplier!$A:$A,[1]Supplier!$B:$B)))=FALSE,O213&lt;&gt;0),LOOKUP(O213,[1]Branch!$A:$A,[1]Branch!$B:$B),IF(M213&lt;&gt;0,LOOKUP(M213,[1]Customer!$A:$A,[1]Customer!$B:$B),IF(N213&lt;&gt;0,LOOKUP(N213,[1]Supplier!$A:$A,[1]Supplier!$B:$B))))),"")</f>
        <v>Nathani Chemicals</v>
      </c>
      <c r="R213" s="4" t="str">
        <f>IFERROR(IF(IF(AND(IF(M213&lt;&gt;0,LOOKUP(M213,[1]Customer!$A:$A,[1]Customer!$V:$V),IF(N213&lt;&gt;0,LOOKUP(N213,[1]Supplier!$A:$A,[1]Supplier!$V:$V)))=FALSE,O213&lt;&gt;0),LOOKUP(O213,[1]Branch!$A:$A,[1]Branch!$V:$V),IF(M213&lt;&gt;0,LOOKUP(M213,[1]Customer!$A:$A,[1]Customer!$V:$V),IF(N213&lt;&gt;0,LOOKUP(N213,[1]Supplier!$A:$A,[1]Supplier!$V:$V))))=FALSE,LOOKUP(P213,[1]Banking!$A:$A,[1]Banking!$C:$C),IF(AND(IF(M213&lt;&gt;0,LOOKUP(M213,[1]Customer!$A:$A,[1]Customer!$V:$V),IF(N213&lt;&gt;0,LOOKUP(N213,[1]Supplier!$A:$A,[1]Supplier!$V:$V)))=FALSE,O213&lt;&gt;0),LOOKUP(O213,[1]Branch!$A:$A,[1]Branch!$V:$V),IF(M213&lt;&gt;0,LOOKUP(M213,[1]Customer!$A:$A,[1]Customer!$V:$V),IF(N213&lt;&gt;0,LOOKUP(N213,[1]Supplier!$A:$A,[1]Supplier!$V:$V))))),"")</f>
        <v>Irwan</v>
      </c>
      <c r="S213" s="14">
        <f>IFERROR(SUMIF(CREF!A:A,PREF!A213,CREF!G:G),"")</f>
        <v>-30000</v>
      </c>
    </row>
    <row r="214" spans="1:19">
      <c r="A214" s="3">
        <v>213</v>
      </c>
      <c r="B214" s="5">
        <v>41796</v>
      </c>
      <c r="K214" s="3">
        <v>478</v>
      </c>
      <c r="N214" s="3" t="s">
        <v>273</v>
      </c>
      <c r="Q214" s="4" t="str">
        <f>IFERROR(IF(IF(AND(IF(M214&lt;&gt;0,LOOKUP(M214,[1]Customer!$A:$A,[1]Customer!$B:$B),IF(N214&lt;&gt;0,LOOKUP(N214,[1]Supplier!$A:$A,[1]Supplier!$B:$B)))=FALSE,O214&lt;&gt;0),LOOKUP(O214,[1]Branch!$A:$A,[1]Branch!$B:$B),IF(M214&lt;&gt;0,LOOKUP(M214,[1]Customer!$A:$A,[1]Customer!$B:$B),IF(N214&lt;&gt;0,LOOKUP(N214,[1]Supplier!$A:$A,[1]Supplier!$B:$B))))=FALSE,LOOKUP(P214,[1]Banking!$A:$A,[1]Banking!$B:$B),IF(AND(IF(M214&lt;&gt;0,LOOKUP(M214,[1]Customer!$A:$A,[1]Customer!$B:$B),IF(N214&lt;&gt;0,LOOKUP(N214,[1]Supplier!$A:$A,[1]Supplier!$B:$B)))=FALSE,O214&lt;&gt;0),LOOKUP(O214,[1]Branch!$A:$A,[1]Branch!$B:$B),IF(M214&lt;&gt;0,LOOKUP(M214,[1]Customer!$A:$A,[1]Customer!$B:$B),IF(N214&lt;&gt;0,LOOKUP(N214,[1]Supplier!$A:$A,[1]Supplier!$B:$B))))),"")</f>
        <v>Harapan Kita</v>
      </c>
      <c r="R214" s="4" t="str">
        <f>IFERROR(IF(IF(AND(IF(M214&lt;&gt;0,LOOKUP(M214,[1]Customer!$A:$A,[1]Customer!$V:$V),IF(N214&lt;&gt;0,LOOKUP(N214,[1]Supplier!$A:$A,[1]Supplier!$V:$V)))=FALSE,O214&lt;&gt;0),LOOKUP(O214,[1]Branch!$A:$A,[1]Branch!$V:$V),IF(M214&lt;&gt;0,LOOKUP(M214,[1]Customer!$A:$A,[1]Customer!$V:$V),IF(N214&lt;&gt;0,LOOKUP(N214,[1]Supplier!$A:$A,[1]Supplier!$V:$V))))=FALSE,LOOKUP(P214,[1]Banking!$A:$A,[1]Banking!$C:$C),IF(AND(IF(M214&lt;&gt;0,LOOKUP(M214,[1]Customer!$A:$A,[1]Customer!$V:$V),IF(N214&lt;&gt;0,LOOKUP(N214,[1]Supplier!$A:$A,[1]Supplier!$V:$V)))=FALSE,O214&lt;&gt;0),LOOKUP(O214,[1]Branch!$A:$A,[1]Branch!$V:$V),IF(M214&lt;&gt;0,LOOKUP(M214,[1]Customer!$A:$A,[1]Customer!$V:$V),IF(N214&lt;&gt;0,LOOKUP(N214,[1]Supplier!$A:$A,[1]Supplier!$V:$V))))),"")</f>
        <v/>
      </c>
      <c r="S214" s="14">
        <f>IFERROR(SUMIF(CREF!A:A,PREF!A214,CREF!G:G),"")</f>
        <v>-50000</v>
      </c>
    </row>
    <row r="215" spans="1:19">
      <c r="A215" s="3">
        <v>214</v>
      </c>
      <c r="B215" s="5">
        <v>41796</v>
      </c>
      <c r="K215" s="3">
        <v>479</v>
      </c>
      <c r="O215" s="3" t="s">
        <v>80</v>
      </c>
      <c r="Q215" s="4" t="str">
        <f>IFERROR(IF(IF(AND(IF(M215&lt;&gt;0,LOOKUP(M215,[1]Customer!$A:$A,[1]Customer!$B:$B),IF(N215&lt;&gt;0,LOOKUP(N215,[1]Supplier!$A:$A,[1]Supplier!$B:$B)))=FALSE,O215&lt;&gt;0),LOOKUP(O215,[1]Branch!$A:$A,[1]Branch!$B:$B),IF(M215&lt;&gt;0,LOOKUP(M215,[1]Customer!$A:$A,[1]Customer!$B:$B),IF(N215&lt;&gt;0,LOOKUP(N215,[1]Supplier!$A:$A,[1]Supplier!$B:$B))))=FALSE,LOOKUP(P215,[1]Banking!$A:$A,[1]Banking!$B:$B),IF(AND(IF(M215&lt;&gt;0,LOOKUP(M215,[1]Customer!$A:$A,[1]Customer!$B:$B),IF(N215&lt;&gt;0,LOOKUP(N215,[1]Supplier!$A:$A,[1]Supplier!$B:$B)))=FALSE,O215&lt;&gt;0),LOOKUP(O215,[1]Branch!$A:$A,[1]Branch!$B:$B),IF(M215&lt;&gt;0,LOOKUP(M215,[1]Customer!$A:$A,[1]Customer!$B:$B),IF(N215&lt;&gt;0,LOOKUP(N215,[1]Supplier!$A:$A,[1]Supplier!$B:$B))))),"")</f>
        <v>Nathani Chemicals</v>
      </c>
      <c r="R215" s="4" t="str">
        <f>IFERROR(IF(IF(AND(IF(M215&lt;&gt;0,LOOKUP(M215,[1]Customer!$A:$A,[1]Customer!$V:$V),IF(N215&lt;&gt;0,LOOKUP(N215,[1]Supplier!$A:$A,[1]Supplier!$V:$V)))=FALSE,O215&lt;&gt;0),LOOKUP(O215,[1]Branch!$A:$A,[1]Branch!$V:$V),IF(M215&lt;&gt;0,LOOKUP(M215,[1]Customer!$A:$A,[1]Customer!$V:$V),IF(N215&lt;&gt;0,LOOKUP(N215,[1]Supplier!$A:$A,[1]Supplier!$V:$V))))=FALSE,LOOKUP(P215,[1]Banking!$A:$A,[1]Banking!$C:$C),IF(AND(IF(M215&lt;&gt;0,LOOKUP(M215,[1]Customer!$A:$A,[1]Customer!$V:$V),IF(N215&lt;&gt;0,LOOKUP(N215,[1]Supplier!$A:$A,[1]Supplier!$V:$V)))=FALSE,O215&lt;&gt;0),LOOKUP(O215,[1]Branch!$A:$A,[1]Branch!$V:$V),IF(M215&lt;&gt;0,LOOKUP(M215,[1]Customer!$A:$A,[1]Customer!$V:$V),IF(N215&lt;&gt;0,LOOKUP(N215,[1]Supplier!$A:$A,[1]Supplier!$V:$V))))),"")</f>
        <v>Darmawan</v>
      </c>
      <c r="S215" s="14">
        <f>IFERROR(SUMIF(CREF!A:A,PREF!A215,CREF!G:G),"")</f>
        <v>-43500</v>
      </c>
    </row>
    <row r="216" spans="1:19">
      <c r="A216" s="3">
        <v>215</v>
      </c>
      <c r="B216" s="5">
        <v>41796</v>
      </c>
      <c r="J216" s="3">
        <v>191</v>
      </c>
      <c r="M216" s="3" t="s">
        <v>568</v>
      </c>
      <c r="Q216" s="4" t="str">
        <f>IFERROR(IF(IF(AND(IF(M216&lt;&gt;0,LOOKUP(M216,[1]Customer!$A:$A,[1]Customer!$B:$B),IF(N216&lt;&gt;0,LOOKUP(N216,[1]Supplier!$A:$A,[1]Supplier!$B:$B)))=FALSE,O216&lt;&gt;0),LOOKUP(O216,[1]Branch!$A:$A,[1]Branch!$B:$B),IF(M216&lt;&gt;0,LOOKUP(M216,[1]Customer!$A:$A,[1]Customer!$B:$B),IF(N216&lt;&gt;0,LOOKUP(N216,[1]Supplier!$A:$A,[1]Supplier!$B:$B))))=FALSE,LOOKUP(P216,[1]Banking!$A:$A,[1]Banking!$B:$B),IF(AND(IF(M216&lt;&gt;0,LOOKUP(M216,[1]Customer!$A:$A,[1]Customer!$B:$B),IF(N216&lt;&gt;0,LOOKUP(N216,[1]Supplier!$A:$A,[1]Supplier!$B:$B)))=FALSE,O216&lt;&gt;0),LOOKUP(O216,[1]Branch!$A:$A,[1]Branch!$B:$B),IF(M216&lt;&gt;0,LOOKUP(M216,[1]Customer!$A:$A,[1]Customer!$B:$B),IF(N216&lt;&gt;0,LOOKUP(N216,[1]Supplier!$A:$A,[1]Supplier!$B:$B))))),"")</f>
        <v>UD.Gunung Kidul</v>
      </c>
      <c r="R216" s="4" t="str">
        <f>IFERROR(IF(IF(AND(IF(M216&lt;&gt;0,LOOKUP(M216,[1]Customer!$A:$A,[1]Customer!$V:$V),IF(N216&lt;&gt;0,LOOKUP(N216,[1]Supplier!$A:$A,[1]Supplier!$V:$V)))=FALSE,O216&lt;&gt;0),LOOKUP(O216,[1]Branch!$A:$A,[1]Branch!$V:$V),IF(M216&lt;&gt;0,LOOKUP(M216,[1]Customer!$A:$A,[1]Customer!$V:$V),IF(N216&lt;&gt;0,LOOKUP(N216,[1]Supplier!$A:$A,[1]Supplier!$V:$V))))=FALSE,LOOKUP(P216,[1]Banking!$A:$A,[1]Banking!$C:$C),IF(AND(IF(M216&lt;&gt;0,LOOKUP(M216,[1]Customer!$A:$A,[1]Customer!$V:$V),IF(N216&lt;&gt;0,LOOKUP(N216,[1]Supplier!$A:$A,[1]Supplier!$V:$V)))=FALSE,O216&lt;&gt;0),LOOKUP(O216,[1]Branch!$A:$A,[1]Branch!$V:$V),IF(M216&lt;&gt;0,LOOKUP(M216,[1]Customer!$A:$A,[1]Customer!$V:$V),IF(N216&lt;&gt;0,LOOKUP(N216,[1]Supplier!$A:$A,[1]Supplier!$V:$V))))),"")</f>
        <v>Juli Sutrisno</v>
      </c>
      <c r="S216" s="14">
        <f>IFERROR(SUMIF(CREF!A:A,PREF!A216,CREF!G:G),"")</f>
        <v>25000000</v>
      </c>
    </row>
    <row r="217" spans="1:19">
      <c r="A217" s="3">
        <v>216</v>
      </c>
      <c r="B217" s="5">
        <v>41796</v>
      </c>
      <c r="D217" s="11" t="s">
        <v>523</v>
      </c>
      <c r="J217" s="3">
        <v>192</v>
      </c>
      <c r="M217" s="3" t="s">
        <v>41</v>
      </c>
      <c r="Q217" s="4" t="str">
        <f>IFERROR(IF(IF(AND(IF(M217&lt;&gt;0,LOOKUP(M217,[1]Customer!$A:$A,[1]Customer!$B:$B),IF(N217&lt;&gt;0,LOOKUP(N217,[1]Supplier!$A:$A,[1]Supplier!$B:$B)))=FALSE,O217&lt;&gt;0),LOOKUP(O217,[1]Branch!$A:$A,[1]Branch!$B:$B),IF(M217&lt;&gt;0,LOOKUP(M217,[1]Customer!$A:$A,[1]Customer!$B:$B),IF(N217&lt;&gt;0,LOOKUP(N217,[1]Supplier!$A:$A,[1]Supplier!$B:$B))))=FALSE,LOOKUP(P217,[1]Banking!$A:$A,[1]Banking!$B:$B),IF(AND(IF(M217&lt;&gt;0,LOOKUP(M217,[1]Customer!$A:$A,[1]Customer!$B:$B),IF(N217&lt;&gt;0,LOOKUP(N217,[1]Supplier!$A:$A,[1]Supplier!$B:$B)))=FALSE,O217&lt;&gt;0),LOOKUP(O217,[1]Branch!$A:$A,[1]Branch!$B:$B),IF(M217&lt;&gt;0,LOOKUP(M217,[1]Customer!$A:$A,[1]Customer!$B:$B),IF(N217&lt;&gt;0,LOOKUP(N217,[1]Supplier!$A:$A,[1]Supplier!$B:$B))))),"")</f>
        <v>Nathani Indonesia</v>
      </c>
      <c r="R217" s="4" t="str">
        <f>IFERROR(IF(IF(AND(IF(M217&lt;&gt;0,LOOKUP(M217,[1]Customer!$A:$A,[1]Customer!$V:$V),IF(N217&lt;&gt;0,LOOKUP(N217,[1]Supplier!$A:$A,[1]Supplier!$V:$V)))=FALSE,O217&lt;&gt;0),LOOKUP(O217,[1]Branch!$A:$A,[1]Branch!$V:$V),IF(M217&lt;&gt;0,LOOKUP(M217,[1]Customer!$A:$A,[1]Customer!$V:$V),IF(N217&lt;&gt;0,LOOKUP(N217,[1]Supplier!$A:$A,[1]Supplier!$V:$V))))=FALSE,LOOKUP(P217,[1]Banking!$A:$A,[1]Banking!$C:$C),IF(AND(IF(M217&lt;&gt;0,LOOKUP(M217,[1]Customer!$A:$A,[1]Customer!$V:$V),IF(N217&lt;&gt;0,LOOKUP(N217,[1]Supplier!$A:$A,[1]Supplier!$V:$V)))=FALSE,O217&lt;&gt;0),LOOKUP(O217,[1]Branch!$A:$A,[1]Branch!$V:$V),IF(M217&lt;&gt;0,LOOKUP(M217,[1]Customer!$A:$A,[1]Customer!$V:$V),IF(N217&lt;&gt;0,LOOKUP(N217,[1]Supplier!$A:$A,[1]Supplier!$V:$V))))),"")</f>
        <v>Agustina Y. Zulkarnain</v>
      </c>
      <c r="S217" s="14">
        <f>IFERROR(SUMIF(CREF!A:A,PREF!A217,CREF!G:G),"")</f>
        <v>63148454</v>
      </c>
    </row>
    <row r="218" spans="1:19">
      <c r="A218" s="3">
        <v>217</v>
      </c>
      <c r="B218" s="5">
        <v>41796</v>
      </c>
      <c r="D218" s="11" t="s">
        <v>561</v>
      </c>
      <c r="J218" s="3">
        <v>193</v>
      </c>
      <c r="M218" s="3" t="s">
        <v>41</v>
      </c>
      <c r="Q218" s="4" t="str">
        <f>IFERROR(IF(IF(AND(IF(M218&lt;&gt;0,LOOKUP(M218,[1]Customer!$A:$A,[1]Customer!$B:$B),IF(N218&lt;&gt;0,LOOKUP(N218,[1]Supplier!$A:$A,[1]Supplier!$B:$B)))=FALSE,O218&lt;&gt;0),LOOKUP(O218,[1]Branch!$A:$A,[1]Branch!$B:$B),IF(M218&lt;&gt;0,LOOKUP(M218,[1]Customer!$A:$A,[1]Customer!$B:$B),IF(N218&lt;&gt;0,LOOKUP(N218,[1]Supplier!$A:$A,[1]Supplier!$B:$B))))=FALSE,LOOKUP(P218,[1]Banking!$A:$A,[1]Banking!$B:$B),IF(AND(IF(M218&lt;&gt;0,LOOKUP(M218,[1]Customer!$A:$A,[1]Customer!$B:$B),IF(N218&lt;&gt;0,LOOKUP(N218,[1]Supplier!$A:$A,[1]Supplier!$B:$B)))=FALSE,O218&lt;&gt;0),LOOKUP(O218,[1]Branch!$A:$A,[1]Branch!$B:$B),IF(M218&lt;&gt;0,LOOKUP(M218,[1]Customer!$A:$A,[1]Customer!$B:$B),IF(N218&lt;&gt;0,LOOKUP(N218,[1]Supplier!$A:$A,[1]Supplier!$B:$B))))),"")</f>
        <v>Nathani Indonesia</v>
      </c>
      <c r="R218" s="4" t="str">
        <f>IFERROR(IF(IF(AND(IF(M218&lt;&gt;0,LOOKUP(M218,[1]Customer!$A:$A,[1]Customer!$V:$V),IF(N218&lt;&gt;0,LOOKUP(N218,[1]Supplier!$A:$A,[1]Supplier!$V:$V)))=FALSE,O218&lt;&gt;0),LOOKUP(O218,[1]Branch!$A:$A,[1]Branch!$V:$V),IF(M218&lt;&gt;0,LOOKUP(M218,[1]Customer!$A:$A,[1]Customer!$V:$V),IF(N218&lt;&gt;0,LOOKUP(N218,[1]Supplier!$A:$A,[1]Supplier!$V:$V))))=FALSE,LOOKUP(P218,[1]Banking!$A:$A,[1]Banking!$C:$C),IF(AND(IF(M218&lt;&gt;0,LOOKUP(M218,[1]Customer!$A:$A,[1]Customer!$V:$V),IF(N218&lt;&gt;0,LOOKUP(N218,[1]Supplier!$A:$A,[1]Supplier!$V:$V)))=FALSE,O218&lt;&gt;0),LOOKUP(O218,[1]Branch!$A:$A,[1]Branch!$V:$V),IF(M218&lt;&gt;0,LOOKUP(M218,[1]Customer!$A:$A,[1]Customer!$V:$V),IF(N218&lt;&gt;0,LOOKUP(N218,[1]Supplier!$A:$A,[1]Supplier!$V:$V))))),"")</f>
        <v>Agustina Y. Zulkarnain</v>
      </c>
      <c r="S218" s="14">
        <f>IFERROR(SUMIF(CREF!A:A,PREF!A218,CREF!G:G),"")</f>
        <v>327745</v>
      </c>
    </row>
    <row r="219" spans="1:19">
      <c r="A219" s="3">
        <v>218</v>
      </c>
      <c r="B219" s="5">
        <v>41796</v>
      </c>
      <c r="D219" s="11" t="s">
        <v>562</v>
      </c>
      <c r="J219" s="3">
        <v>194</v>
      </c>
      <c r="M219" s="3" t="s">
        <v>41</v>
      </c>
      <c r="Q219" s="4" t="str">
        <f>IFERROR(IF(IF(AND(IF(M219&lt;&gt;0,LOOKUP(M219,[1]Customer!$A:$A,[1]Customer!$B:$B),IF(N219&lt;&gt;0,LOOKUP(N219,[1]Supplier!$A:$A,[1]Supplier!$B:$B)))=FALSE,O219&lt;&gt;0),LOOKUP(O219,[1]Branch!$A:$A,[1]Branch!$B:$B),IF(M219&lt;&gt;0,LOOKUP(M219,[1]Customer!$A:$A,[1]Customer!$B:$B),IF(N219&lt;&gt;0,LOOKUP(N219,[1]Supplier!$A:$A,[1]Supplier!$B:$B))))=FALSE,LOOKUP(P219,[1]Banking!$A:$A,[1]Banking!$B:$B),IF(AND(IF(M219&lt;&gt;0,LOOKUP(M219,[1]Customer!$A:$A,[1]Customer!$B:$B),IF(N219&lt;&gt;0,LOOKUP(N219,[1]Supplier!$A:$A,[1]Supplier!$B:$B)))=FALSE,O219&lt;&gt;0),LOOKUP(O219,[1]Branch!$A:$A,[1]Branch!$B:$B),IF(M219&lt;&gt;0,LOOKUP(M219,[1]Customer!$A:$A,[1]Customer!$B:$B),IF(N219&lt;&gt;0,LOOKUP(N219,[1]Supplier!$A:$A,[1]Supplier!$B:$B))))),"")</f>
        <v>Nathani Indonesia</v>
      </c>
      <c r="R219" s="4" t="str">
        <f>IFERROR(IF(IF(AND(IF(M219&lt;&gt;0,LOOKUP(M219,[1]Customer!$A:$A,[1]Customer!$V:$V),IF(N219&lt;&gt;0,LOOKUP(N219,[1]Supplier!$A:$A,[1]Supplier!$V:$V)))=FALSE,O219&lt;&gt;0),LOOKUP(O219,[1]Branch!$A:$A,[1]Branch!$V:$V),IF(M219&lt;&gt;0,LOOKUP(M219,[1]Customer!$A:$A,[1]Customer!$V:$V),IF(N219&lt;&gt;0,LOOKUP(N219,[1]Supplier!$A:$A,[1]Supplier!$V:$V))))=FALSE,LOOKUP(P219,[1]Banking!$A:$A,[1]Banking!$C:$C),IF(AND(IF(M219&lt;&gt;0,LOOKUP(M219,[1]Customer!$A:$A,[1]Customer!$V:$V),IF(N219&lt;&gt;0,LOOKUP(N219,[1]Supplier!$A:$A,[1]Supplier!$V:$V)))=FALSE,O219&lt;&gt;0),LOOKUP(O219,[1]Branch!$A:$A,[1]Branch!$V:$V),IF(M219&lt;&gt;0,LOOKUP(M219,[1]Customer!$A:$A,[1]Customer!$V:$V),IF(N219&lt;&gt;0,LOOKUP(N219,[1]Supplier!$A:$A,[1]Supplier!$V:$V))))),"")</f>
        <v>Agustina Y. Zulkarnain</v>
      </c>
      <c r="S219" s="14">
        <f>IFERROR(SUMIF(CREF!A:A,PREF!A219,CREF!G:G),"")</f>
        <v>970241905</v>
      </c>
    </row>
    <row r="220" spans="1:19">
      <c r="A220" s="3">
        <v>219</v>
      </c>
      <c r="B220" s="5">
        <v>41796</v>
      </c>
      <c r="D220" s="11" t="s">
        <v>563</v>
      </c>
      <c r="J220" s="3">
        <v>195</v>
      </c>
      <c r="M220" s="3" t="s">
        <v>41</v>
      </c>
      <c r="Q220" s="4" t="str">
        <f>IFERROR(IF(IF(AND(IF(M220&lt;&gt;0,LOOKUP(M220,[1]Customer!$A:$A,[1]Customer!$B:$B),IF(N220&lt;&gt;0,LOOKUP(N220,[1]Supplier!$A:$A,[1]Supplier!$B:$B)))=FALSE,O220&lt;&gt;0),LOOKUP(O220,[1]Branch!$A:$A,[1]Branch!$B:$B),IF(M220&lt;&gt;0,LOOKUP(M220,[1]Customer!$A:$A,[1]Customer!$B:$B),IF(N220&lt;&gt;0,LOOKUP(N220,[1]Supplier!$A:$A,[1]Supplier!$B:$B))))=FALSE,LOOKUP(P220,[1]Banking!$A:$A,[1]Banking!$B:$B),IF(AND(IF(M220&lt;&gt;0,LOOKUP(M220,[1]Customer!$A:$A,[1]Customer!$B:$B),IF(N220&lt;&gt;0,LOOKUP(N220,[1]Supplier!$A:$A,[1]Supplier!$B:$B)))=FALSE,O220&lt;&gt;0),LOOKUP(O220,[1]Branch!$A:$A,[1]Branch!$B:$B),IF(M220&lt;&gt;0,LOOKUP(M220,[1]Customer!$A:$A,[1]Customer!$B:$B),IF(N220&lt;&gt;0,LOOKUP(N220,[1]Supplier!$A:$A,[1]Supplier!$B:$B))))),"")</f>
        <v>Nathani Indonesia</v>
      </c>
      <c r="R220" s="4" t="str">
        <f>IFERROR(IF(IF(AND(IF(M220&lt;&gt;0,LOOKUP(M220,[1]Customer!$A:$A,[1]Customer!$V:$V),IF(N220&lt;&gt;0,LOOKUP(N220,[1]Supplier!$A:$A,[1]Supplier!$V:$V)))=FALSE,O220&lt;&gt;0),LOOKUP(O220,[1]Branch!$A:$A,[1]Branch!$V:$V),IF(M220&lt;&gt;0,LOOKUP(M220,[1]Customer!$A:$A,[1]Customer!$V:$V),IF(N220&lt;&gt;0,LOOKUP(N220,[1]Supplier!$A:$A,[1]Supplier!$V:$V))))=FALSE,LOOKUP(P220,[1]Banking!$A:$A,[1]Banking!$C:$C),IF(AND(IF(M220&lt;&gt;0,LOOKUP(M220,[1]Customer!$A:$A,[1]Customer!$V:$V),IF(N220&lt;&gt;0,LOOKUP(N220,[1]Supplier!$A:$A,[1]Supplier!$V:$V)))=FALSE,O220&lt;&gt;0),LOOKUP(O220,[1]Branch!$A:$A,[1]Branch!$V:$V),IF(M220&lt;&gt;0,LOOKUP(M220,[1]Customer!$A:$A,[1]Customer!$V:$V),IF(N220&lt;&gt;0,LOOKUP(N220,[1]Supplier!$A:$A,[1]Supplier!$V:$V))))),"")</f>
        <v>Agustina Y. Zulkarnain</v>
      </c>
      <c r="S220" s="14">
        <f>IFERROR(SUMIF(CREF!A:A,PREF!A220,CREF!G:G),"")</f>
        <v>83216976</v>
      </c>
    </row>
    <row r="221" spans="1:19">
      <c r="A221" s="3">
        <v>220</v>
      </c>
      <c r="B221" s="5">
        <v>41796</v>
      </c>
      <c r="D221" s="11" t="s">
        <v>564</v>
      </c>
      <c r="J221" s="3">
        <v>196</v>
      </c>
      <c r="M221" s="3" t="s">
        <v>41</v>
      </c>
      <c r="Q221" s="4" t="str">
        <f>IFERROR(IF(IF(AND(IF(M221&lt;&gt;0,LOOKUP(M221,[1]Customer!$A:$A,[1]Customer!$B:$B),IF(N221&lt;&gt;0,LOOKUP(N221,[1]Supplier!$A:$A,[1]Supplier!$B:$B)))=FALSE,O221&lt;&gt;0),LOOKUP(O221,[1]Branch!$A:$A,[1]Branch!$B:$B),IF(M221&lt;&gt;0,LOOKUP(M221,[1]Customer!$A:$A,[1]Customer!$B:$B),IF(N221&lt;&gt;0,LOOKUP(N221,[1]Supplier!$A:$A,[1]Supplier!$B:$B))))=FALSE,LOOKUP(P221,[1]Banking!$A:$A,[1]Banking!$B:$B),IF(AND(IF(M221&lt;&gt;0,LOOKUP(M221,[1]Customer!$A:$A,[1]Customer!$B:$B),IF(N221&lt;&gt;0,LOOKUP(N221,[1]Supplier!$A:$A,[1]Supplier!$B:$B)))=FALSE,O221&lt;&gt;0),LOOKUP(O221,[1]Branch!$A:$A,[1]Branch!$B:$B),IF(M221&lt;&gt;0,LOOKUP(M221,[1]Customer!$A:$A,[1]Customer!$B:$B),IF(N221&lt;&gt;0,LOOKUP(N221,[1]Supplier!$A:$A,[1]Supplier!$B:$B))))),"")</f>
        <v>Nathani Indonesia</v>
      </c>
      <c r="R221" s="4" t="str">
        <f>IFERROR(IF(IF(AND(IF(M221&lt;&gt;0,LOOKUP(M221,[1]Customer!$A:$A,[1]Customer!$V:$V),IF(N221&lt;&gt;0,LOOKUP(N221,[1]Supplier!$A:$A,[1]Supplier!$V:$V)))=FALSE,O221&lt;&gt;0),LOOKUP(O221,[1]Branch!$A:$A,[1]Branch!$V:$V),IF(M221&lt;&gt;0,LOOKUP(M221,[1]Customer!$A:$A,[1]Customer!$V:$V),IF(N221&lt;&gt;0,LOOKUP(N221,[1]Supplier!$A:$A,[1]Supplier!$V:$V))))=FALSE,LOOKUP(P221,[1]Banking!$A:$A,[1]Banking!$C:$C),IF(AND(IF(M221&lt;&gt;0,LOOKUP(M221,[1]Customer!$A:$A,[1]Customer!$V:$V),IF(N221&lt;&gt;0,LOOKUP(N221,[1]Supplier!$A:$A,[1]Supplier!$V:$V)))=FALSE,O221&lt;&gt;0),LOOKUP(O221,[1]Branch!$A:$A,[1]Branch!$V:$V),IF(M221&lt;&gt;0,LOOKUP(M221,[1]Customer!$A:$A,[1]Customer!$V:$V),IF(N221&lt;&gt;0,LOOKUP(N221,[1]Supplier!$A:$A,[1]Supplier!$V:$V))))),"")</f>
        <v>Agustina Y. Zulkarnain</v>
      </c>
      <c r="S221" s="14">
        <f>IFERROR(SUMIF(CREF!A:A,PREF!A221,CREF!G:G),"")</f>
        <v>277299259</v>
      </c>
    </row>
    <row r="222" spans="1:19">
      <c r="A222" s="3">
        <v>221</v>
      </c>
      <c r="B222" s="5">
        <v>41796</v>
      </c>
      <c r="D222" s="11" t="s">
        <v>565</v>
      </c>
      <c r="J222" s="3">
        <v>197</v>
      </c>
      <c r="M222" s="3" t="s">
        <v>41</v>
      </c>
      <c r="Q222" s="4" t="str">
        <f>IFERROR(IF(IF(AND(IF(M222&lt;&gt;0,LOOKUP(M222,[1]Customer!$A:$A,[1]Customer!$B:$B),IF(N222&lt;&gt;0,LOOKUP(N222,[1]Supplier!$A:$A,[1]Supplier!$B:$B)))=FALSE,O222&lt;&gt;0),LOOKUP(O222,[1]Branch!$A:$A,[1]Branch!$B:$B),IF(M222&lt;&gt;0,LOOKUP(M222,[1]Customer!$A:$A,[1]Customer!$B:$B),IF(N222&lt;&gt;0,LOOKUP(N222,[1]Supplier!$A:$A,[1]Supplier!$B:$B))))=FALSE,LOOKUP(P222,[1]Banking!$A:$A,[1]Banking!$B:$B),IF(AND(IF(M222&lt;&gt;0,LOOKUP(M222,[1]Customer!$A:$A,[1]Customer!$B:$B),IF(N222&lt;&gt;0,LOOKUP(N222,[1]Supplier!$A:$A,[1]Supplier!$B:$B)))=FALSE,O222&lt;&gt;0),LOOKUP(O222,[1]Branch!$A:$A,[1]Branch!$B:$B),IF(M222&lt;&gt;0,LOOKUP(M222,[1]Customer!$A:$A,[1]Customer!$B:$B),IF(N222&lt;&gt;0,LOOKUP(N222,[1]Supplier!$A:$A,[1]Supplier!$B:$B))))),"")</f>
        <v>Nathani Indonesia</v>
      </c>
      <c r="R222" s="4" t="str">
        <f>IFERROR(IF(IF(AND(IF(M222&lt;&gt;0,LOOKUP(M222,[1]Customer!$A:$A,[1]Customer!$V:$V),IF(N222&lt;&gt;0,LOOKUP(N222,[1]Supplier!$A:$A,[1]Supplier!$V:$V)))=FALSE,O222&lt;&gt;0),LOOKUP(O222,[1]Branch!$A:$A,[1]Branch!$V:$V),IF(M222&lt;&gt;0,LOOKUP(M222,[1]Customer!$A:$A,[1]Customer!$V:$V),IF(N222&lt;&gt;0,LOOKUP(N222,[1]Supplier!$A:$A,[1]Supplier!$V:$V))))=FALSE,LOOKUP(P222,[1]Banking!$A:$A,[1]Banking!$C:$C),IF(AND(IF(M222&lt;&gt;0,LOOKUP(M222,[1]Customer!$A:$A,[1]Customer!$V:$V),IF(N222&lt;&gt;0,LOOKUP(N222,[1]Supplier!$A:$A,[1]Supplier!$V:$V)))=FALSE,O222&lt;&gt;0),LOOKUP(O222,[1]Branch!$A:$A,[1]Branch!$V:$V),IF(M222&lt;&gt;0,LOOKUP(M222,[1]Customer!$A:$A,[1]Customer!$V:$V),IF(N222&lt;&gt;0,LOOKUP(N222,[1]Supplier!$A:$A,[1]Supplier!$V:$V))))),"")</f>
        <v>Agustina Y. Zulkarnain</v>
      </c>
      <c r="S222" s="14">
        <f>IFERROR(SUMIF(CREF!A:A,PREF!A222,CREF!G:G),"")</f>
        <v>205765661</v>
      </c>
    </row>
    <row r="223" spans="1:19">
      <c r="A223" s="3">
        <v>222</v>
      </c>
      <c r="B223" s="5">
        <v>41796</v>
      </c>
      <c r="D223" s="11" t="s">
        <v>565</v>
      </c>
      <c r="J223" s="3">
        <v>198</v>
      </c>
      <c r="M223" s="3" t="s">
        <v>41</v>
      </c>
      <c r="Q223" s="4" t="str">
        <f>IFERROR(IF(IF(AND(IF(M223&lt;&gt;0,LOOKUP(M223,[1]Customer!$A:$A,[1]Customer!$B:$B),IF(N223&lt;&gt;0,LOOKUP(N223,[1]Supplier!$A:$A,[1]Supplier!$B:$B)))=FALSE,O223&lt;&gt;0),LOOKUP(O223,[1]Branch!$A:$A,[1]Branch!$B:$B),IF(M223&lt;&gt;0,LOOKUP(M223,[1]Customer!$A:$A,[1]Customer!$B:$B),IF(N223&lt;&gt;0,LOOKUP(N223,[1]Supplier!$A:$A,[1]Supplier!$B:$B))))=FALSE,LOOKUP(P223,[1]Banking!$A:$A,[1]Banking!$B:$B),IF(AND(IF(M223&lt;&gt;0,LOOKUP(M223,[1]Customer!$A:$A,[1]Customer!$B:$B),IF(N223&lt;&gt;0,LOOKUP(N223,[1]Supplier!$A:$A,[1]Supplier!$B:$B)))=FALSE,O223&lt;&gt;0),LOOKUP(O223,[1]Branch!$A:$A,[1]Branch!$B:$B),IF(M223&lt;&gt;0,LOOKUP(M223,[1]Customer!$A:$A,[1]Customer!$B:$B),IF(N223&lt;&gt;0,LOOKUP(N223,[1]Supplier!$A:$A,[1]Supplier!$B:$B))))),"")</f>
        <v>Nathani Indonesia</v>
      </c>
      <c r="R223" s="4" t="str">
        <f>IFERROR(IF(IF(AND(IF(M223&lt;&gt;0,LOOKUP(M223,[1]Customer!$A:$A,[1]Customer!$V:$V),IF(N223&lt;&gt;0,LOOKUP(N223,[1]Supplier!$A:$A,[1]Supplier!$V:$V)))=FALSE,O223&lt;&gt;0),LOOKUP(O223,[1]Branch!$A:$A,[1]Branch!$V:$V),IF(M223&lt;&gt;0,LOOKUP(M223,[1]Customer!$A:$A,[1]Customer!$V:$V),IF(N223&lt;&gt;0,LOOKUP(N223,[1]Supplier!$A:$A,[1]Supplier!$V:$V))))=FALSE,LOOKUP(P223,[1]Banking!$A:$A,[1]Banking!$C:$C),IF(AND(IF(M223&lt;&gt;0,LOOKUP(M223,[1]Customer!$A:$A,[1]Customer!$V:$V),IF(N223&lt;&gt;0,LOOKUP(N223,[1]Supplier!$A:$A,[1]Supplier!$V:$V)))=FALSE,O223&lt;&gt;0),LOOKUP(O223,[1]Branch!$A:$A,[1]Branch!$V:$V),IF(M223&lt;&gt;0,LOOKUP(M223,[1]Customer!$A:$A,[1]Customer!$V:$V),IF(N223&lt;&gt;0,LOOKUP(N223,[1]Supplier!$A:$A,[1]Supplier!$V:$V))))),"")</f>
        <v>Agustina Y. Zulkarnain</v>
      </c>
      <c r="S223" s="14">
        <f>IFERROR(SUMIF(CREF!A:A,PREF!A223,CREF!G:G),"")</f>
        <v>188651922</v>
      </c>
    </row>
    <row r="224" spans="1:19">
      <c r="A224" s="3">
        <v>223</v>
      </c>
      <c r="B224" s="5">
        <v>41796</v>
      </c>
      <c r="D224" s="11" t="s">
        <v>566</v>
      </c>
      <c r="J224" s="3">
        <v>199</v>
      </c>
      <c r="M224" s="3" t="s">
        <v>41</v>
      </c>
      <c r="Q224" s="4" t="str">
        <f>IFERROR(IF(IF(AND(IF(M224&lt;&gt;0,LOOKUP(M224,[1]Customer!$A:$A,[1]Customer!$B:$B),IF(N224&lt;&gt;0,LOOKUP(N224,[1]Supplier!$A:$A,[1]Supplier!$B:$B)))=FALSE,O224&lt;&gt;0),LOOKUP(O224,[1]Branch!$A:$A,[1]Branch!$B:$B),IF(M224&lt;&gt;0,LOOKUP(M224,[1]Customer!$A:$A,[1]Customer!$B:$B),IF(N224&lt;&gt;0,LOOKUP(N224,[1]Supplier!$A:$A,[1]Supplier!$B:$B))))=FALSE,LOOKUP(P224,[1]Banking!$A:$A,[1]Banking!$B:$B),IF(AND(IF(M224&lt;&gt;0,LOOKUP(M224,[1]Customer!$A:$A,[1]Customer!$B:$B),IF(N224&lt;&gt;0,LOOKUP(N224,[1]Supplier!$A:$A,[1]Supplier!$B:$B)))=FALSE,O224&lt;&gt;0),LOOKUP(O224,[1]Branch!$A:$A,[1]Branch!$B:$B),IF(M224&lt;&gt;0,LOOKUP(M224,[1]Customer!$A:$A,[1]Customer!$B:$B),IF(N224&lt;&gt;0,LOOKUP(N224,[1]Supplier!$A:$A,[1]Supplier!$B:$B))))),"")</f>
        <v>Nathani Indonesia</v>
      </c>
      <c r="R224" s="4" t="str">
        <f>IFERROR(IF(IF(AND(IF(M224&lt;&gt;0,LOOKUP(M224,[1]Customer!$A:$A,[1]Customer!$V:$V),IF(N224&lt;&gt;0,LOOKUP(N224,[1]Supplier!$A:$A,[1]Supplier!$V:$V)))=FALSE,O224&lt;&gt;0),LOOKUP(O224,[1]Branch!$A:$A,[1]Branch!$V:$V),IF(M224&lt;&gt;0,LOOKUP(M224,[1]Customer!$A:$A,[1]Customer!$V:$V),IF(N224&lt;&gt;0,LOOKUP(N224,[1]Supplier!$A:$A,[1]Supplier!$V:$V))))=FALSE,LOOKUP(P224,[1]Banking!$A:$A,[1]Banking!$C:$C),IF(AND(IF(M224&lt;&gt;0,LOOKUP(M224,[1]Customer!$A:$A,[1]Customer!$V:$V),IF(N224&lt;&gt;0,LOOKUP(N224,[1]Supplier!$A:$A,[1]Supplier!$V:$V)))=FALSE,O224&lt;&gt;0),LOOKUP(O224,[1]Branch!$A:$A,[1]Branch!$V:$V),IF(M224&lt;&gt;0,LOOKUP(M224,[1]Customer!$A:$A,[1]Customer!$V:$V),IF(N224&lt;&gt;0,LOOKUP(N224,[1]Supplier!$A:$A,[1]Supplier!$V:$V))))),"")</f>
        <v>Agustina Y. Zulkarnain</v>
      </c>
      <c r="S224" s="14">
        <f>IFERROR(SUMIF(CREF!A:A,PREF!A224,CREF!G:G),"")</f>
        <v>1068253989</v>
      </c>
    </row>
    <row r="225" spans="1:19">
      <c r="A225" s="3">
        <v>224</v>
      </c>
      <c r="B225" s="5">
        <v>41796</v>
      </c>
      <c r="D225" s="11" t="s">
        <v>567</v>
      </c>
      <c r="J225" s="3">
        <v>200</v>
      </c>
      <c r="M225" s="3" t="s">
        <v>41</v>
      </c>
      <c r="Q225" s="4" t="str">
        <f>IFERROR(IF(IF(AND(IF(M225&lt;&gt;0,LOOKUP(M225,[1]Customer!$A:$A,[1]Customer!$B:$B),IF(N225&lt;&gt;0,LOOKUP(N225,[1]Supplier!$A:$A,[1]Supplier!$B:$B)))=FALSE,O225&lt;&gt;0),LOOKUP(O225,[1]Branch!$A:$A,[1]Branch!$B:$B),IF(M225&lt;&gt;0,LOOKUP(M225,[1]Customer!$A:$A,[1]Customer!$B:$B),IF(N225&lt;&gt;0,LOOKUP(N225,[1]Supplier!$A:$A,[1]Supplier!$B:$B))))=FALSE,LOOKUP(P225,[1]Banking!$A:$A,[1]Banking!$B:$B),IF(AND(IF(M225&lt;&gt;0,LOOKUP(M225,[1]Customer!$A:$A,[1]Customer!$B:$B),IF(N225&lt;&gt;0,LOOKUP(N225,[1]Supplier!$A:$A,[1]Supplier!$B:$B)))=FALSE,O225&lt;&gt;0),LOOKUP(O225,[1]Branch!$A:$A,[1]Branch!$B:$B),IF(M225&lt;&gt;0,LOOKUP(M225,[1]Customer!$A:$A,[1]Customer!$B:$B),IF(N225&lt;&gt;0,LOOKUP(N225,[1]Supplier!$A:$A,[1]Supplier!$B:$B))))),"")</f>
        <v>Nathani Indonesia</v>
      </c>
      <c r="R225" s="4" t="str">
        <f>IFERROR(IF(IF(AND(IF(M225&lt;&gt;0,LOOKUP(M225,[1]Customer!$A:$A,[1]Customer!$V:$V),IF(N225&lt;&gt;0,LOOKUP(N225,[1]Supplier!$A:$A,[1]Supplier!$V:$V)))=FALSE,O225&lt;&gt;0),LOOKUP(O225,[1]Branch!$A:$A,[1]Branch!$V:$V),IF(M225&lt;&gt;0,LOOKUP(M225,[1]Customer!$A:$A,[1]Customer!$V:$V),IF(N225&lt;&gt;0,LOOKUP(N225,[1]Supplier!$A:$A,[1]Supplier!$V:$V))))=FALSE,LOOKUP(P225,[1]Banking!$A:$A,[1]Banking!$C:$C),IF(AND(IF(M225&lt;&gt;0,LOOKUP(M225,[1]Customer!$A:$A,[1]Customer!$V:$V),IF(N225&lt;&gt;0,LOOKUP(N225,[1]Supplier!$A:$A,[1]Supplier!$V:$V)))=FALSE,O225&lt;&gt;0),LOOKUP(O225,[1]Branch!$A:$A,[1]Branch!$V:$V),IF(M225&lt;&gt;0,LOOKUP(M225,[1]Customer!$A:$A,[1]Customer!$V:$V),IF(N225&lt;&gt;0,LOOKUP(N225,[1]Supplier!$A:$A,[1]Supplier!$V:$V))))),"")</f>
        <v>Agustina Y. Zulkarnain</v>
      </c>
      <c r="S225" s="14">
        <f>IFERROR(SUMIF(CREF!A:A,PREF!A225,CREF!G:G),"")</f>
        <v>300237939</v>
      </c>
    </row>
    <row r="226" spans="1:19">
      <c r="A226" s="3">
        <v>225</v>
      </c>
      <c r="B226" s="5">
        <v>41796</v>
      </c>
      <c r="K226" s="3">
        <v>480</v>
      </c>
      <c r="N226" s="3" t="s">
        <v>38</v>
      </c>
      <c r="Q226" s="4" t="str">
        <f>IFERROR(IF(IF(AND(IF(M226&lt;&gt;0,LOOKUP(M226,[1]Customer!$A:$A,[1]Customer!$B:$B),IF(N226&lt;&gt;0,LOOKUP(N226,[1]Supplier!$A:$A,[1]Supplier!$B:$B)))=FALSE,O226&lt;&gt;0),LOOKUP(O226,[1]Branch!$A:$A,[1]Branch!$B:$B),IF(M226&lt;&gt;0,LOOKUP(M226,[1]Customer!$A:$A,[1]Customer!$B:$B),IF(N226&lt;&gt;0,LOOKUP(N226,[1]Supplier!$A:$A,[1]Supplier!$B:$B))))=FALSE,LOOKUP(P226,[1]Banking!$A:$A,[1]Banking!$B:$B),IF(AND(IF(M226&lt;&gt;0,LOOKUP(M226,[1]Customer!$A:$A,[1]Customer!$B:$B),IF(N226&lt;&gt;0,LOOKUP(N226,[1]Supplier!$A:$A,[1]Supplier!$B:$B)))=FALSE,O226&lt;&gt;0),LOOKUP(O226,[1]Branch!$A:$A,[1]Branch!$B:$B),IF(M226&lt;&gt;0,LOOKUP(M226,[1]Customer!$A:$A,[1]Customer!$B:$B),IF(N226&lt;&gt;0,LOOKUP(N226,[1]Supplier!$A:$A,[1]Supplier!$B:$B))))),"")</f>
        <v>Nathani Indonesia</v>
      </c>
      <c r="R226" s="4" t="str">
        <f>IFERROR(IF(IF(AND(IF(M226&lt;&gt;0,LOOKUP(M226,[1]Customer!$A:$A,[1]Customer!$V:$V),IF(N226&lt;&gt;0,LOOKUP(N226,[1]Supplier!$A:$A,[1]Supplier!$V:$V)))=FALSE,O226&lt;&gt;0),LOOKUP(O226,[1]Branch!$A:$A,[1]Branch!$V:$V),IF(M226&lt;&gt;0,LOOKUP(M226,[1]Customer!$A:$A,[1]Customer!$V:$V),IF(N226&lt;&gt;0,LOOKUP(N226,[1]Supplier!$A:$A,[1]Supplier!$V:$V))))=FALSE,LOOKUP(P226,[1]Banking!$A:$A,[1]Banking!$C:$C),IF(AND(IF(M226&lt;&gt;0,LOOKUP(M226,[1]Customer!$A:$A,[1]Customer!$V:$V),IF(N226&lt;&gt;0,LOOKUP(N226,[1]Supplier!$A:$A,[1]Supplier!$V:$V)))=FALSE,O226&lt;&gt;0),LOOKUP(O226,[1]Branch!$A:$A,[1]Branch!$V:$V),IF(M226&lt;&gt;0,LOOKUP(M226,[1]Customer!$A:$A,[1]Customer!$V:$V),IF(N226&lt;&gt;0,LOOKUP(N226,[1]Supplier!$A:$A,[1]Supplier!$V:$V))))),"")</f>
        <v>Agustina Y. Zulkarnain</v>
      </c>
      <c r="S226" s="14">
        <f>IFERROR(SUMIF(CREF!A:A,PREF!A226,CREF!G:G),"")</f>
        <v>-1600000000</v>
      </c>
    </row>
    <row r="227" spans="1:19">
      <c r="A227" s="3">
        <v>226</v>
      </c>
      <c r="B227" s="5">
        <v>41796</v>
      </c>
      <c r="K227" s="3">
        <v>481</v>
      </c>
      <c r="N227" s="3" t="s">
        <v>38</v>
      </c>
      <c r="Q227" s="4" t="str">
        <f>IFERROR(IF(IF(AND(IF(M227&lt;&gt;0,LOOKUP(M227,[1]Customer!$A:$A,[1]Customer!$B:$B),IF(N227&lt;&gt;0,LOOKUP(N227,[1]Supplier!$A:$A,[1]Supplier!$B:$B)))=FALSE,O227&lt;&gt;0),LOOKUP(O227,[1]Branch!$A:$A,[1]Branch!$B:$B),IF(M227&lt;&gt;0,LOOKUP(M227,[1]Customer!$A:$A,[1]Customer!$B:$B),IF(N227&lt;&gt;0,LOOKUP(N227,[1]Supplier!$A:$A,[1]Supplier!$B:$B))))=FALSE,LOOKUP(P227,[1]Banking!$A:$A,[1]Banking!$B:$B),IF(AND(IF(M227&lt;&gt;0,LOOKUP(M227,[1]Customer!$A:$A,[1]Customer!$B:$B),IF(N227&lt;&gt;0,LOOKUP(N227,[1]Supplier!$A:$A,[1]Supplier!$B:$B)))=FALSE,O227&lt;&gt;0),LOOKUP(O227,[1]Branch!$A:$A,[1]Branch!$B:$B),IF(M227&lt;&gt;0,LOOKUP(M227,[1]Customer!$A:$A,[1]Customer!$B:$B),IF(N227&lt;&gt;0,LOOKUP(N227,[1]Supplier!$A:$A,[1]Supplier!$B:$B))))),"")</f>
        <v>Nathani Indonesia</v>
      </c>
      <c r="R227" s="4" t="str">
        <f>IFERROR(IF(IF(AND(IF(M227&lt;&gt;0,LOOKUP(M227,[1]Customer!$A:$A,[1]Customer!$V:$V),IF(N227&lt;&gt;0,LOOKUP(N227,[1]Supplier!$A:$A,[1]Supplier!$V:$V)))=FALSE,O227&lt;&gt;0),LOOKUP(O227,[1]Branch!$A:$A,[1]Branch!$V:$V),IF(M227&lt;&gt;0,LOOKUP(M227,[1]Customer!$A:$A,[1]Customer!$V:$V),IF(N227&lt;&gt;0,LOOKUP(N227,[1]Supplier!$A:$A,[1]Supplier!$V:$V))))=FALSE,LOOKUP(P227,[1]Banking!$A:$A,[1]Banking!$C:$C),IF(AND(IF(M227&lt;&gt;0,LOOKUP(M227,[1]Customer!$A:$A,[1]Customer!$V:$V),IF(N227&lt;&gt;0,LOOKUP(N227,[1]Supplier!$A:$A,[1]Supplier!$V:$V)))=FALSE,O227&lt;&gt;0),LOOKUP(O227,[1]Branch!$A:$A,[1]Branch!$V:$V),IF(M227&lt;&gt;0,LOOKUP(M227,[1]Customer!$A:$A,[1]Customer!$V:$V),IF(N227&lt;&gt;0,LOOKUP(N227,[1]Supplier!$A:$A,[1]Supplier!$V:$V))))),"")</f>
        <v>Agustina Y. Zulkarnain</v>
      </c>
      <c r="S227" s="14">
        <f>IFERROR(SUMIF(CREF!A:A,PREF!A227,CREF!G:G),"")</f>
        <v>-1600000000</v>
      </c>
    </row>
    <row r="228" spans="1:19">
      <c r="A228" s="3">
        <v>227</v>
      </c>
      <c r="B228" s="5">
        <v>41796</v>
      </c>
      <c r="K228" s="3">
        <v>482</v>
      </c>
      <c r="O228" s="3" t="s">
        <v>80</v>
      </c>
      <c r="Q228" s="4" t="str">
        <f>IFERROR(IF(IF(AND(IF(M228&lt;&gt;0,LOOKUP(M228,[1]Customer!$A:$A,[1]Customer!$B:$B),IF(N228&lt;&gt;0,LOOKUP(N228,[1]Supplier!$A:$A,[1]Supplier!$B:$B)))=FALSE,O228&lt;&gt;0),LOOKUP(O228,[1]Branch!$A:$A,[1]Branch!$B:$B),IF(M228&lt;&gt;0,LOOKUP(M228,[1]Customer!$A:$A,[1]Customer!$B:$B),IF(N228&lt;&gt;0,LOOKUP(N228,[1]Supplier!$A:$A,[1]Supplier!$B:$B))))=FALSE,LOOKUP(P228,[1]Banking!$A:$A,[1]Banking!$B:$B),IF(AND(IF(M228&lt;&gt;0,LOOKUP(M228,[1]Customer!$A:$A,[1]Customer!$B:$B),IF(N228&lt;&gt;0,LOOKUP(N228,[1]Supplier!$A:$A,[1]Supplier!$B:$B)))=FALSE,O228&lt;&gt;0),LOOKUP(O228,[1]Branch!$A:$A,[1]Branch!$B:$B),IF(M228&lt;&gt;0,LOOKUP(M228,[1]Customer!$A:$A,[1]Customer!$B:$B),IF(N228&lt;&gt;0,LOOKUP(N228,[1]Supplier!$A:$A,[1]Supplier!$B:$B))))),"")</f>
        <v>Nathani Chemicals</v>
      </c>
      <c r="R228" s="4" t="str">
        <f>IFERROR(IF(IF(AND(IF(M228&lt;&gt;0,LOOKUP(M228,[1]Customer!$A:$A,[1]Customer!$V:$V),IF(N228&lt;&gt;0,LOOKUP(N228,[1]Supplier!$A:$A,[1]Supplier!$V:$V)))=FALSE,O228&lt;&gt;0),LOOKUP(O228,[1]Branch!$A:$A,[1]Branch!$V:$V),IF(M228&lt;&gt;0,LOOKUP(M228,[1]Customer!$A:$A,[1]Customer!$V:$V),IF(N228&lt;&gt;0,LOOKUP(N228,[1]Supplier!$A:$A,[1]Supplier!$V:$V))))=FALSE,LOOKUP(P228,[1]Banking!$A:$A,[1]Banking!$C:$C),IF(AND(IF(M228&lt;&gt;0,LOOKUP(M228,[1]Customer!$A:$A,[1]Customer!$V:$V),IF(N228&lt;&gt;0,LOOKUP(N228,[1]Supplier!$A:$A,[1]Supplier!$V:$V)))=FALSE,O228&lt;&gt;0),LOOKUP(O228,[1]Branch!$A:$A,[1]Branch!$V:$V),IF(M228&lt;&gt;0,LOOKUP(M228,[1]Customer!$A:$A,[1]Customer!$V:$V),IF(N228&lt;&gt;0,LOOKUP(N228,[1]Supplier!$A:$A,[1]Supplier!$V:$V))))),"")</f>
        <v>Darmawan</v>
      </c>
      <c r="S228" s="14">
        <f>IFERROR(SUMIF(CREF!A:A,PREF!A228,CREF!G:G),"")</f>
        <v>-114103706</v>
      </c>
    </row>
    <row r="229" spans="1:19">
      <c r="A229" s="3">
        <v>228</v>
      </c>
      <c r="B229" s="5">
        <v>41799</v>
      </c>
      <c r="J229" s="3">
        <v>201</v>
      </c>
      <c r="P229" s="3" t="s">
        <v>40</v>
      </c>
      <c r="Q229" s="4" t="str">
        <f>IFERROR(IF(IF(AND(IF(M229&lt;&gt;0,LOOKUP(M229,[1]Customer!$A:$A,[1]Customer!$B:$B),IF(N229&lt;&gt;0,LOOKUP(N229,[1]Supplier!$A:$A,[1]Supplier!$B:$B)))=FALSE,O229&lt;&gt;0),LOOKUP(O229,[1]Branch!$A:$A,[1]Branch!$B:$B),IF(M229&lt;&gt;0,LOOKUP(M229,[1]Customer!$A:$A,[1]Customer!$B:$B),IF(N229&lt;&gt;0,LOOKUP(N229,[1]Supplier!$A:$A,[1]Supplier!$B:$B))))=FALSE,LOOKUP(P229,[1]Banking!$A:$A,[1]Banking!$B:$B),IF(AND(IF(M229&lt;&gt;0,LOOKUP(M229,[1]Customer!$A:$A,[1]Customer!$B:$B),IF(N229&lt;&gt;0,LOOKUP(N229,[1]Supplier!$A:$A,[1]Supplier!$B:$B)))=FALSE,O229&lt;&gt;0),LOOKUP(O229,[1]Branch!$A:$A,[1]Branch!$B:$B),IF(M229&lt;&gt;0,LOOKUP(M229,[1]Customer!$A:$A,[1]Customer!$B:$B),IF(N229&lt;&gt;0,LOOKUP(N229,[1]Supplier!$A:$A,[1]Supplier!$B:$B))))),"")</f>
        <v>Kas Kecil Nathani Chemicals</v>
      </c>
      <c r="R229" s="4">
        <f>IFERROR(IF(IF(AND(IF(M229&lt;&gt;0,LOOKUP(M229,[1]Customer!$A:$A,[1]Customer!$V:$V),IF(N229&lt;&gt;0,LOOKUP(N229,[1]Supplier!$A:$A,[1]Supplier!$V:$V)))=FALSE,O229&lt;&gt;0),LOOKUP(O229,[1]Branch!$A:$A,[1]Branch!$V:$V),IF(M229&lt;&gt;0,LOOKUP(M229,[1]Customer!$A:$A,[1]Customer!$V:$V),IF(N229&lt;&gt;0,LOOKUP(N229,[1]Supplier!$A:$A,[1]Supplier!$V:$V))))=FALSE,LOOKUP(P229,[1]Banking!$A:$A,[1]Banking!$C:$C),IF(AND(IF(M229&lt;&gt;0,LOOKUP(M229,[1]Customer!$A:$A,[1]Customer!$V:$V),IF(N229&lt;&gt;0,LOOKUP(N229,[1]Supplier!$A:$A,[1]Supplier!$V:$V)))=FALSE,O229&lt;&gt;0),LOOKUP(O229,[1]Branch!$A:$A,[1]Branch!$V:$V),IF(M229&lt;&gt;0,LOOKUP(M229,[1]Customer!$A:$A,[1]Customer!$V:$V),IF(N229&lt;&gt;0,LOOKUP(N229,[1]Supplier!$A:$A,[1]Supplier!$V:$V))))),"")</f>
        <v>0</v>
      </c>
      <c r="S229" s="14">
        <f>IFERROR(SUMIF(CREF!A:A,PREF!A229,CREF!G:G),"")</f>
        <v>4925000</v>
      </c>
    </row>
    <row r="230" spans="1:19">
      <c r="A230" s="3">
        <v>229</v>
      </c>
      <c r="B230" s="5">
        <v>41799</v>
      </c>
      <c r="K230" s="3">
        <v>483</v>
      </c>
      <c r="P230" s="3" t="s">
        <v>81</v>
      </c>
      <c r="Q230" s="4" t="str">
        <f>IFERROR(IF(IF(AND(IF(M230&lt;&gt;0,LOOKUP(M230,[1]Customer!$A:$A,[1]Customer!$B:$B),IF(N230&lt;&gt;0,LOOKUP(N230,[1]Supplier!$A:$A,[1]Supplier!$B:$B)))=FALSE,O230&lt;&gt;0),LOOKUP(O230,[1]Branch!$A:$A,[1]Branch!$B:$B),IF(M230&lt;&gt;0,LOOKUP(M230,[1]Customer!$A:$A,[1]Customer!$B:$B),IF(N230&lt;&gt;0,LOOKUP(N230,[1]Supplier!$A:$A,[1]Supplier!$B:$B))))=FALSE,LOOKUP(P230,[1]Banking!$A:$A,[1]Banking!$B:$B),IF(AND(IF(M230&lt;&gt;0,LOOKUP(M230,[1]Customer!$A:$A,[1]Customer!$B:$B),IF(N230&lt;&gt;0,LOOKUP(N230,[1]Supplier!$A:$A,[1]Supplier!$B:$B)))=FALSE,O230&lt;&gt;0),LOOKUP(O230,[1]Branch!$A:$A,[1]Branch!$B:$B),IF(M230&lt;&gt;0,LOOKUP(M230,[1]Customer!$A:$A,[1]Customer!$B:$B),IF(N230&lt;&gt;0,LOOKUP(N230,[1]Supplier!$A:$A,[1]Supplier!$B:$B))))),"")</f>
        <v>Nathani Chemicals</v>
      </c>
      <c r="R230" s="4" t="str">
        <f>IFERROR(IF(IF(AND(IF(M230&lt;&gt;0,LOOKUP(M230,[1]Customer!$A:$A,[1]Customer!$V:$V),IF(N230&lt;&gt;0,LOOKUP(N230,[1]Supplier!$A:$A,[1]Supplier!$V:$V)))=FALSE,O230&lt;&gt;0),LOOKUP(O230,[1]Branch!$A:$A,[1]Branch!$V:$V),IF(M230&lt;&gt;0,LOOKUP(M230,[1]Customer!$A:$A,[1]Customer!$V:$V),IF(N230&lt;&gt;0,LOOKUP(N230,[1]Supplier!$A:$A,[1]Supplier!$V:$V))))=FALSE,LOOKUP(P230,[1]Banking!$A:$A,[1]Banking!$C:$C),IF(AND(IF(M230&lt;&gt;0,LOOKUP(M230,[1]Customer!$A:$A,[1]Customer!$V:$V),IF(N230&lt;&gt;0,LOOKUP(N230,[1]Supplier!$A:$A,[1]Supplier!$V:$V)))=FALSE,O230&lt;&gt;0),LOOKUP(O230,[1]Branch!$A:$A,[1]Branch!$V:$V),IF(M230&lt;&gt;0,LOOKUP(M230,[1]Customer!$A:$A,[1]Customer!$V:$V),IF(N230&lt;&gt;0,LOOKUP(N230,[1]Supplier!$A:$A,[1]Supplier!$V:$V))))),"")</f>
        <v>Irwan</v>
      </c>
      <c r="S230" s="14">
        <f>IFERROR(SUMIF(CREF!A:A,PREF!A230,CREF!G:G),"")</f>
        <v>-12000</v>
      </c>
    </row>
    <row r="231" spans="1:19">
      <c r="A231" s="3">
        <v>230</v>
      </c>
      <c r="B231" s="5">
        <v>41799</v>
      </c>
      <c r="K231" s="3">
        <v>484</v>
      </c>
      <c r="O231" s="3" t="s">
        <v>80</v>
      </c>
      <c r="Q231" s="4" t="str">
        <f>IFERROR(IF(IF(AND(IF(M231&lt;&gt;0,LOOKUP(M231,[1]Customer!$A:$A,[1]Customer!$B:$B),IF(N231&lt;&gt;0,LOOKUP(N231,[1]Supplier!$A:$A,[1]Supplier!$B:$B)))=FALSE,O231&lt;&gt;0),LOOKUP(O231,[1]Branch!$A:$A,[1]Branch!$B:$B),IF(M231&lt;&gt;0,LOOKUP(M231,[1]Customer!$A:$A,[1]Customer!$B:$B),IF(N231&lt;&gt;0,LOOKUP(N231,[1]Supplier!$A:$A,[1]Supplier!$B:$B))))=FALSE,LOOKUP(P231,[1]Banking!$A:$A,[1]Banking!$B:$B),IF(AND(IF(M231&lt;&gt;0,LOOKUP(M231,[1]Customer!$A:$A,[1]Customer!$B:$B),IF(N231&lt;&gt;0,LOOKUP(N231,[1]Supplier!$A:$A,[1]Supplier!$B:$B)))=FALSE,O231&lt;&gt;0),LOOKUP(O231,[1]Branch!$A:$A,[1]Branch!$B:$B),IF(M231&lt;&gt;0,LOOKUP(M231,[1]Customer!$A:$A,[1]Customer!$B:$B),IF(N231&lt;&gt;0,LOOKUP(N231,[1]Supplier!$A:$A,[1]Supplier!$B:$B))))),"")</f>
        <v>Nathani Chemicals</v>
      </c>
      <c r="R231" s="4" t="str">
        <f>IFERROR(IF(IF(AND(IF(M231&lt;&gt;0,LOOKUP(M231,[1]Customer!$A:$A,[1]Customer!$V:$V),IF(N231&lt;&gt;0,LOOKUP(N231,[1]Supplier!$A:$A,[1]Supplier!$V:$V)))=FALSE,O231&lt;&gt;0),LOOKUP(O231,[1]Branch!$A:$A,[1]Branch!$V:$V),IF(M231&lt;&gt;0,LOOKUP(M231,[1]Customer!$A:$A,[1]Customer!$V:$V),IF(N231&lt;&gt;0,LOOKUP(N231,[1]Supplier!$A:$A,[1]Supplier!$V:$V))))=FALSE,LOOKUP(P231,[1]Banking!$A:$A,[1]Banking!$C:$C),IF(AND(IF(M231&lt;&gt;0,LOOKUP(M231,[1]Customer!$A:$A,[1]Customer!$V:$V),IF(N231&lt;&gt;0,LOOKUP(N231,[1]Supplier!$A:$A,[1]Supplier!$V:$V)))=FALSE,O231&lt;&gt;0),LOOKUP(O231,[1]Branch!$A:$A,[1]Branch!$V:$V),IF(M231&lt;&gt;0,LOOKUP(M231,[1]Customer!$A:$A,[1]Customer!$V:$V),IF(N231&lt;&gt;0,LOOKUP(N231,[1]Supplier!$A:$A,[1]Supplier!$V:$V))))),"")</f>
        <v>Darmawan</v>
      </c>
      <c r="S231" s="14">
        <f>IFERROR(SUMIF(CREF!A:A,PREF!A231,CREF!G:G),"")</f>
        <v>-50000</v>
      </c>
    </row>
    <row r="232" spans="1:19">
      <c r="A232" s="3">
        <v>231</v>
      </c>
      <c r="B232" s="5">
        <v>41799</v>
      </c>
      <c r="K232" s="3">
        <v>485</v>
      </c>
      <c r="O232" s="3" t="s">
        <v>80</v>
      </c>
      <c r="Q232" s="4" t="str">
        <f>IFERROR(IF(IF(AND(IF(M232&lt;&gt;0,LOOKUP(M232,[1]Customer!$A:$A,[1]Customer!$B:$B),IF(N232&lt;&gt;0,LOOKUP(N232,[1]Supplier!$A:$A,[1]Supplier!$B:$B)))=FALSE,O232&lt;&gt;0),LOOKUP(O232,[1]Branch!$A:$A,[1]Branch!$B:$B),IF(M232&lt;&gt;0,LOOKUP(M232,[1]Customer!$A:$A,[1]Customer!$B:$B),IF(N232&lt;&gt;0,LOOKUP(N232,[1]Supplier!$A:$A,[1]Supplier!$B:$B))))=FALSE,LOOKUP(P232,[1]Banking!$A:$A,[1]Banking!$B:$B),IF(AND(IF(M232&lt;&gt;0,LOOKUP(M232,[1]Customer!$A:$A,[1]Customer!$B:$B),IF(N232&lt;&gt;0,LOOKUP(N232,[1]Supplier!$A:$A,[1]Supplier!$B:$B)))=FALSE,O232&lt;&gt;0),LOOKUP(O232,[1]Branch!$A:$A,[1]Branch!$B:$B),IF(M232&lt;&gt;0,LOOKUP(M232,[1]Customer!$A:$A,[1]Customer!$B:$B),IF(N232&lt;&gt;0,LOOKUP(N232,[1]Supplier!$A:$A,[1]Supplier!$B:$B))))),"")</f>
        <v>Nathani Chemicals</v>
      </c>
      <c r="R232" s="4" t="str">
        <f>IFERROR(IF(IF(AND(IF(M232&lt;&gt;0,LOOKUP(M232,[1]Customer!$A:$A,[1]Customer!$V:$V),IF(N232&lt;&gt;0,LOOKUP(N232,[1]Supplier!$A:$A,[1]Supplier!$V:$V)))=FALSE,O232&lt;&gt;0),LOOKUP(O232,[1]Branch!$A:$A,[1]Branch!$V:$V),IF(M232&lt;&gt;0,LOOKUP(M232,[1]Customer!$A:$A,[1]Customer!$V:$V),IF(N232&lt;&gt;0,LOOKUP(N232,[1]Supplier!$A:$A,[1]Supplier!$V:$V))))=FALSE,LOOKUP(P232,[1]Banking!$A:$A,[1]Banking!$C:$C),IF(AND(IF(M232&lt;&gt;0,LOOKUP(M232,[1]Customer!$A:$A,[1]Customer!$V:$V),IF(N232&lt;&gt;0,LOOKUP(N232,[1]Supplier!$A:$A,[1]Supplier!$V:$V)))=FALSE,O232&lt;&gt;0),LOOKUP(O232,[1]Branch!$A:$A,[1]Branch!$V:$V),IF(M232&lt;&gt;0,LOOKUP(M232,[1]Customer!$A:$A,[1]Customer!$V:$V),IF(N232&lt;&gt;0,LOOKUP(N232,[1]Supplier!$A:$A,[1]Supplier!$V:$V))))),"")</f>
        <v>Darmawan</v>
      </c>
      <c r="S232" s="14">
        <f>IFERROR(SUMIF(CREF!A:A,PREF!A232,CREF!G:G),"")</f>
        <v>-515000</v>
      </c>
    </row>
    <row r="233" spans="1:19">
      <c r="A233" s="3">
        <v>232</v>
      </c>
      <c r="B233" s="5">
        <v>41799</v>
      </c>
      <c r="K233" s="3">
        <v>486</v>
      </c>
      <c r="O233" s="3" t="s">
        <v>80</v>
      </c>
      <c r="Q233" s="4" t="str">
        <f>IFERROR(IF(IF(AND(IF(M233&lt;&gt;0,LOOKUP(M233,[1]Customer!$A:$A,[1]Customer!$B:$B),IF(N233&lt;&gt;0,LOOKUP(N233,[1]Supplier!$A:$A,[1]Supplier!$B:$B)))=FALSE,O233&lt;&gt;0),LOOKUP(O233,[1]Branch!$A:$A,[1]Branch!$B:$B),IF(M233&lt;&gt;0,LOOKUP(M233,[1]Customer!$A:$A,[1]Customer!$B:$B),IF(N233&lt;&gt;0,LOOKUP(N233,[1]Supplier!$A:$A,[1]Supplier!$B:$B))))=FALSE,LOOKUP(P233,[1]Banking!$A:$A,[1]Banking!$B:$B),IF(AND(IF(M233&lt;&gt;0,LOOKUP(M233,[1]Customer!$A:$A,[1]Customer!$B:$B),IF(N233&lt;&gt;0,LOOKUP(N233,[1]Supplier!$A:$A,[1]Supplier!$B:$B)))=FALSE,O233&lt;&gt;0),LOOKUP(O233,[1]Branch!$A:$A,[1]Branch!$B:$B),IF(M233&lt;&gt;0,LOOKUP(M233,[1]Customer!$A:$A,[1]Customer!$B:$B),IF(N233&lt;&gt;0,LOOKUP(N233,[1]Supplier!$A:$A,[1]Supplier!$B:$B))))),"")</f>
        <v>Nathani Chemicals</v>
      </c>
      <c r="R233" s="4" t="str">
        <f>IFERROR(IF(IF(AND(IF(M233&lt;&gt;0,LOOKUP(M233,[1]Customer!$A:$A,[1]Customer!$V:$V),IF(N233&lt;&gt;0,LOOKUP(N233,[1]Supplier!$A:$A,[1]Supplier!$V:$V)))=FALSE,O233&lt;&gt;0),LOOKUP(O233,[1]Branch!$A:$A,[1]Branch!$V:$V),IF(M233&lt;&gt;0,LOOKUP(M233,[1]Customer!$A:$A,[1]Customer!$V:$V),IF(N233&lt;&gt;0,LOOKUP(N233,[1]Supplier!$A:$A,[1]Supplier!$V:$V))))=FALSE,LOOKUP(P233,[1]Banking!$A:$A,[1]Banking!$C:$C),IF(AND(IF(M233&lt;&gt;0,LOOKUP(M233,[1]Customer!$A:$A,[1]Customer!$V:$V),IF(N233&lt;&gt;0,LOOKUP(N233,[1]Supplier!$A:$A,[1]Supplier!$V:$V)))=FALSE,O233&lt;&gt;0),LOOKUP(O233,[1]Branch!$A:$A,[1]Branch!$V:$V),IF(M233&lt;&gt;0,LOOKUP(M233,[1]Customer!$A:$A,[1]Customer!$V:$V),IF(N233&lt;&gt;0,LOOKUP(N233,[1]Supplier!$A:$A,[1]Supplier!$V:$V))))),"")</f>
        <v>Darmawan</v>
      </c>
      <c r="S233" s="14">
        <f>IFERROR(SUMIF(CREF!A:A,PREF!A233,CREF!G:G),"")</f>
        <v>-114000</v>
      </c>
    </row>
    <row r="234" spans="1:19">
      <c r="A234" s="3">
        <v>233</v>
      </c>
      <c r="B234" s="5">
        <v>41799</v>
      </c>
      <c r="J234" s="3">
        <v>202</v>
      </c>
      <c r="P234" s="3" t="s">
        <v>40</v>
      </c>
      <c r="Q234" s="4" t="str">
        <f>IFERROR(IF(IF(AND(IF(M234&lt;&gt;0,LOOKUP(M234,[1]Customer!$A:$A,[1]Customer!$B:$B),IF(N234&lt;&gt;0,LOOKUP(N234,[1]Supplier!$A:$A,[1]Supplier!$B:$B)))=FALSE,O234&lt;&gt;0),LOOKUP(O234,[1]Branch!$A:$A,[1]Branch!$B:$B),IF(M234&lt;&gt;0,LOOKUP(M234,[1]Customer!$A:$A,[1]Customer!$B:$B),IF(N234&lt;&gt;0,LOOKUP(N234,[1]Supplier!$A:$A,[1]Supplier!$B:$B))))=FALSE,LOOKUP(P234,[1]Banking!$A:$A,[1]Banking!$B:$B),IF(AND(IF(M234&lt;&gt;0,LOOKUP(M234,[1]Customer!$A:$A,[1]Customer!$B:$B),IF(N234&lt;&gt;0,LOOKUP(N234,[1]Supplier!$A:$A,[1]Supplier!$B:$B)))=FALSE,O234&lt;&gt;0),LOOKUP(O234,[1]Branch!$A:$A,[1]Branch!$B:$B),IF(M234&lt;&gt;0,LOOKUP(M234,[1]Customer!$A:$A,[1]Customer!$B:$B),IF(N234&lt;&gt;0,LOOKUP(N234,[1]Supplier!$A:$A,[1]Supplier!$B:$B))))),"")</f>
        <v>Kas Kecil Nathani Chemicals</v>
      </c>
      <c r="R234" s="4">
        <f>IFERROR(IF(IF(AND(IF(M234&lt;&gt;0,LOOKUP(M234,[1]Customer!$A:$A,[1]Customer!$V:$V),IF(N234&lt;&gt;0,LOOKUP(N234,[1]Supplier!$A:$A,[1]Supplier!$V:$V)))=FALSE,O234&lt;&gt;0),LOOKUP(O234,[1]Branch!$A:$A,[1]Branch!$V:$V),IF(M234&lt;&gt;0,LOOKUP(M234,[1]Customer!$A:$A,[1]Customer!$V:$V),IF(N234&lt;&gt;0,LOOKUP(N234,[1]Supplier!$A:$A,[1]Supplier!$V:$V))))=FALSE,LOOKUP(P234,[1]Banking!$A:$A,[1]Banking!$C:$C),IF(AND(IF(M234&lt;&gt;0,LOOKUP(M234,[1]Customer!$A:$A,[1]Customer!$V:$V),IF(N234&lt;&gt;0,LOOKUP(N234,[1]Supplier!$A:$A,[1]Supplier!$V:$V)))=FALSE,O234&lt;&gt;0),LOOKUP(O234,[1]Branch!$A:$A,[1]Branch!$V:$V),IF(M234&lt;&gt;0,LOOKUP(M234,[1]Customer!$A:$A,[1]Customer!$V:$V),IF(N234&lt;&gt;0,LOOKUP(N234,[1]Supplier!$A:$A,[1]Supplier!$V:$V))))),"")</f>
        <v>0</v>
      </c>
      <c r="S234" s="14">
        <f>IFERROR(SUMIF(CREF!A:A,PREF!A234,CREF!G:G),"")</f>
        <v>2085000</v>
      </c>
    </row>
    <row r="235" spans="1:19">
      <c r="A235" s="3">
        <v>234</v>
      </c>
      <c r="B235" s="5">
        <v>41799</v>
      </c>
      <c r="K235" s="3">
        <v>487</v>
      </c>
      <c r="P235" s="3" t="s">
        <v>40</v>
      </c>
      <c r="Q235" s="4" t="str">
        <f>IFERROR(IF(IF(AND(IF(M235&lt;&gt;0,LOOKUP(M235,[1]Customer!$A:$A,[1]Customer!$B:$B),IF(N235&lt;&gt;0,LOOKUP(N235,[1]Supplier!$A:$A,[1]Supplier!$B:$B)))=FALSE,O235&lt;&gt;0),LOOKUP(O235,[1]Branch!$A:$A,[1]Branch!$B:$B),IF(M235&lt;&gt;0,LOOKUP(M235,[1]Customer!$A:$A,[1]Customer!$B:$B),IF(N235&lt;&gt;0,LOOKUP(N235,[1]Supplier!$A:$A,[1]Supplier!$B:$B))))=FALSE,LOOKUP(P235,[1]Banking!$A:$A,[1]Banking!$B:$B),IF(AND(IF(M235&lt;&gt;0,LOOKUP(M235,[1]Customer!$A:$A,[1]Customer!$B:$B),IF(N235&lt;&gt;0,LOOKUP(N235,[1]Supplier!$A:$A,[1]Supplier!$B:$B)))=FALSE,O235&lt;&gt;0),LOOKUP(O235,[1]Branch!$A:$A,[1]Branch!$B:$B),IF(M235&lt;&gt;0,LOOKUP(M235,[1]Customer!$A:$A,[1]Customer!$B:$B),IF(N235&lt;&gt;0,LOOKUP(N235,[1]Supplier!$A:$A,[1]Supplier!$B:$B))))),"")</f>
        <v>Kas Kecil Nathani Chemicals</v>
      </c>
      <c r="R235" s="4">
        <f>IFERROR(IF(IF(AND(IF(M235&lt;&gt;0,LOOKUP(M235,[1]Customer!$A:$A,[1]Customer!$V:$V),IF(N235&lt;&gt;0,LOOKUP(N235,[1]Supplier!$A:$A,[1]Supplier!$V:$V)))=FALSE,O235&lt;&gt;0),LOOKUP(O235,[1]Branch!$A:$A,[1]Branch!$V:$V),IF(M235&lt;&gt;0,LOOKUP(M235,[1]Customer!$A:$A,[1]Customer!$V:$V),IF(N235&lt;&gt;0,LOOKUP(N235,[1]Supplier!$A:$A,[1]Supplier!$V:$V))))=FALSE,LOOKUP(P235,[1]Banking!$A:$A,[1]Banking!$C:$C),IF(AND(IF(M235&lt;&gt;0,LOOKUP(M235,[1]Customer!$A:$A,[1]Customer!$V:$V),IF(N235&lt;&gt;0,LOOKUP(N235,[1]Supplier!$A:$A,[1]Supplier!$V:$V)))=FALSE,O235&lt;&gt;0),LOOKUP(O235,[1]Branch!$A:$A,[1]Branch!$V:$V),IF(M235&lt;&gt;0,LOOKUP(M235,[1]Customer!$A:$A,[1]Customer!$V:$V),IF(N235&lt;&gt;0,LOOKUP(N235,[1]Supplier!$A:$A,[1]Supplier!$V:$V))))),"")</f>
        <v>0</v>
      </c>
      <c r="S235" s="14">
        <f>IFERROR(SUMIF(CREF!A:A,PREF!A235,CREF!G:G),"")</f>
        <v>-2085000</v>
      </c>
    </row>
    <row r="236" spans="1:19">
      <c r="A236" s="3">
        <v>235</v>
      </c>
      <c r="B236" s="5">
        <v>41799</v>
      </c>
      <c r="K236" s="3">
        <v>488</v>
      </c>
      <c r="O236" s="3" t="s">
        <v>80</v>
      </c>
      <c r="Q236" s="4" t="str">
        <f>IFERROR(IF(IF(AND(IF(M236&lt;&gt;0,LOOKUP(M236,[1]Customer!$A:$A,[1]Customer!$B:$B),IF(N236&lt;&gt;0,LOOKUP(N236,[1]Supplier!$A:$A,[1]Supplier!$B:$B)))=FALSE,O236&lt;&gt;0),LOOKUP(O236,[1]Branch!$A:$A,[1]Branch!$B:$B),IF(M236&lt;&gt;0,LOOKUP(M236,[1]Customer!$A:$A,[1]Customer!$B:$B),IF(N236&lt;&gt;0,LOOKUP(N236,[1]Supplier!$A:$A,[1]Supplier!$B:$B))))=FALSE,LOOKUP(P236,[1]Banking!$A:$A,[1]Banking!$B:$B),IF(AND(IF(M236&lt;&gt;0,LOOKUP(M236,[1]Customer!$A:$A,[1]Customer!$B:$B),IF(N236&lt;&gt;0,LOOKUP(N236,[1]Supplier!$A:$A,[1]Supplier!$B:$B)))=FALSE,O236&lt;&gt;0),LOOKUP(O236,[1]Branch!$A:$A,[1]Branch!$B:$B),IF(M236&lt;&gt;0,LOOKUP(M236,[1]Customer!$A:$A,[1]Customer!$B:$B),IF(N236&lt;&gt;0,LOOKUP(N236,[1]Supplier!$A:$A,[1]Supplier!$B:$B))))),"")</f>
        <v>Nathani Chemicals</v>
      </c>
      <c r="R236" s="4" t="str">
        <f>IFERROR(IF(IF(AND(IF(M236&lt;&gt;0,LOOKUP(M236,[1]Customer!$A:$A,[1]Customer!$V:$V),IF(N236&lt;&gt;0,LOOKUP(N236,[1]Supplier!$A:$A,[1]Supplier!$V:$V)))=FALSE,O236&lt;&gt;0),LOOKUP(O236,[1]Branch!$A:$A,[1]Branch!$V:$V),IF(M236&lt;&gt;0,LOOKUP(M236,[1]Customer!$A:$A,[1]Customer!$V:$V),IF(N236&lt;&gt;0,LOOKUP(N236,[1]Supplier!$A:$A,[1]Supplier!$V:$V))))=FALSE,LOOKUP(P236,[1]Banking!$A:$A,[1]Banking!$C:$C),IF(AND(IF(M236&lt;&gt;0,LOOKUP(M236,[1]Customer!$A:$A,[1]Customer!$V:$V),IF(N236&lt;&gt;0,LOOKUP(N236,[1]Supplier!$A:$A,[1]Supplier!$V:$V)))=FALSE,O236&lt;&gt;0),LOOKUP(O236,[1]Branch!$A:$A,[1]Branch!$V:$V),IF(M236&lt;&gt;0,LOOKUP(M236,[1]Customer!$A:$A,[1]Customer!$V:$V),IF(N236&lt;&gt;0,LOOKUP(N236,[1]Supplier!$A:$A,[1]Supplier!$V:$V))))),"")</f>
        <v>Darmawan</v>
      </c>
      <c r="S236" s="14">
        <f>IFERROR(SUMIF(CREF!A:A,PREF!A236,CREF!G:G),"")</f>
        <v>-594000</v>
      </c>
    </row>
    <row r="237" spans="1:19">
      <c r="A237" s="3">
        <v>236</v>
      </c>
      <c r="B237" s="5">
        <v>41799</v>
      </c>
      <c r="K237" s="3">
        <v>489</v>
      </c>
      <c r="P237" s="3" t="s">
        <v>40</v>
      </c>
      <c r="Q237" s="4" t="str">
        <f>IFERROR(IF(IF(AND(IF(M237&lt;&gt;0,LOOKUP(M237,[1]Customer!$A:$A,[1]Customer!$B:$B),IF(N237&lt;&gt;0,LOOKUP(N237,[1]Supplier!$A:$A,[1]Supplier!$B:$B)))=FALSE,O237&lt;&gt;0),LOOKUP(O237,[1]Branch!$A:$A,[1]Branch!$B:$B),IF(M237&lt;&gt;0,LOOKUP(M237,[1]Customer!$A:$A,[1]Customer!$B:$B),IF(N237&lt;&gt;0,LOOKUP(N237,[1]Supplier!$A:$A,[1]Supplier!$B:$B))))=FALSE,LOOKUP(P237,[1]Banking!$A:$A,[1]Banking!$B:$B),IF(AND(IF(M237&lt;&gt;0,LOOKUP(M237,[1]Customer!$A:$A,[1]Customer!$B:$B),IF(N237&lt;&gt;0,LOOKUP(N237,[1]Supplier!$A:$A,[1]Supplier!$B:$B)))=FALSE,O237&lt;&gt;0),LOOKUP(O237,[1]Branch!$A:$A,[1]Branch!$B:$B),IF(M237&lt;&gt;0,LOOKUP(M237,[1]Customer!$A:$A,[1]Customer!$B:$B),IF(N237&lt;&gt;0,LOOKUP(N237,[1]Supplier!$A:$A,[1]Supplier!$B:$B))))),"")</f>
        <v>Kas Kecil Nathani Chemicals</v>
      </c>
      <c r="R237" s="4">
        <f>IFERROR(IF(IF(AND(IF(M237&lt;&gt;0,LOOKUP(M237,[1]Customer!$A:$A,[1]Customer!$V:$V),IF(N237&lt;&gt;0,LOOKUP(N237,[1]Supplier!$A:$A,[1]Supplier!$V:$V)))=FALSE,O237&lt;&gt;0),LOOKUP(O237,[1]Branch!$A:$A,[1]Branch!$V:$V),IF(M237&lt;&gt;0,LOOKUP(M237,[1]Customer!$A:$A,[1]Customer!$V:$V),IF(N237&lt;&gt;0,LOOKUP(N237,[1]Supplier!$A:$A,[1]Supplier!$V:$V))))=FALSE,LOOKUP(P237,[1]Banking!$A:$A,[1]Banking!$C:$C),IF(AND(IF(M237&lt;&gt;0,LOOKUP(M237,[1]Customer!$A:$A,[1]Customer!$V:$V),IF(N237&lt;&gt;0,LOOKUP(N237,[1]Supplier!$A:$A,[1]Supplier!$V:$V)))=FALSE,O237&lt;&gt;0),LOOKUP(O237,[1]Branch!$A:$A,[1]Branch!$V:$V),IF(M237&lt;&gt;0,LOOKUP(M237,[1]Customer!$A:$A,[1]Customer!$V:$V),IF(N237&lt;&gt;0,LOOKUP(N237,[1]Supplier!$A:$A,[1]Supplier!$V:$V))))),"")</f>
        <v>0</v>
      </c>
      <c r="S237" s="14">
        <f>IFERROR(SUMIF(CREF!A:A,PREF!A237,CREF!G:G),"")</f>
        <v>-7010000</v>
      </c>
    </row>
    <row r="238" spans="1:19">
      <c r="A238" s="3">
        <v>237</v>
      </c>
      <c r="B238" s="5">
        <v>41799</v>
      </c>
      <c r="K238" s="3">
        <v>490</v>
      </c>
      <c r="O238" s="3" t="s">
        <v>80</v>
      </c>
      <c r="Q238" s="4" t="str">
        <f>IFERROR(IF(IF(AND(IF(M238&lt;&gt;0,LOOKUP(M238,[1]Customer!$A:$A,[1]Customer!$B:$B),IF(N238&lt;&gt;0,LOOKUP(N238,[1]Supplier!$A:$A,[1]Supplier!$B:$B)))=FALSE,O238&lt;&gt;0),LOOKUP(O238,[1]Branch!$A:$A,[1]Branch!$B:$B),IF(M238&lt;&gt;0,LOOKUP(M238,[1]Customer!$A:$A,[1]Customer!$B:$B),IF(N238&lt;&gt;0,LOOKUP(N238,[1]Supplier!$A:$A,[1]Supplier!$B:$B))))=FALSE,LOOKUP(P238,[1]Banking!$A:$A,[1]Banking!$B:$B),IF(AND(IF(M238&lt;&gt;0,LOOKUP(M238,[1]Customer!$A:$A,[1]Customer!$B:$B),IF(N238&lt;&gt;0,LOOKUP(N238,[1]Supplier!$A:$A,[1]Supplier!$B:$B)))=FALSE,O238&lt;&gt;0),LOOKUP(O238,[1]Branch!$A:$A,[1]Branch!$B:$B),IF(M238&lt;&gt;0,LOOKUP(M238,[1]Customer!$A:$A,[1]Customer!$B:$B),IF(N238&lt;&gt;0,LOOKUP(N238,[1]Supplier!$A:$A,[1]Supplier!$B:$B))))),"")</f>
        <v>Nathani Chemicals</v>
      </c>
      <c r="R238" s="4" t="str">
        <f>IFERROR(IF(IF(AND(IF(M238&lt;&gt;0,LOOKUP(M238,[1]Customer!$A:$A,[1]Customer!$V:$V),IF(N238&lt;&gt;0,LOOKUP(N238,[1]Supplier!$A:$A,[1]Supplier!$V:$V)))=FALSE,O238&lt;&gt;0),LOOKUP(O238,[1]Branch!$A:$A,[1]Branch!$V:$V),IF(M238&lt;&gt;0,LOOKUP(M238,[1]Customer!$A:$A,[1]Customer!$V:$V),IF(N238&lt;&gt;0,LOOKUP(N238,[1]Supplier!$A:$A,[1]Supplier!$V:$V))))=FALSE,LOOKUP(P238,[1]Banking!$A:$A,[1]Banking!$C:$C),IF(AND(IF(M238&lt;&gt;0,LOOKUP(M238,[1]Customer!$A:$A,[1]Customer!$V:$V),IF(N238&lt;&gt;0,LOOKUP(N238,[1]Supplier!$A:$A,[1]Supplier!$V:$V)))=FALSE,O238&lt;&gt;0),LOOKUP(O238,[1]Branch!$A:$A,[1]Branch!$V:$V),IF(M238&lt;&gt;0,LOOKUP(M238,[1]Customer!$A:$A,[1]Customer!$V:$V),IF(N238&lt;&gt;0,LOOKUP(N238,[1]Supplier!$A:$A,[1]Supplier!$V:$V))))),"")</f>
        <v>Darmawan</v>
      </c>
      <c r="S238" s="14">
        <f>IFERROR(SUMIF(CREF!A:A,PREF!A238,CREF!G:G),"")</f>
        <v>-25000000</v>
      </c>
    </row>
    <row r="239" spans="1:19">
      <c r="A239" s="3">
        <v>238</v>
      </c>
      <c r="B239" s="5">
        <v>41799</v>
      </c>
      <c r="K239" s="3">
        <v>491</v>
      </c>
      <c r="N239" s="3" t="s">
        <v>273</v>
      </c>
      <c r="Q239" s="4" t="str">
        <f>IFERROR(IF(IF(AND(IF(M239&lt;&gt;0,LOOKUP(M239,[1]Customer!$A:$A,[1]Customer!$B:$B),IF(N239&lt;&gt;0,LOOKUP(N239,[1]Supplier!$A:$A,[1]Supplier!$B:$B)))=FALSE,O239&lt;&gt;0),LOOKUP(O239,[1]Branch!$A:$A,[1]Branch!$B:$B),IF(M239&lt;&gt;0,LOOKUP(M239,[1]Customer!$A:$A,[1]Customer!$B:$B),IF(N239&lt;&gt;0,LOOKUP(N239,[1]Supplier!$A:$A,[1]Supplier!$B:$B))))=FALSE,LOOKUP(P239,[1]Banking!$A:$A,[1]Banking!$B:$B),IF(AND(IF(M239&lt;&gt;0,LOOKUP(M239,[1]Customer!$A:$A,[1]Customer!$B:$B),IF(N239&lt;&gt;0,LOOKUP(N239,[1]Supplier!$A:$A,[1]Supplier!$B:$B)))=FALSE,O239&lt;&gt;0),LOOKUP(O239,[1]Branch!$A:$A,[1]Branch!$B:$B),IF(M239&lt;&gt;0,LOOKUP(M239,[1]Customer!$A:$A,[1]Customer!$B:$B),IF(N239&lt;&gt;0,LOOKUP(N239,[1]Supplier!$A:$A,[1]Supplier!$B:$B))))),"")</f>
        <v>Harapan Kita</v>
      </c>
      <c r="R239" s="4" t="str">
        <f>IFERROR(IF(IF(AND(IF(M239&lt;&gt;0,LOOKUP(M239,[1]Customer!$A:$A,[1]Customer!$V:$V),IF(N239&lt;&gt;0,LOOKUP(N239,[1]Supplier!$A:$A,[1]Supplier!$V:$V)))=FALSE,O239&lt;&gt;0),LOOKUP(O239,[1]Branch!$A:$A,[1]Branch!$V:$V),IF(M239&lt;&gt;0,LOOKUP(M239,[1]Customer!$A:$A,[1]Customer!$V:$V),IF(N239&lt;&gt;0,LOOKUP(N239,[1]Supplier!$A:$A,[1]Supplier!$V:$V))))=FALSE,LOOKUP(P239,[1]Banking!$A:$A,[1]Banking!$C:$C),IF(AND(IF(M239&lt;&gt;0,LOOKUP(M239,[1]Customer!$A:$A,[1]Customer!$V:$V),IF(N239&lt;&gt;0,LOOKUP(N239,[1]Supplier!$A:$A,[1]Supplier!$V:$V)))=FALSE,O239&lt;&gt;0),LOOKUP(O239,[1]Branch!$A:$A,[1]Branch!$V:$V),IF(M239&lt;&gt;0,LOOKUP(M239,[1]Customer!$A:$A,[1]Customer!$V:$V),IF(N239&lt;&gt;0,LOOKUP(N239,[1]Supplier!$A:$A,[1]Supplier!$V:$V))))),"")</f>
        <v/>
      </c>
      <c r="S239" s="14">
        <f>IFERROR(SUMIF(CREF!A:A,PREF!A239,CREF!G:G),"")</f>
        <v>-7560500</v>
      </c>
    </row>
    <row r="240" spans="1:19">
      <c r="A240" s="3">
        <v>239</v>
      </c>
      <c r="B240" s="5">
        <v>41800</v>
      </c>
      <c r="K240" s="3">
        <v>492</v>
      </c>
      <c r="O240" s="3" t="s">
        <v>80</v>
      </c>
      <c r="Q240" s="4" t="str">
        <f>IFERROR(IF(IF(AND(IF(M240&lt;&gt;0,LOOKUP(M240,[1]Customer!$A:$A,[1]Customer!$B:$B),IF(N240&lt;&gt;0,LOOKUP(N240,[1]Supplier!$A:$A,[1]Supplier!$B:$B)))=FALSE,O240&lt;&gt;0),LOOKUP(O240,[1]Branch!$A:$A,[1]Branch!$B:$B),IF(M240&lt;&gt;0,LOOKUP(M240,[1]Customer!$A:$A,[1]Customer!$B:$B),IF(N240&lt;&gt;0,LOOKUP(N240,[1]Supplier!$A:$A,[1]Supplier!$B:$B))))=FALSE,LOOKUP(P240,[1]Banking!$A:$A,[1]Banking!$B:$B),IF(AND(IF(M240&lt;&gt;0,LOOKUP(M240,[1]Customer!$A:$A,[1]Customer!$B:$B),IF(N240&lt;&gt;0,LOOKUP(N240,[1]Supplier!$A:$A,[1]Supplier!$B:$B)))=FALSE,O240&lt;&gt;0),LOOKUP(O240,[1]Branch!$A:$A,[1]Branch!$B:$B),IF(M240&lt;&gt;0,LOOKUP(M240,[1]Customer!$A:$A,[1]Customer!$B:$B),IF(N240&lt;&gt;0,LOOKUP(N240,[1]Supplier!$A:$A,[1]Supplier!$B:$B))))),"")</f>
        <v>Nathani Chemicals</v>
      </c>
      <c r="R240" s="4" t="str">
        <f>IFERROR(IF(IF(AND(IF(M240&lt;&gt;0,LOOKUP(M240,[1]Customer!$A:$A,[1]Customer!$V:$V),IF(N240&lt;&gt;0,LOOKUP(N240,[1]Supplier!$A:$A,[1]Supplier!$V:$V)))=FALSE,O240&lt;&gt;0),LOOKUP(O240,[1]Branch!$A:$A,[1]Branch!$V:$V),IF(M240&lt;&gt;0,LOOKUP(M240,[1]Customer!$A:$A,[1]Customer!$V:$V),IF(N240&lt;&gt;0,LOOKUP(N240,[1]Supplier!$A:$A,[1]Supplier!$V:$V))))=FALSE,LOOKUP(P240,[1]Banking!$A:$A,[1]Banking!$C:$C),IF(AND(IF(M240&lt;&gt;0,LOOKUP(M240,[1]Customer!$A:$A,[1]Customer!$V:$V),IF(N240&lt;&gt;0,LOOKUP(N240,[1]Supplier!$A:$A,[1]Supplier!$V:$V)))=FALSE,O240&lt;&gt;0),LOOKUP(O240,[1]Branch!$A:$A,[1]Branch!$V:$V),IF(M240&lt;&gt;0,LOOKUP(M240,[1]Customer!$A:$A,[1]Customer!$V:$V),IF(N240&lt;&gt;0,LOOKUP(N240,[1]Supplier!$A:$A,[1]Supplier!$V:$V))))),"")</f>
        <v>Darmawan</v>
      </c>
      <c r="S240" s="14">
        <f>IFERROR(SUMIF(CREF!A:A,PREF!A240,CREF!G:G),"")</f>
        <v>-30000</v>
      </c>
    </row>
    <row r="241" spans="1:19">
      <c r="A241" s="3">
        <v>240</v>
      </c>
      <c r="B241" s="5">
        <v>41800</v>
      </c>
      <c r="K241" s="3">
        <v>493</v>
      </c>
      <c r="O241" s="3" t="s">
        <v>80</v>
      </c>
      <c r="Q241" s="4" t="str">
        <f>IFERROR(IF(IF(AND(IF(M241&lt;&gt;0,LOOKUP(M241,[1]Customer!$A:$A,[1]Customer!$B:$B),IF(N241&lt;&gt;0,LOOKUP(N241,[1]Supplier!$A:$A,[1]Supplier!$B:$B)))=FALSE,O241&lt;&gt;0),LOOKUP(O241,[1]Branch!$A:$A,[1]Branch!$B:$B),IF(M241&lt;&gt;0,LOOKUP(M241,[1]Customer!$A:$A,[1]Customer!$B:$B),IF(N241&lt;&gt;0,LOOKUP(N241,[1]Supplier!$A:$A,[1]Supplier!$B:$B))))=FALSE,LOOKUP(P241,[1]Banking!$A:$A,[1]Banking!$B:$B),IF(AND(IF(M241&lt;&gt;0,LOOKUP(M241,[1]Customer!$A:$A,[1]Customer!$B:$B),IF(N241&lt;&gt;0,LOOKUP(N241,[1]Supplier!$A:$A,[1]Supplier!$B:$B)))=FALSE,O241&lt;&gt;0),LOOKUP(O241,[1]Branch!$A:$A,[1]Branch!$B:$B),IF(M241&lt;&gt;0,LOOKUP(M241,[1]Customer!$A:$A,[1]Customer!$B:$B),IF(N241&lt;&gt;0,LOOKUP(N241,[1]Supplier!$A:$A,[1]Supplier!$B:$B))))),"")</f>
        <v>Nathani Chemicals</v>
      </c>
      <c r="R241" s="4" t="str">
        <f>IFERROR(IF(IF(AND(IF(M241&lt;&gt;0,LOOKUP(M241,[1]Customer!$A:$A,[1]Customer!$V:$V),IF(N241&lt;&gt;0,LOOKUP(N241,[1]Supplier!$A:$A,[1]Supplier!$V:$V)))=FALSE,O241&lt;&gt;0),LOOKUP(O241,[1]Branch!$A:$A,[1]Branch!$V:$V),IF(M241&lt;&gt;0,LOOKUP(M241,[1]Customer!$A:$A,[1]Customer!$V:$V),IF(N241&lt;&gt;0,LOOKUP(N241,[1]Supplier!$A:$A,[1]Supplier!$V:$V))))=FALSE,LOOKUP(P241,[1]Banking!$A:$A,[1]Banking!$C:$C),IF(AND(IF(M241&lt;&gt;0,LOOKUP(M241,[1]Customer!$A:$A,[1]Customer!$V:$V),IF(N241&lt;&gt;0,LOOKUP(N241,[1]Supplier!$A:$A,[1]Supplier!$V:$V)))=FALSE,O241&lt;&gt;0),LOOKUP(O241,[1]Branch!$A:$A,[1]Branch!$V:$V),IF(M241&lt;&gt;0,LOOKUP(M241,[1]Customer!$A:$A,[1]Customer!$V:$V),IF(N241&lt;&gt;0,LOOKUP(N241,[1]Supplier!$A:$A,[1]Supplier!$V:$V))))),"")</f>
        <v>Darmawan</v>
      </c>
      <c r="S241" s="14">
        <f>IFERROR(SUMIF(CREF!A:A,PREF!A241,CREF!G:G),"")</f>
        <v>-450000</v>
      </c>
    </row>
    <row r="242" spans="1:19">
      <c r="A242" s="3">
        <v>241</v>
      </c>
      <c r="B242" s="5">
        <v>41800</v>
      </c>
      <c r="K242" s="3">
        <v>494</v>
      </c>
      <c r="O242" s="3" t="s">
        <v>80</v>
      </c>
      <c r="Q242" s="4" t="str">
        <f>IFERROR(IF(IF(AND(IF(M242&lt;&gt;0,LOOKUP(M242,[1]Customer!$A:$A,[1]Customer!$B:$B),IF(N242&lt;&gt;0,LOOKUP(N242,[1]Supplier!$A:$A,[1]Supplier!$B:$B)))=FALSE,O242&lt;&gt;0),LOOKUP(O242,[1]Branch!$A:$A,[1]Branch!$B:$B),IF(M242&lt;&gt;0,LOOKUP(M242,[1]Customer!$A:$A,[1]Customer!$B:$B),IF(N242&lt;&gt;0,LOOKUP(N242,[1]Supplier!$A:$A,[1]Supplier!$B:$B))))=FALSE,LOOKUP(P242,[1]Banking!$A:$A,[1]Banking!$B:$B),IF(AND(IF(M242&lt;&gt;0,LOOKUP(M242,[1]Customer!$A:$A,[1]Customer!$B:$B),IF(N242&lt;&gt;0,LOOKUP(N242,[1]Supplier!$A:$A,[1]Supplier!$B:$B)))=FALSE,O242&lt;&gt;0),LOOKUP(O242,[1]Branch!$A:$A,[1]Branch!$B:$B),IF(M242&lt;&gt;0,LOOKUP(M242,[1]Customer!$A:$A,[1]Customer!$B:$B),IF(N242&lt;&gt;0,LOOKUP(N242,[1]Supplier!$A:$A,[1]Supplier!$B:$B))))),"")</f>
        <v>Nathani Chemicals</v>
      </c>
      <c r="R242" s="4" t="str">
        <f>IFERROR(IF(IF(AND(IF(M242&lt;&gt;0,LOOKUP(M242,[1]Customer!$A:$A,[1]Customer!$V:$V),IF(N242&lt;&gt;0,LOOKUP(N242,[1]Supplier!$A:$A,[1]Supplier!$V:$V)))=FALSE,O242&lt;&gt;0),LOOKUP(O242,[1]Branch!$A:$A,[1]Branch!$V:$V),IF(M242&lt;&gt;0,LOOKUP(M242,[1]Customer!$A:$A,[1]Customer!$V:$V),IF(N242&lt;&gt;0,LOOKUP(N242,[1]Supplier!$A:$A,[1]Supplier!$V:$V))))=FALSE,LOOKUP(P242,[1]Banking!$A:$A,[1]Banking!$C:$C),IF(AND(IF(M242&lt;&gt;0,LOOKUP(M242,[1]Customer!$A:$A,[1]Customer!$V:$V),IF(N242&lt;&gt;0,LOOKUP(N242,[1]Supplier!$A:$A,[1]Supplier!$V:$V)))=FALSE,O242&lt;&gt;0),LOOKUP(O242,[1]Branch!$A:$A,[1]Branch!$V:$V),IF(M242&lt;&gt;0,LOOKUP(M242,[1]Customer!$A:$A,[1]Customer!$V:$V),IF(N242&lt;&gt;0,LOOKUP(N242,[1]Supplier!$A:$A,[1]Supplier!$V:$V))))),"")</f>
        <v>Darmawan</v>
      </c>
      <c r="S242" s="14">
        <f>IFERROR(SUMIF(CREF!A:A,PREF!A242,CREF!G:G),"")</f>
        <v>-2250000</v>
      </c>
    </row>
    <row r="243" spans="1:19">
      <c r="A243" s="3">
        <v>242</v>
      </c>
      <c r="B243" s="5">
        <v>41800</v>
      </c>
      <c r="K243" s="3">
        <v>495</v>
      </c>
      <c r="O243" s="3" t="s">
        <v>80</v>
      </c>
      <c r="Q243" s="4" t="str">
        <f>IFERROR(IF(IF(AND(IF(M243&lt;&gt;0,LOOKUP(M243,[1]Customer!$A:$A,[1]Customer!$B:$B),IF(N243&lt;&gt;0,LOOKUP(N243,[1]Supplier!$A:$A,[1]Supplier!$B:$B)))=FALSE,O243&lt;&gt;0),LOOKUP(O243,[1]Branch!$A:$A,[1]Branch!$B:$B),IF(M243&lt;&gt;0,LOOKUP(M243,[1]Customer!$A:$A,[1]Customer!$B:$B),IF(N243&lt;&gt;0,LOOKUP(N243,[1]Supplier!$A:$A,[1]Supplier!$B:$B))))=FALSE,LOOKUP(P243,[1]Banking!$A:$A,[1]Banking!$B:$B),IF(AND(IF(M243&lt;&gt;0,LOOKUP(M243,[1]Customer!$A:$A,[1]Customer!$B:$B),IF(N243&lt;&gt;0,LOOKUP(N243,[1]Supplier!$A:$A,[1]Supplier!$B:$B)))=FALSE,O243&lt;&gt;0),LOOKUP(O243,[1]Branch!$A:$A,[1]Branch!$B:$B),IF(M243&lt;&gt;0,LOOKUP(M243,[1]Customer!$A:$A,[1]Customer!$B:$B),IF(N243&lt;&gt;0,LOOKUP(N243,[1]Supplier!$A:$A,[1]Supplier!$B:$B))))),"")</f>
        <v>Nathani Chemicals</v>
      </c>
      <c r="R243" s="4" t="str">
        <f>IFERROR(IF(IF(AND(IF(M243&lt;&gt;0,LOOKUP(M243,[1]Customer!$A:$A,[1]Customer!$V:$V),IF(N243&lt;&gt;0,LOOKUP(N243,[1]Supplier!$A:$A,[1]Supplier!$V:$V)))=FALSE,O243&lt;&gt;0),LOOKUP(O243,[1]Branch!$A:$A,[1]Branch!$V:$V),IF(M243&lt;&gt;0,LOOKUP(M243,[1]Customer!$A:$A,[1]Customer!$V:$V),IF(N243&lt;&gt;0,LOOKUP(N243,[1]Supplier!$A:$A,[1]Supplier!$V:$V))))=FALSE,LOOKUP(P243,[1]Banking!$A:$A,[1]Banking!$C:$C),IF(AND(IF(M243&lt;&gt;0,LOOKUP(M243,[1]Customer!$A:$A,[1]Customer!$V:$V),IF(N243&lt;&gt;0,LOOKUP(N243,[1]Supplier!$A:$A,[1]Supplier!$V:$V)))=FALSE,O243&lt;&gt;0),LOOKUP(O243,[1]Branch!$A:$A,[1]Branch!$V:$V),IF(M243&lt;&gt;0,LOOKUP(M243,[1]Customer!$A:$A,[1]Customer!$V:$V),IF(N243&lt;&gt;0,LOOKUP(N243,[1]Supplier!$A:$A,[1]Supplier!$V:$V))))),"")</f>
        <v>Darmawan</v>
      </c>
      <c r="S243" s="14">
        <f>IFERROR(SUMIF(CREF!A:A,PREF!A243,CREF!G:G),"")</f>
        <v>-540000</v>
      </c>
    </row>
    <row r="244" spans="1:19">
      <c r="A244" s="3">
        <v>243</v>
      </c>
      <c r="B244" s="5">
        <v>41800</v>
      </c>
      <c r="K244" s="3">
        <v>496</v>
      </c>
      <c r="N244" s="3" t="s">
        <v>81</v>
      </c>
      <c r="Q244" s="4" t="str">
        <f>IFERROR(IF(IF(AND(IF(M244&lt;&gt;0,LOOKUP(M244,[1]Customer!$A:$A,[1]Customer!$B:$B),IF(N244&lt;&gt;0,LOOKUP(N244,[1]Supplier!$A:$A,[1]Supplier!$B:$B)))=FALSE,O244&lt;&gt;0),LOOKUP(O244,[1]Branch!$A:$A,[1]Branch!$B:$B),IF(M244&lt;&gt;0,LOOKUP(M244,[1]Customer!$A:$A,[1]Customer!$B:$B),IF(N244&lt;&gt;0,LOOKUP(N244,[1]Supplier!$A:$A,[1]Supplier!$B:$B))))=FALSE,LOOKUP(P244,[1]Banking!$A:$A,[1]Banking!$B:$B),IF(AND(IF(M244&lt;&gt;0,LOOKUP(M244,[1]Customer!$A:$A,[1]Customer!$B:$B),IF(N244&lt;&gt;0,LOOKUP(N244,[1]Supplier!$A:$A,[1]Supplier!$B:$B)))=FALSE,O244&lt;&gt;0),LOOKUP(O244,[1]Branch!$A:$A,[1]Branch!$B:$B),IF(M244&lt;&gt;0,LOOKUP(M244,[1]Customer!$A:$A,[1]Customer!$B:$B),IF(N244&lt;&gt;0,LOOKUP(N244,[1]Supplier!$A:$A,[1]Supplier!$B:$B))))),"")</f>
        <v>Kas Negara</v>
      </c>
      <c r="R244" s="4" t="str">
        <f>IFERROR(IF(IF(AND(IF(M244&lt;&gt;0,LOOKUP(M244,[1]Customer!$A:$A,[1]Customer!$V:$V),IF(N244&lt;&gt;0,LOOKUP(N244,[1]Supplier!$A:$A,[1]Supplier!$V:$V)))=FALSE,O244&lt;&gt;0),LOOKUP(O244,[1]Branch!$A:$A,[1]Branch!$V:$V),IF(M244&lt;&gt;0,LOOKUP(M244,[1]Customer!$A:$A,[1]Customer!$V:$V),IF(N244&lt;&gt;0,LOOKUP(N244,[1]Supplier!$A:$A,[1]Supplier!$V:$V))))=FALSE,LOOKUP(P244,[1]Banking!$A:$A,[1]Banking!$C:$C),IF(AND(IF(M244&lt;&gt;0,LOOKUP(M244,[1]Customer!$A:$A,[1]Customer!$V:$V),IF(N244&lt;&gt;0,LOOKUP(N244,[1]Supplier!$A:$A,[1]Supplier!$V:$V)))=FALSE,O244&lt;&gt;0),LOOKUP(O244,[1]Branch!$A:$A,[1]Branch!$V:$V),IF(M244&lt;&gt;0,LOOKUP(M244,[1]Customer!$A:$A,[1]Customer!$V:$V),IF(N244&lt;&gt;0,LOOKUP(N244,[1]Supplier!$A:$A,[1]Supplier!$V:$V))))),"")</f>
        <v/>
      </c>
      <c r="S244" s="14">
        <f>IFERROR(SUMIF(CREF!A:A,PREF!A244,CREF!G:G),"")</f>
        <v>-6124521</v>
      </c>
    </row>
    <row r="245" spans="1:19">
      <c r="A245" s="3">
        <v>244</v>
      </c>
      <c r="B245" s="5">
        <v>41800</v>
      </c>
      <c r="K245" s="3">
        <v>497</v>
      </c>
      <c r="N245" s="3" t="s">
        <v>81</v>
      </c>
      <c r="Q245" s="4" t="str">
        <f>IFERROR(IF(IF(AND(IF(M245&lt;&gt;0,LOOKUP(M245,[1]Customer!$A:$A,[1]Customer!$B:$B),IF(N245&lt;&gt;0,LOOKUP(N245,[1]Supplier!$A:$A,[1]Supplier!$B:$B)))=FALSE,O245&lt;&gt;0),LOOKUP(O245,[1]Branch!$A:$A,[1]Branch!$B:$B),IF(M245&lt;&gt;0,LOOKUP(M245,[1]Customer!$A:$A,[1]Customer!$B:$B),IF(N245&lt;&gt;0,LOOKUP(N245,[1]Supplier!$A:$A,[1]Supplier!$B:$B))))=FALSE,LOOKUP(P245,[1]Banking!$A:$A,[1]Banking!$B:$B),IF(AND(IF(M245&lt;&gt;0,LOOKUP(M245,[1]Customer!$A:$A,[1]Customer!$B:$B),IF(N245&lt;&gt;0,LOOKUP(N245,[1]Supplier!$A:$A,[1]Supplier!$B:$B)))=FALSE,O245&lt;&gt;0),LOOKUP(O245,[1]Branch!$A:$A,[1]Branch!$B:$B),IF(M245&lt;&gt;0,LOOKUP(M245,[1]Customer!$A:$A,[1]Customer!$B:$B),IF(N245&lt;&gt;0,LOOKUP(N245,[1]Supplier!$A:$A,[1]Supplier!$B:$B))))),"")</f>
        <v>Kas Negara</v>
      </c>
      <c r="R245" s="4" t="str">
        <f>IFERROR(IF(IF(AND(IF(M245&lt;&gt;0,LOOKUP(M245,[1]Customer!$A:$A,[1]Customer!$V:$V),IF(N245&lt;&gt;0,LOOKUP(N245,[1]Supplier!$A:$A,[1]Supplier!$V:$V)))=FALSE,O245&lt;&gt;0),LOOKUP(O245,[1]Branch!$A:$A,[1]Branch!$V:$V),IF(M245&lt;&gt;0,LOOKUP(M245,[1]Customer!$A:$A,[1]Customer!$V:$V),IF(N245&lt;&gt;0,LOOKUP(N245,[1]Supplier!$A:$A,[1]Supplier!$V:$V))))=FALSE,LOOKUP(P245,[1]Banking!$A:$A,[1]Banking!$C:$C),IF(AND(IF(M245&lt;&gt;0,LOOKUP(M245,[1]Customer!$A:$A,[1]Customer!$V:$V),IF(N245&lt;&gt;0,LOOKUP(N245,[1]Supplier!$A:$A,[1]Supplier!$V:$V)))=FALSE,O245&lt;&gt;0),LOOKUP(O245,[1]Branch!$A:$A,[1]Branch!$V:$V),IF(M245&lt;&gt;0,LOOKUP(M245,[1]Customer!$A:$A,[1]Customer!$V:$V),IF(N245&lt;&gt;0,LOOKUP(N245,[1]Supplier!$A:$A,[1]Supplier!$V:$V))))),"")</f>
        <v/>
      </c>
      <c r="S245" s="14">
        <f>IFERROR(SUMIF(CREF!A:A,PREF!A245,CREF!G:G),"")</f>
        <v>-97328</v>
      </c>
    </row>
    <row r="246" spans="1:19">
      <c r="A246" s="3">
        <v>245</v>
      </c>
      <c r="B246" s="5">
        <v>41801</v>
      </c>
      <c r="K246" s="3">
        <v>498</v>
      </c>
      <c r="O246" s="3" t="s">
        <v>80</v>
      </c>
      <c r="Q246" s="4" t="str">
        <f>IFERROR(IF(IF(AND(IF(M246&lt;&gt;0,LOOKUP(M246,[1]Customer!$A:$A,[1]Customer!$B:$B),IF(N246&lt;&gt;0,LOOKUP(N246,[1]Supplier!$A:$A,[1]Supplier!$B:$B)))=FALSE,O246&lt;&gt;0),LOOKUP(O246,[1]Branch!$A:$A,[1]Branch!$B:$B),IF(M246&lt;&gt;0,LOOKUP(M246,[1]Customer!$A:$A,[1]Customer!$B:$B),IF(N246&lt;&gt;0,LOOKUP(N246,[1]Supplier!$A:$A,[1]Supplier!$B:$B))))=FALSE,LOOKUP(P246,[1]Banking!$A:$A,[1]Banking!$B:$B),IF(AND(IF(M246&lt;&gt;0,LOOKUP(M246,[1]Customer!$A:$A,[1]Customer!$B:$B),IF(N246&lt;&gt;0,LOOKUP(N246,[1]Supplier!$A:$A,[1]Supplier!$B:$B)))=FALSE,O246&lt;&gt;0),LOOKUP(O246,[1]Branch!$A:$A,[1]Branch!$B:$B),IF(M246&lt;&gt;0,LOOKUP(M246,[1]Customer!$A:$A,[1]Customer!$B:$B),IF(N246&lt;&gt;0,LOOKUP(N246,[1]Supplier!$A:$A,[1]Supplier!$B:$B))))),"")</f>
        <v>Nathani Chemicals</v>
      </c>
      <c r="R246" s="4" t="str">
        <f>IFERROR(IF(IF(AND(IF(M246&lt;&gt;0,LOOKUP(M246,[1]Customer!$A:$A,[1]Customer!$V:$V),IF(N246&lt;&gt;0,LOOKUP(N246,[1]Supplier!$A:$A,[1]Supplier!$V:$V)))=FALSE,O246&lt;&gt;0),LOOKUP(O246,[1]Branch!$A:$A,[1]Branch!$V:$V),IF(M246&lt;&gt;0,LOOKUP(M246,[1]Customer!$A:$A,[1]Customer!$V:$V),IF(N246&lt;&gt;0,LOOKUP(N246,[1]Supplier!$A:$A,[1]Supplier!$V:$V))))=FALSE,LOOKUP(P246,[1]Banking!$A:$A,[1]Banking!$C:$C),IF(AND(IF(M246&lt;&gt;0,LOOKUP(M246,[1]Customer!$A:$A,[1]Customer!$V:$V),IF(N246&lt;&gt;0,LOOKUP(N246,[1]Supplier!$A:$A,[1]Supplier!$V:$V)))=FALSE,O246&lt;&gt;0),LOOKUP(O246,[1]Branch!$A:$A,[1]Branch!$V:$V),IF(M246&lt;&gt;0,LOOKUP(M246,[1]Customer!$A:$A,[1]Customer!$V:$V),IF(N246&lt;&gt;0,LOOKUP(N246,[1]Supplier!$A:$A,[1]Supplier!$V:$V))))),"")</f>
        <v>Darmawan</v>
      </c>
      <c r="S246" s="14">
        <f>IFERROR(SUMIF(CREF!A:A,PREF!A246,CREF!G:G),"")</f>
        <v>-258000</v>
      </c>
    </row>
    <row r="247" spans="1:19">
      <c r="A247" s="3">
        <v>246</v>
      </c>
      <c r="B247" s="5">
        <v>41801</v>
      </c>
      <c r="K247" s="3">
        <v>499</v>
      </c>
      <c r="O247" s="3" t="s">
        <v>80</v>
      </c>
      <c r="Q247" s="4" t="str">
        <f>IFERROR(IF(IF(AND(IF(M247&lt;&gt;0,LOOKUP(M247,[1]Customer!$A:$A,[1]Customer!$B:$B),IF(N247&lt;&gt;0,LOOKUP(N247,[1]Supplier!$A:$A,[1]Supplier!$B:$B)))=FALSE,O247&lt;&gt;0),LOOKUP(O247,[1]Branch!$A:$A,[1]Branch!$B:$B),IF(M247&lt;&gt;0,LOOKUP(M247,[1]Customer!$A:$A,[1]Customer!$B:$B),IF(N247&lt;&gt;0,LOOKUP(N247,[1]Supplier!$A:$A,[1]Supplier!$B:$B))))=FALSE,LOOKUP(P247,[1]Banking!$A:$A,[1]Banking!$B:$B),IF(AND(IF(M247&lt;&gt;0,LOOKUP(M247,[1]Customer!$A:$A,[1]Customer!$B:$B),IF(N247&lt;&gt;0,LOOKUP(N247,[1]Supplier!$A:$A,[1]Supplier!$B:$B)))=FALSE,O247&lt;&gt;0),LOOKUP(O247,[1]Branch!$A:$A,[1]Branch!$B:$B),IF(M247&lt;&gt;0,LOOKUP(M247,[1]Customer!$A:$A,[1]Customer!$B:$B),IF(N247&lt;&gt;0,LOOKUP(N247,[1]Supplier!$A:$A,[1]Supplier!$B:$B))))),"")</f>
        <v>Nathani Chemicals</v>
      </c>
      <c r="R247" s="4" t="str">
        <f>IFERROR(IF(IF(AND(IF(M247&lt;&gt;0,LOOKUP(M247,[1]Customer!$A:$A,[1]Customer!$V:$V),IF(N247&lt;&gt;0,LOOKUP(N247,[1]Supplier!$A:$A,[1]Supplier!$V:$V)))=FALSE,O247&lt;&gt;0),LOOKUP(O247,[1]Branch!$A:$A,[1]Branch!$V:$V),IF(M247&lt;&gt;0,LOOKUP(M247,[1]Customer!$A:$A,[1]Customer!$V:$V),IF(N247&lt;&gt;0,LOOKUP(N247,[1]Supplier!$A:$A,[1]Supplier!$V:$V))))=FALSE,LOOKUP(P247,[1]Banking!$A:$A,[1]Banking!$C:$C),IF(AND(IF(M247&lt;&gt;0,LOOKUP(M247,[1]Customer!$A:$A,[1]Customer!$V:$V),IF(N247&lt;&gt;0,LOOKUP(N247,[1]Supplier!$A:$A,[1]Supplier!$V:$V)))=FALSE,O247&lt;&gt;0),LOOKUP(O247,[1]Branch!$A:$A,[1]Branch!$V:$V),IF(M247&lt;&gt;0,LOOKUP(M247,[1]Customer!$A:$A,[1]Customer!$V:$V),IF(N247&lt;&gt;0,LOOKUP(N247,[1]Supplier!$A:$A,[1]Supplier!$V:$V))))),"")</f>
        <v>Darmawan</v>
      </c>
      <c r="S247" s="14">
        <f>IFERROR(SUMIF(CREF!A:A,PREF!A247,CREF!G:G),"")</f>
        <v>-30000</v>
      </c>
    </row>
    <row r="248" spans="1:19">
      <c r="A248" s="3">
        <v>247</v>
      </c>
      <c r="B248" s="5">
        <v>41802</v>
      </c>
      <c r="D248" s="11" t="s">
        <v>564</v>
      </c>
      <c r="J248" s="3">
        <v>203</v>
      </c>
      <c r="M248" s="3" t="s">
        <v>41</v>
      </c>
      <c r="Q248" s="4" t="str">
        <f>IFERROR(IF(IF(AND(IF(M248&lt;&gt;0,LOOKUP(M248,[1]Customer!$A:$A,[1]Customer!$B:$B),IF(N248&lt;&gt;0,LOOKUP(N248,[1]Supplier!$A:$A,[1]Supplier!$B:$B)))=FALSE,O248&lt;&gt;0),LOOKUP(O248,[1]Branch!$A:$A,[1]Branch!$B:$B),IF(M248&lt;&gt;0,LOOKUP(M248,[1]Customer!$A:$A,[1]Customer!$B:$B),IF(N248&lt;&gt;0,LOOKUP(N248,[1]Supplier!$A:$A,[1]Supplier!$B:$B))))=FALSE,LOOKUP(P248,[1]Banking!$A:$A,[1]Banking!$B:$B),IF(AND(IF(M248&lt;&gt;0,LOOKUP(M248,[1]Customer!$A:$A,[1]Customer!$B:$B),IF(N248&lt;&gt;0,LOOKUP(N248,[1]Supplier!$A:$A,[1]Supplier!$B:$B)))=FALSE,O248&lt;&gt;0),LOOKUP(O248,[1]Branch!$A:$A,[1]Branch!$B:$B),IF(M248&lt;&gt;0,LOOKUP(M248,[1]Customer!$A:$A,[1]Customer!$B:$B),IF(N248&lt;&gt;0,LOOKUP(N248,[1]Supplier!$A:$A,[1]Supplier!$B:$B))))),"")</f>
        <v>Nathani Indonesia</v>
      </c>
      <c r="R248" s="4" t="str">
        <f>IFERROR(IF(IF(AND(IF(M248&lt;&gt;0,LOOKUP(M248,[1]Customer!$A:$A,[1]Customer!$V:$V),IF(N248&lt;&gt;0,LOOKUP(N248,[1]Supplier!$A:$A,[1]Supplier!$V:$V)))=FALSE,O248&lt;&gt;0),LOOKUP(O248,[1]Branch!$A:$A,[1]Branch!$V:$V),IF(M248&lt;&gt;0,LOOKUP(M248,[1]Customer!$A:$A,[1]Customer!$V:$V),IF(N248&lt;&gt;0,LOOKUP(N248,[1]Supplier!$A:$A,[1]Supplier!$V:$V))))=FALSE,LOOKUP(P248,[1]Banking!$A:$A,[1]Banking!$C:$C),IF(AND(IF(M248&lt;&gt;0,LOOKUP(M248,[1]Customer!$A:$A,[1]Customer!$V:$V),IF(N248&lt;&gt;0,LOOKUP(N248,[1]Supplier!$A:$A,[1]Supplier!$V:$V)))=FALSE,O248&lt;&gt;0),LOOKUP(O248,[1]Branch!$A:$A,[1]Branch!$V:$V),IF(M248&lt;&gt;0,LOOKUP(M248,[1]Customer!$A:$A,[1]Customer!$V:$V),IF(N248&lt;&gt;0,LOOKUP(N248,[1]Supplier!$A:$A,[1]Supplier!$V:$V))))),"")</f>
        <v>Agustina Y. Zulkarnain</v>
      </c>
      <c r="S248" s="14">
        <f>IFERROR(SUMIF(CREF!A:A,PREF!A248,CREF!G:G),"")</f>
        <v>606608164</v>
      </c>
    </row>
    <row r="249" spans="1:19">
      <c r="A249" s="3">
        <v>248</v>
      </c>
      <c r="B249" s="5">
        <v>41802</v>
      </c>
      <c r="D249" s="11" t="s">
        <v>612</v>
      </c>
      <c r="J249" s="3">
        <v>204</v>
      </c>
      <c r="M249" s="3" t="s">
        <v>41</v>
      </c>
      <c r="Q249" s="4" t="str">
        <f>IFERROR(IF(IF(AND(IF(M249&lt;&gt;0,LOOKUP(M249,[1]Customer!$A:$A,[1]Customer!$B:$B),IF(N249&lt;&gt;0,LOOKUP(N249,[1]Supplier!$A:$A,[1]Supplier!$B:$B)))=FALSE,O249&lt;&gt;0),LOOKUP(O249,[1]Branch!$A:$A,[1]Branch!$B:$B),IF(M249&lt;&gt;0,LOOKUP(M249,[1]Customer!$A:$A,[1]Customer!$B:$B),IF(N249&lt;&gt;0,LOOKUP(N249,[1]Supplier!$A:$A,[1]Supplier!$B:$B))))=FALSE,LOOKUP(P249,[1]Banking!$A:$A,[1]Banking!$B:$B),IF(AND(IF(M249&lt;&gt;0,LOOKUP(M249,[1]Customer!$A:$A,[1]Customer!$B:$B),IF(N249&lt;&gt;0,LOOKUP(N249,[1]Supplier!$A:$A,[1]Supplier!$B:$B)))=FALSE,O249&lt;&gt;0),LOOKUP(O249,[1]Branch!$A:$A,[1]Branch!$B:$B),IF(M249&lt;&gt;0,LOOKUP(M249,[1]Customer!$A:$A,[1]Customer!$B:$B),IF(N249&lt;&gt;0,LOOKUP(N249,[1]Supplier!$A:$A,[1]Supplier!$B:$B))))),"")</f>
        <v>Nathani Indonesia</v>
      </c>
      <c r="R249" s="4" t="str">
        <f>IFERROR(IF(IF(AND(IF(M249&lt;&gt;0,LOOKUP(M249,[1]Customer!$A:$A,[1]Customer!$V:$V),IF(N249&lt;&gt;0,LOOKUP(N249,[1]Supplier!$A:$A,[1]Supplier!$V:$V)))=FALSE,O249&lt;&gt;0),LOOKUP(O249,[1]Branch!$A:$A,[1]Branch!$V:$V),IF(M249&lt;&gt;0,LOOKUP(M249,[1]Customer!$A:$A,[1]Customer!$V:$V),IF(N249&lt;&gt;0,LOOKUP(N249,[1]Supplier!$A:$A,[1]Supplier!$V:$V))))=FALSE,LOOKUP(P249,[1]Banking!$A:$A,[1]Banking!$C:$C),IF(AND(IF(M249&lt;&gt;0,LOOKUP(M249,[1]Customer!$A:$A,[1]Customer!$V:$V),IF(N249&lt;&gt;0,LOOKUP(N249,[1]Supplier!$A:$A,[1]Supplier!$V:$V)))=FALSE,O249&lt;&gt;0),LOOKUP(O249,[1]Branch!$A:$A,[1]Branch!$V:$V),IF(M249&lt;&gt;0,LOOKUP(M249,[1]Customer!$A:$A,[1]Customer!$V:$V),IF(N249&lt;&gt;0,LOOKUP(N249,[1]Supplier!$A:$A,[1]Supplier!$V:$V))))),"")</f>
        <v>Agustina Y. Zulkarnain</v>
      </c>
      <c r="S249" s="14">
        <f>IFERROR(SUMIF(CREF!A:A,PREF!A249,CREF!G:G),"")</f>
        <v>193391836</v>
      </c>
    </row>
    <row r="250" spans="1:19">
      <c r="A250" s="3">
        <v>249</v>
      </c>
      <c r="B250" s="5">
        <v>41802</v>
      </c>
      <c r="D250" s="11" t="s">
        <v>612</v>
      </c>
      <c r="J250" s="3">
        <v>205</v>
      </c>
      <c r="M250" s="3" t="s">
        <v>41</v>
      </c>
      <c r="Q250" s="4" t="str">
        <f>IFERROR(IF(IF(AND(IF(M250&lt;&gt;0,LOOKUP(M250,[1]Customer!$A:$A,[1]Customer!$B:$B),IF(N250&lt;&gt;0,LOOKUP(N250,[1]Supplier!$A:$A,[1]Supplier!$B:$B)))=FALSE,O250&lt;&gt;0),LOOKUP(O250,[1]Branch!$A:$A,[1]Branch!$B:$B),IF(M250&lt;&gt;0,LOOKUP(M250,[1]Customer!$A:$A,[1]Customer!$B:$B),IF(N250&lt;&gt;0,LOOKUP(N250,[1]Supplier!$A:$A,[1]Supplier!$B:$B))))=FALSE,LOOKUP(P250,[1]Banking!$A:$A,[1]Banking!$B:$B),IF(AND(IF(M250&lt;&gt;0,LOOKUP(M250,[1]Customer!$A:$A,[1]Customer!$B:$B),IF(N250&lt;&gt;0,LOOKUP(N250,[1]Supplier!$A:$A,[1]Supplier!$B:$B)))=FALSE,O250&lt;&gt;0),LOOKUP(O250,[1]Branch!$A:$A,[1]Branch!$B:$B),IF(M250&lt;&gt;0,LOOKUP(M250,[1]Customer!$A:$A,[1]Customer!$B:$B),IF(N250&lt;&gt;0,LOOKUP(N250,[1]Supplier!$A:$A,[1]Supplier!$B:$B))))),"")</f>
        <v>Nathani Indonesia</v>
      </c>
      <c r="R250" s="4" t="str">
        <f>IFERROR(IF(IF(AND(IF(M250&lt;&gt;0,LOOKUP(M250,[1]Customer!$A:$A,[1]Customer!$V:$V),IF(N250&lt;&gt;0,LOOKUP(N250,[1]Supplier!$A:$A,[1]Supplier!$V:$V)))=FALSE,O250&lt;&gt;0),LOOKUP(O250,[1]Branch!$A:$A,[1]Branch!$V:$V),IF(M250&lt;&gt;0,LOOKUP(M250,[1]Customer!$A:$A,[1]Customer!$V:$V),IF(N250&lt;&gt;0,LOOKUP(N250,[1]Supplier!$A:$A,[1]Supplier!$V:$V))))=FALSE,LOOKUP(P250,[1]Banking!$A:$A,[1]Banking!$C:$C),IF(AND(IF(M250&lt;&gt;0,LOOKUP(M250,[1]Customer!$A:$A,[1]Customer!$V:$V),IF(N250&lt;&gt;0,LOOKUP(N250,[1]Supplier!$A:$A,[1]Supplier!$V:$V)))=FALSE,O250&lt;&gt;0),LOOKUP(O250,[1]Branch!$A:$A,[1]Branch!$V:$V),IF(M250&lt;&gt;0,LOOKUP(M250,[1]Customer!$A:$A,[1]Customer!$V:$V),IF(N250&lt;&gt;0,LOOKUP(N250,[1]Supplier!$A:$A,[1]Supplier!$V:$V))))),"")</f>
        <v>Agustina Y. Zulkarnain</v>
      </c>
      <c r="S250" s="14">
        <f>IFERROR(SUMIF(CREF!A:A,PREF!A250,CREF!G:G),"")</f>
        <v>83907423</v>
      </c>
    </row>
    <row r="251" spans="1:19">
      <c r="A251" s="3">
        <v>250</v>
      </c>
      <c r="B251" s="5">
        <v>41802</v>
      </c>
      <c r="D251" s="11" t="s">
        <v>567</v>
      </c>
      <c r="J251" s="3">
        <v>206</v>
      </c>
      <c r="M251" s="3" t="s">
        <v>41</v>
      </c>
      <c r="Q251" s="4" t="str">
        <f>IFERROR(IF(IF(AND(IF(M251&lt;&gt;0,LOOKUP(M251,[1]Customer!$A:$A,[1]Customer!$B:$B),IF(N251&lt;&gt;0,LOOKUP(N251,[1]Supplier!$A:$A,[1]Supplier!$B:$B)))=FALSE,O251&lt;&gt;0),LOOKUP(O251,[1]Branch!$A:$A,[1]Branch!$B:$B),IF(M251&lt;&gt;0,LOOKUP(M251,[1]Customer!$A:$A,[1]Customer!$B:$B),IF(N251&lt;&gt;0,LOOKUP(N251,[1]Supplier!$A:$A,[1]Supplier!$B:$B))))=FALSE,LOOKUP(P251,[1]Banking!$A:$A,[1]Banking!$B:$B),IF(AND(IF(M251&lt;&gt;0,LOOKUP(M251,[1]Customer!$A:$A,[1]Customer!$B:$B),IF(N251&lt;&gt;0,LOOKUP(N251,[1]Supplier!$A:$A,[1]Supplier!$B:$B)))=FALSE,O251&lt;&gt;0),LOOKUP(O251,[1]Branch!$A:$A,[1]Branch!$B:$B),IF(M251&lt;&gt;0,LOOKUP(M251,[1]Customer!$A:$A,[1]Customer!$B:$B),IF(N251&lt;&gt;0,LOOKUP(N251,[1]Supplier!$A:$A,[1]Supplier!$B:$B))))),"")</f>
        <v>Nathani Indonesia</v>
      </c>
      <c r="R251" s="4" t="str">
        <f>IFERROR(IF(IF(AND(IF(M251&lt;&gt;0,LOOKUP(M251,[1]Customer!$A:$A,[1]Customer!$V:$V),IF(N251&lt;&gt;0,LOOKUP(N251,[1]Supplier!$A:$A,[1]Supplier!$V:$V)))=FALSE,O251&lt;&gt;0),LOOKUP(O251,[1]Branch!$A:$A,[1]Branch!$V:$V),IF(M251&lt;&gt;0,LOOKUP(M251,[1]Customer!$A:$A,[1]Customer!$V:$V),IF(N251&lt;&gt;0,LOOKUP(N251,[1]Supplier!$A:$A,[1]Supplier!$V:$V))))=FALSE,LOOKUP(P251,[1]Banking!$A:$A,[1]Banking!$C:$C),IF(AND(IF(M251&lt;&gt;0,LOOKUP(M251,[1]Customer!$A:$A,[1]Customer!$V:$V),IF(N251&lt;&gt;0,LOOKUP(N251,[1]Supplier!$A:$A,[1]Supplier!$V:$V)))=FALSE,O251&lt;&gt;0),LOOKUP(O251,[1]Branch!$A:$A,[1]Branch!$V:$V),IF(M251&lt;&gt;0,LOOKUP(M251,[1]Customer!$A:$A,[1]Customer!$V:$V),IF(N251&lt;&gt;0,LOOKUP(N251,[1]Supplier!$A:$A,[1]Supplier!$V:$V))))),"")</f>
        <v>Agustina Y. Zulkarnain</v>
      </c>
      <c r="S251" s="14">
        <f>IFERROR(SUMIF(CREF!A:A,PREF!A251,CREF!G:G),"")</f>
        <v>89242285</v>
      </c>
    </row>
    <row r="252" spans="1:19">
      <c r="A252" s="3">
        <v>251</v>
      </c>
      <c r="B252" s="5">
        <v>41802</v>
      </c>
      <c r="D252" s="11" t="s">
        <v>613</v>
      </c>
      <c r="J252" s="3">
        <v>207</v>
      </c>
      <c r="M252" s="3" t="s">
        <v>41</v>
      </c>
      <c r="Q252" s="4" t="str">
        <f>IFERROR(IF(IF(AND(IF(M252&lt;&gt;0,LOOKUP(M252,[1]Customer!$A:$A,[1]Customer!$B:$B),IF(N252&lt;&gt;0,LOOKUP(N252,[1]Supplier!$A:$A,[1]Supplier!$B:$B)))=FALSE,O252&lt;&gt;0),LOOKUP(O252,[1]Branch!$A:$A,[1]Branch!$B:$B),IF(M252&lt;&gt;0,LOOKUP(M252,[1]Customer!$A:$A,[1]Customer!$B:$B),IF(N252&lt;&gt;0,LOOKUP(N252,[1]Supplier!$A:$A,[1]Supplier!$B:$B))))=FALSE,LOOKUP(P252,[1]Banking!$A:$A,[1]Banking!$B:$B),IF(AND(IF(M252&lt;&gt;0,LOOKUP(M252,[1]Customer!$A:$A,[1]Customer!$B:$B),IF(N252&lt;&gt;0,LOOKUP(N252,[1]Supplier!$A:$A,[1]Supplier!$B:$B)))=FALSE,O252&lt;&gt;0),LOOKUP(O252,[1]Branch!$A:$A,[1]Branch!$B:$B),IF(M252&lt;&gt;0,LOOKUP(M252,[1]Customer!$A:$A,[1]Customer!$B:$B),IF(N252&lt;&gt;0,LOOKUP(N252,[1]Supplier!$A:$A,[1]Supplier!$B:$B))))),"")</f>
        <v>Nathani Indonesia</v>
      </c>
      <c r="R252" s="4" t="str">
        <f>IFERROR(IF(IF(AND(IF(M252&lt;&gt;0,LOOKUP(M252,[1]Customer!$A:$A,[1]Customer!$V:$V),IF(N252&lt;&gt;0,LOOKUP(N252,[1]Supplier!$A:$A,[1]Supplier!$V:$V)))=FALSE,O252&lt;&gt;0),LOOKUP(O252,[1]Branch!$A:$A,[1]Branch!$V:$V),IF(M252&lt;&gt;0,LOOKUP(M252,[1]Customer!$A:$A,[1]Customer!$V:$V),IF(N252&lt;&gt;0,LOOKUP(N252,[1]Supplier!$A:$A,[1]Supplier!$V:$V))))=FALSE,LOOKUP(P252,[1]Banking!$A:$A,[1]Banking!$C:$C),IF(AND(IF(M252&lt;&gt;0,LOOKUP(M252,[1]Customer!$A:$A,[1]Customer!$V:$V),IF(N252&lt;&gt;0,LOOKUP(N252,[1]Supplier!$A:$A,[1]Supplier!$V:$V)))=FALSE,O252&lt;&gt;0),LOOKUP(O252,[1]Branch!$A:$A,[1]Branch!$V:$V),IF(M252&lt;&gt;0,LOOKUP(M252,[1]Customer!$A:$A,[1]Customer!$V:$V),IF(N252&lt;&gt;0,LOOKUP(N252,[1]Supplier!$A:$A,[1]Supplier!$V:$V))))),"")</f>
        <v>Agustina Y. Zulkarnain</v>
      </c>
      <c r="S252" s="14">
        <f>IFERROR(SUMIF(CREF!A:A,PREF!A252,CREF!G:G),"")</f>
        <v>103987222</v>
      </c>
    </row>
    <row r="253" spans="1:19">
      <c r="A253" s="3">
        <v>252</v>
      </c>
      <c r="B253" s="5">
        <v>41802</v>
      </c>
      <c r="D253" s="11" t="s">
        <v>614</v>
      </c>
      <c r="J253" s="3">
        <v>208</v>
      </c>
      <c r="M253" s="3" t="s">
        <v>41</v>
      </c>
      <c r="Q253" s="4" t="str">
        <f>IFERROR(IF(IF(AND(IF(M253&lt;&gt;0,LOOKUP(M253,[1]Customer!$A:$A,[1]Customer!$B:$B),IF(N253&lt;&gt;0,LOOKUP(N253,[1]Supplier!$A:$A,[1]Supplier!$B:$B)))=FALSE,O253&lt;&gt;0),LOOKUP(O253,[1]Branch!$A:$A,[1]Branch!$B:$B),IF(M253&lt;&gt;0,LOOKUP(M253,[1]Customer!$A:$A,[1]Customer!$B:$B),IF(N253&lt;&gt;0,LOOKUP(N253,[1]Supplier!$A:$A,[1]Supplier!$B:$B))))=FALSE,LOOKUP(P253,[1]Banking!$A:$A,[1]Banking!$B:$B),IF(AND(IF(M253&lt;&gt;0,LOOKUP(M253,[1]Customer!$A:$A,[1]Customer!$B:$B),IF(N253&lt;&gt;0,LOOKUP(N253,[1]Supplier!$A:$A,[1]Supplier!$B:$B)))=FALSE,O253&lt;&gt;0),LOOKUP(O253,[1]Branch!$A:$A,[1]Branch!$B:$B),IF(M253&lt;&gt;0,LOOKUP(M253,[1]Customer!$A:$A,[1]Customer!$B:$B),IF(N253&lt;&gt;0,LOOKUP(N253,[1]Supplier!$A:$A,[1]Supplier!$B:$B))))),"")</f>
        <v>Nathani Indonesia</v>
      </c>
      <c r="R253" s="4" t="str">
        <f>IFERROR(IF(IF(AND(IF(M253&lt;&gt;0,LOOKUP(M253,[1]Customer!$A:$A,[1]Customer!$V:$V),IF(N253&lt;&gt;0,LOOKUP(N253,[1]Supplier!$A:$A,[1]Supplier!$V:$V)))=FALSE,O253&lt;&gt;0),LOOKUP(O253,[1]Branch!$A:$A,[1]Branch!$V:$V),IF(M253&lt;&gt;0,LOOKUP(M253,[1]Customer!$A:$A,[1]Customer!$V:$V),IF(N253&lt;&gt;0,LOOKUP(N253,[1]Supplier!$A:$A,[1]Supplier!$V:$V))))=FALSE,LOOKUP(P253,[1]Banking!$A:$A,[1]Banking!$C:$C),IF(AND(IF(M253&lt;&gt;0,LOOKUP(M253,[1]Customer!$A:$A,[1]Customer!$V:$V),IF(N253&lt;&gt;0,LOOKUP(N253,[1]Supplier!$A:$A,[1]Supplier!$V:$V)))=FALSE,O253&lt;&gt;0),LOOKUP(O253,[1]Branch!$A:$A,[1]Branch!$V:$V),IF(M253&lt;&gt;0,LOOKUP(M253,[1]Customer!$A:$A,[1]Customer!$V:$V),IF(N253&lt;&gt;0,LOOKUP(N253,[1]Supplier!$A:$A,[1]Supplier!$V:$V))))),"")</f>
        <v>Agustina Y. Zulkarnain</v>
      </c>
      <c r="S253" s="14">
        <f>IFERROR(SUMIF(CREF!A:A,PREF!A253,CREF!G:G),"")</f>
        <v>522863070</v>
      </c>
    </row>
    <row r="254" spans="1:19">
      <c r="A254" s="3">
        <v>253</v>
      </c>
      <c r="B254" s="5">
        <v>41802</v>
      </c>
      <c r="K254" s="3">
        <v>500</v>
      </c>
      <c r="N254" s="3" t="s">
        <v>38</v>
      </c>
      <c r="Q254" s="4" t="str">
        <f>IFERROR(IF(IF(AND(IF(M254&lt;&gt;0,LOOKUP(M254,[1]Customer!$A:$A,[1]Customer!$B:$B),IF(N254&lt;&gt;0,LOOKUP(N254,[1]Supplier!$A:$A,[1]Supplier!$B:$B)))=FALSE,O254&lt;&gt;0),LOOKUP(O254,[1]Branch!$A:$A,[1]Branch!$B:$B),IF(M254&lt;&gt;0,LOOKUP(M254,[1]Customer!$A:$A,[1]Customer!$B:$B),IF(N254&lt;&gt;0,LOOKUP(N254,[1]Supplier!$A:$A,[1]Supplier!$B:$B))))=FALSE,LOOKUP(P254,[1]Banking!$A:$A,[1]Banking!$B:$B),IF(AND(IF(M254&lt;&gt;0,LOOKUP(M254,[1]Customer!$A:$A,[1]Customer!$B:$B),IF(N254&lt;&gt;0,LOOKUP(N254,[1]Supplier!$A:$A,[1]Supplier!$B:$B)))=FALSE,O254&lt;&gt;0),LOOKUP(O254,[1]Branch!$A:$A,[1]Branch!$B:$B),IF(M254&lt;&gt;0,LOOKUP(M254,[1]Customer!$A:$A,[1]Customer!$B:$B),IF(N254&lt;&gt;0,LOOKUP(N254,[1]Supplier!$A:$A,[1]Supplier!$B:$B))))),"")</f>
        <v>Nathani Indonesia</v>
      </c>
      <c r="R254" s="4" t="str">
        <f>IFERROR(IF(IF(AND(IF(M254&lt;&gt;0,LOOKUP(M254,[1]Customer!$A:$A,[1]Customer!$V:$V),IF(N254&lt;&gt;0,LOOKUP(N254,[1]Supplier!$A:$A,[1]Supplier!$V:$V)))=FALSE,O254&lt;&gt;0),LOOKUP(O254,[1]Branch!$A:$A,[1]Branch!$V:$V),IF(M254&lt;&gt;0,LOOKUP(M254,[1]Customer!$A:$A,[1]Customer!$V:$V),IF(N254&lt;&gt;0,LOOKUP(N254,[1]Supplier!$A:$A,[1]Supplier!$V:$V))))=FALSE,LOOKUP(P254,[1]Banking!$A:$A,[1]Banking!$C:$C),IF(AND(IF(M254&lt;&gt;0,LOOKUP(M254,[1]Customer!$A:$A,[1]Customer!$V:$V),IF(N254&lt;&gt;0,LOOKUP(N254,[1]Supplier!$A:$A,[1]Supplier!$V:$V)))=FALSE,O254&lt;&gt;0),LOOKUP(O254,[1]Branch!$A:$A,[1]Branch!$V:$V),IF(M254&lt;&gt;0,LOOKUP(M254,[1]Customer!$A:$A,[1]Customer!$V:$V),IF(N254&lt;&gt;0,LOOKUP(N254,[1]Supplier!$A:$A,[1]Supplier!$V:$V))))),"")</f>
        <v>Agustina Y. Zulkarnain</v>
      </c>
      <c r="S254" s="14">
        <f>IFERROR(SUMIF(CREF!A:A,PREF!A254,CREF!G:G),"")</f>
        <v>-800000000</v>
      </c>
    </row>
    <row r="255" spans="1:19">
      <c r="A255" s="3">
        <v>254</v>
      </c>
      <c r="B255" s="5">
        <v>41802</v>
      </c>
      <c r="K255" s="3">
        <v>501</v>
      </c>
      <c r="N255" s="3" t="s">
        <v>38</v>
      </c>
      <c r="Q255" s="4" t="str">
        <f>IFERROR(IF(IF(AND(IF(M255&lt;&gt;0,LOOKUP(M255,[1]Customer!$A:$A,[1]Customer!$B:$B),IF(N255&lt;&gt;0,LOOKUP(N255,[1]Supplier!$A:$A,[1]Supplier!$B:$B)))=FALSE,O255&lt;&gt;0),LOOKUP(O255,[1]Branch!$A:$A,[1]Branch!$B:$B),IF(M255&lt;&gt;0,LOOKUP(M255,[1]Customer!$A:$A,[1]Customer!$B:$B),IF(N255&lt;&gt;0,LOOKUP(N255,[1]Supplier!$A:$A,[1]Supplier!$B:$B))))=FALSE,LOOKUP(P255,[1]Banking!$A:$A,[1]Banking!$B:$B),IF(AND(IF(M255&lt;&gt;0,LOOKUP(M255,[1]Customer!$A:$A,[1]Customer!$B:$B),IF(N255&lt;&gt;0,LOOKUP(N255,[1]Supplier!$A:$A,[1]Supplier!$B:$B)))=FALSE,O255&lt;&gt;0),LOOKUP(O255,[1]Branch!$A:$A,[1]Branch!$B:$B),IF(M255&lt;&gt;0,LOOKUP(M255,[1]Customer!$A:$A,[1]Customer!$B:$B),IF(N255&lt;&gt;0,LOOKUP(N255,[1]Supplier!$A:$A,[1]Supplier!$B:$B))))),"")</f>
        <v>Nathani Indonesia</v>
      </c>
      <c r="R255" s="4" t="str">
        <f>IFERROR(IF(IF(AND(IF(M255&lt;&gt;0,LOOKUP(M255,[1]Customer!$A:$A,[1]Customer!$V:$V),IF(N255&lt;&gt;0,LOOKUP(N255,[1]Supplier!$A:$A,[1]Supplier!$V:$V)))=FALSE,O255&lt;&gt;0),LOOKUP(O255,[1]Branch!$A:$A,[1]Branch!$V:$V),IF(M255&lt;&gt;0,LOOKUP(M255,[1]Customer!$A:$A,[1]Customer!$V:$V),IF(N255&lt;&gt;0,LOOKUP(N255,[1]Supplier!$A:$A,[1]Supplier!$V:$V))))=FALSE,LOOKUP(P255,[1]Banking!$A:$A,[1]Banking!$C:$C),IF(AND(IF(M255&lt;&gt;0,LOOKUP(M255,[1]Customer!$A:$A,[1]Customer!$V:$V),IF(N255&lt;&gt;0,LOOKUP(N255,[1]Supplier!$A:$A,[1]Supplier!$V:$V)))=FALSE,O255&lt;&gt;0),LOOKUP(O255,[1]Branch!$A:$A,[1]Branch!$V:$V),IF(M255&lt;&gt;0,LOOKUP(M255,[1]Customer!$A:$A,[1]Customer!$V:$V),IF(N255&lt;&gt;0,LOOKUP(N255,[1]Supplier!$A:$A,[1]Supplier!$V:$V))))),"")</f>
        <v>Agustina Y. Zulkarnain</v>
      </c>
      <c r="S255" s="14">
        <f>IFERROR(SUMIF(CREF!A:A,PREF!A255,CREF!G:G),"")</f>
        <v>-800000000</v>
      </c>
    </row>
    <row r="256" spans="1:19">
      <c r="A256" s="3">
        <v>255</v>
      </c>
      <c r="B256" s="5">
        <v>41802</v>
      </c>
      <c r="K256" s="3">
        <v>502</v>
      </c>
      <c r="N256" s="3" t="s">
        <v>89</v>
      </c>
      <c r="Q256" s="4" t="str">
        <f>IFERROR(IF(IF(AND(IF(M256&lt;&gt;0,LOOKUP(M256,[1]Customer!$A:$A,[1]Customer!$B:$B),IF(N256&lt;&gt;0,LOOKUP(N256,[1]Supplier!$A:$A,[1]Supplier!$B:$B)))=FALSE,O256&lt;&gt;0),LOOKUP(O256,[1]Branch!$A:$A,[1]Branch!$B:$B),IF(M256&lt;&gt;0,LOOKUP(M256,[1]Customer!$A:$A,[1]Customer!$B:$B),IF(N256&lt;&gt;0,LOOKUP(N256,[1]Supplier!$A:$A,[1]Supplier!$B:$B))))=FALSE,LOOKUP(P256,[1]Banking!$A:$A,[1]Banking!$B:$B),IF(AND(IF(M256&lt;&gt;0,LOOKUP(M256,[1]Customer!$A:$A,[1]Customer!$B:$B),IF(N256&lt;&gt;0,LOOKUP(N256,[1]Supplier!$A:$A,[1]Supplier!$B:$B)))=FALSE,O256&lt;&gt;0),LOOKUP(O256,[1]Branch!$A:$A,[1]Branch!$B:$B),IF(M256&lt;&gt;0,LOOKUP(M256,[1]Customer!$A:$A,[1]Customer!$B:$B),IF(N256&lt;&gt;0,LOOKUP(N256,[1]Supplier!$A:$A,[1]Supplier!$B:$B))))),"")</f>
        <v>Mutiara Forklift</v>
      </c>
      <c r="R256" s="4" t="str">
        <f>IFERROR(IF(IF(AND(IF(M256&lt;&gt;0,LOOKUP(M256,[1]Customer!$A:$A,[1]Customer!$V:$V),IF(N256&lt;&gt;0,LOOKUP(N256,[1]Supplier!$A:$A,[1]Supplier!$V:$V)))=FALSE,O256&lt;&gt;0),LOOKUP(O256,[1]Branch!$A:$A,[1]Branch!$V:$V),IF(M256&lt;&gt;0,LOOKUP(M256,[1]Customer!$A:$A,[1]Customer!$V:$V),IF(N256&lt;&gt;0,LOOKUP(N256,[1]Supplier!$A:$A,[1]Supplier!$V:$V))))=FALSE,LOOKUP(P256,[1]Banking!$A:$A,[1]Banking!$C:$C),IF(AND(IF(M256&lt;&gt;0,LOOKUP(M256,[1]Customer!$A:$A,[1]Customer!$V:$V),IF(N256&lt;&gt;0,LOOKUP(N256,[1]Supplier!$A:$A,[1]Supplier!$V:$V)))=FALSE,O256&lt;&gt;0),LOOKUP(O256,[1]Branch!$A:$A,[1]Branch!$V:$V),IF(M256&lt;&gt;0,LOOKUP(M256,[1]Customer!$A:$A,[1]Customer!$V:$V),IF(N256&lt;&gt;0,LOOKUP(N256,[1]Supplier!$A:$A,[1]Supplier!$V:$V))))),"")</f>
        <v/>
      </c>
      <c r="S256" s="14">
        <f>IFERROR(SUMIF(CREF!A:A,PREF!A256,CREF!G:G),"")</f>
        <v>-900000</v>
      </c>
    </row>
    <row r="257" spans="1:19">
      <c r="A257" s="3">
        <v>256</v>
      </c>
      <c r="B257" s="5">
        <v>41802</v>
      </c>
      <c r="K257" s="3">
        <v>503</v>
      </c>
      <c r="N257" s="3" t="s">
        <v>37</v>
      </c>
      <c r="Q257" s="4" t="str">
        <f>IFERROR(IF(IF(AND(IF(M257&lt;&gt;0,LOOKUP(M257,[1]Customer!$A:$A,[1]Customer!$B:$B),IF(N257&lt;&gt;0,LOOKUP(N257,[1]Supplier!$A:$A,[1]Supplier!$B:$B)))=FALSE,O257&lt;&gt;0),LOOKUP(O257,[1]Branch!$A:$A,[1]Branch!$B:$B),IF(M257&lt;&gt;0,LOOKUP(M257,[1]Customer!$A:$A,[1]Customer!$B:$B),IF(N257&lt;&gt;0,LOOKUP(N257,[1]Supplier!$A:$A,[1]Supplier!$B:$B))))=FALSE,LOOKUP(P257,[1]Banking!$A:$A,[1]Banking!$B:$B),IF(AND(IF(M257&lt;&gt;0,LOOKUP(M257,[1]Customer!$A:$A,[1]Customer!$B:$B),IF(N257&lt;&gt;0,LOOKUP(N257,[1]Supplier!$A:$A,[1]Supplier!$B:$B)))=FALSE,O257&lt;&gt;0),LOOKUP(O257,[1]Branch!$A:$A,[1]Branch!$B:$B),IF(M257&lt;&gt;0,LOOKUP(M257,[1]Customer!$A:$A,[1]Customer!$B:$B),IF(N257&lt;&gt;0,LOOKUP(N257,[1]Supplier!$A:$A,[1]Supplier!$B:$B))))),"")</f>
        <v>BCA Villa Bandara</v>
      </c>
      <c r="R257" s="4" t="str">
        <f>IFERROR(IF(IF(AND(IF(M257&lt;&gt;0,LOOKUP(M257,[1]Customer!$A:$A,[1]Customer!$V:$V),IF(N257&lt;&gt;0,LOOKUP(N257,[1]Supplier!$A:$A,[1]Supplier!$V:$V)))=FALSE,O257&lt;&gt;0),LOOKUP(O257,[1]Branch!$A:$A,[1]Branch!$V:$V),IF(M257&lt;&gt;0,LOOKUP(M257,[1]Customer!$A:$A,[1]Customer!$V:$V),IF(N257&lt;&gt;0,LOOKUP(N257,[1]Supplier!$A:$A,[1]Supplier!$V:$V))))=FALSE,LOOKUP(P257,[1]Banking!$A:$A,[1]Banking!$C:$C),IF(AND(IF(M257&lt;&gt;0,LOOKUP(M257,[1]Customer!$A:$A,[1]Customer!$V:$V),IF(N257&lt;&gt;0,LOOKUP(N257,[1]Supplier!$A:$A,[1]Supplier!$V:$V)))=FALSE,O257&lt;&gt;0),LOOKUP(O257,[1]Branch!$A:$A,[1]Branch!$V:$V),IF(M257&lt;&gt;0,LOOKUP(M257,[1]Customer!$A:$A,[1]Customer!$V:$V),IF(N257&lt;&gt;0,LOOKUP(N257,[1]Supplier!$A:$A,[1]Supplier!$V:$V))))),"")</f>
        <v/>
      </c>
      <c r="S257" s="14">
        <f>IFERROR(SUMIF(CREF!A:A,PREF!A257,CREF!G:G),"")</f>
        <v>-100000</v>
      </c>
    </row>
    <row r="258" spans="1:19">
      <c r="A258" s="3">
        <v>257</v>
      </c>
      <c r="B258" s="5">
        <v>41796</v>
      </c>
      <c r="D258" s="11" t="s">
        <v>616</v>
      </c>
      <c r="J258" s="3">
        <v>209</v>
      </c>
      <c r="M258" s="3" t="s">
        <v>41</v>
      </c>
      <c r="Q258" s="4" t="str">
        <f>IFERROR(IF(IF(AND(IF(M258&lt;&gt;0,LOOKUP(M258,[1]Customer!$A:$A,[1]Customer!$B:$B),IF(N258&lt;&gt;0,LOOKUP(N258,[1]Supplier!$A:$A,[1]Supplier!$B:$B)))=FALSE,O258&lt;&gt;0),LOOKUP(O258,[1]Branch!$A:$A,[1]Branch!$B:$B),IF(M258&lt;&gt;0,LOOKUP(M258,[1]Customer!$A:$A,[1]Customer!$B:$B),IF(N258&lt;&gt;0,LOOKUP(N258,[1]Supplier!$A:$A,[1]Supplier!$B:$B))))=FALSE,LOOKUP(P258,[1]Banking!$A:$A,[1]Banking!$B:$B),IF(AND(IF(M258&lt;&gt;0,LOOKUP(M258,[1]Customer!$A:$A,[1]Customer!$B:$B),IF(N258&lt;&gt;0,LOOKUP(N258,[1]Supplier!$A:$A,[1]Supplier!$B:$B)))=FALSE,O258&lt;&gt;0),LOOKUP(O258,[1]Branch!$A:$A,[1]Branch!$B:$B),IF(M258&lt;&gt;0,LOOKUP(M258,[1]Customer!$A:$A,[1]Customer!$B:$B),IF(N258&lt;&gt;0,LOOKUP(N258,[1]Supplier!$A:$A,[1]Supplier!$B:$B))))),"")</f>
        <v>Nathani Indonesia</v>
      </c>
      <c r="R258" s="4" t="str">
        <f>IFERROR(IF(IF(AND(IF(M258&lt;&gt;0,LOOKUP(M258,[1]Customer!$A:$A,[1]Customer!$V:$V),IF(N258&lt;&gt;0,LOOKUP(N258,[1]Supplier!$A:$A,[1]Supplier!$V:$V)))=FALSE,O258&lt;&gt;0),LOOKUP(O258,[1]Branch!$A:$A,[1]Branch!$V:$V),IF(M258&lt;&gt;0,LOOKUP(M258,[1]Customer!$A:$A,[1]Customer!$V:$V),IF(N258&lt;&gt;0,LOOKUP(N258,[1]Supplier!$A:$A,[1]Supplier!$V:$V))))=FALSE,LOOKUP(P258,[1]Banking!$A:$A,[1]Banking!$C:$C),IF(AND(IF(M258&lt;&gt;0,LOOKUP(M258,[1]Customer!$A:$A,[1]Customer!$V:$V),IF(N258&lt;&gt;0,LOOKUP(N258,[1]Supplier!$A:$A,[1]Supplier!$V:$V)))=FALSE,O258&lt;&gt;0),LOOKUP(O258,[1]Branch!$A:$A,[1]Branch!$V:$V),IF(M258&lt;&gt;0,LOOKUP(M258,[1]Customer!$A:$A,[1]Customer!$V:$V),IF(N258&lt;&gt;0,LOOKUP(N258,[1]Supplier!$A:$A,[1]Supplier!$V:$V))))),"")</f>
        <v>Agustina Y. Zulkarnain</v>
      </c>
      <c r="S258" s="14">
        <f>IFERROR(SUMIF(CREF!A:A,PREF!A258,CREF!G:G),"")</f>
        <v>42856150</v>
      </c>
    </row>
    <row r="259" spans="1:19">
      <c r="A259" s="3">
        <v>258</v>
      </c>
      <c r="B259" s="5">
        <v>41803</v>
      </c>
      <c r="D259" s="11" t="s">
        <v>614</v>
      </c>
      <c r="J259" s="3">
        <v>210</v>
      </c>
      <c r="M259" s="3" t="s">
        <v>41</v>
      </c>
      <c r="Q259" s="4" t="str">
        <f>IFERROR(IF(IF(AND(IF(M259&lt;&gt;0,LOOKUP(M259,[1]Customer!$A:$A,[1]Customer!$B:$B),IF(N259&lt;&gt;0,LOOKUP(N259,[1]Supplier!$A:$A,[1]Supplier!$B:$B)))=FALSE,O259&lt;&gt;0),LOOKUP(O259,[1]Branch!$A:$A,[1]Branch!$B:$B),IF(M259&lt;&gt;0,LOOKUP(M259,[1]Customer!$A:$A,[1]Customer!$B:$B),IF(N259&lt;&gt;0,LOOKUP(N259,[1]Supplier!$A:$A,[1]Supplier!$B:$B))))=FALSE,LOOKUP(P259,[1]Banking!$A:$A,[1]Banking!$B:$B),IF(AND(IF(M259&lt;&gt;0,LOOKUP(M259,[1]Customer!$A:$A,[1]Customer!$B:$B),IF(N259&lt;&gt;0,LOOKUP(N259,[1]Supplier!$A:$A,[1]Supplier!$B:$B)))=FALSE,O259&lt;&gt;0),LOOKUP(O259,[1]Branch!$A:$A,[1]Branch!$B:$B),IF(M259&lt;&gt;0,LOOKUP(M259,[1]Customer!$A:$A,[1]Customer!$B:$B),IF(N259&lt;&gt;0,LOOKUP(N259,[1]Supplier!$A:$A,[1]Supplier!$B:$B))))),"")</f>
        <v>Nathani Indonesia</v>
      </c>
      <c r="R259" s="4" t="str">
        <f>IFERROR(IF(IF(AND(IF(M259&lt;&gt;0,LOOKUP(M259,[1]Customer!$A:$A,[1]Customer!$V:$V),IF(N259&lt;&gt;0,LOOKUP(N259,[1]Supplier!$A:$A,[1]Supplier!$V:$V)))=FALSE,O259&lt;&gt;0),LOOKUP(O259,[1]Branch!$A:$A,[1]Branch!$V:$V),IF(M259&lt;&gt;0,LOOKUP(M259,[1]Customer!$A:$A,[1]Customer!$V:$V),IF(N259&lt;&gt;0,LOOKUP(N259,[1]Supplier!$A:$A,[1]Supplier!$V:$V))))=FALSE,LOOKUP(P259,[1]Banking!$A:$A,[1]Banking!$C:$C),IF(AND(IF(M259&lt;&gt;0,LOOKUP(M259,[1]Customer!$A:$A,[1]Customer!$V:$V),IF(N259&lt;&gt;0,LOOKUP(N259,[1]Supplier!$A:$A,[1]Supplier!$V:$V)))=FALSE,O259&lt;&gt;0),LOOKUP(O259,[1]Branch!$A:$A,[1]Branch!$V:$V),IF(M259&lt;&gt;0,LOOKUP(M259,[1]Customer!$A:$A,[1]Customer!$V:$V),IF(N259&lt;&gt;0,LOOKUP(N259,[1]Supplier!$A:$A,[1]Supplier!$V:$V))))),"")</f>
        <v>Agustina Y. Zulkarnain</v>
      </c>
      <c r="S259" s="14">
        <f>IFERROR(SUMIF(CREF!A:A,PREF!A259,CREF!G:G),"")</f>
        <v>34407132</v>
      </c>
    </row>
    <row r="260" spans="1:19">
      <c r="A260" s="3">
        <v>259</v>
      </c>
      <c r="B260" s="5">
        <v>41803</v>
      </c>
      <c r="D260" s="11" t="s">
        <v>622</v>
      </c>
      <c r="J260" s="3">
        <v>211</v>
      </c>
      <c r="M260" s="3" t="s">
        <v>41</v>
      </c>
      <c r="Q260" s="4" t="str">
        <f>IFERROR(IF(IF(AND(IF(M260&lt;&gt;0,LOOKUP(M260,[1]Customer!$A:$A,[1]Customer!$B:$B),IF(N260&lt;&gt;0,LOOKUP(N260,[1]Supplier!$A:$A,[1]Supplier!$B:$B)))=FALSE,O260&lt;&gt;0),LOOKUP(O260,[1]Branch!$A:$A,[1]Branch!$B:$B),IF(M260&lt;&gt;0,LOOKUP(M260,[1]Customer!$A:$A,[1]Customer!$B:$B),IF(N260&lt;&gt;0,LOOKUP(N260,[1]Supplier!$A:$A,[1]Supplier!$B:$B))))=FALSE,LOOKUP(P260,[1]Banking!$A:$A,[1]Banking!$B:$B),IF(AND(IF(M260&lt;&gt;0,LOOKUP(M260,[1]Customer!$A:$A,[1]Customer!$B:$B),IF(N260&lt;&gt;0,LOOKUP(N260,[1]Supplier!$A:$A,[1]Supplier!$B:$B)))=FALSE,O260&lt;&gt;0),LOOKUP(O260,[1]Branch!$A:$A,[1]Branch!$B:$B),IF(M260&lt;&gt;0,LOOKUP(M260,[1]Customer!$A:$A,[1]Customer!$B:$B),IF(N260&lt;&gt;0,LOOKUP(N260,[1]Supplier!$A:$A,[1]Supplier!$B:$B))))),"")</f>
        <v>Nathani Indonesia</v>
      </c>
      <c r="R260" s="4" t="str">
        <f>IFERROR(IF(IF(AND(IF(M260&lt;&gt;0,LOOKUP(M260,[1]Customer!$A:$A,[1]Customer!$V:$V),IF(N260&lt;&gt;0,LOOKUP(N260,[1]Supplier!$A:$A,[1]Supplier!$V:$V)))=FALSE,O260&lt;&gt;0),LOOKUP(O260,[1]Branch!$A:$A,[1]Branch!$V:$V),IF(M260&lt;&gt;0,LOOKUP(M260,[1]Customer!$A:$A,[1]Customer!$V:$V),IF(N260&lt;&gt;0,LOOKUP(N260,[1]Supplier!$A:$A,[1]Supplier!$V:$V))))=FALSE,LOOKUP(P260,[1]Banking!$A:$A,[1]Banking!$C:$C),IF(AND(IF(M260&lt;&gt;0,LOOKUP(M260,[1]Customer!$A:$A,[1]Customer!$V:$V),IF(N260&lt;&gt;0,LOOKUP(N260,[1]Supplier!$A:$A,[1]Supplier!$V:$V)))=FALSE,O260&lt;&gt;0),LOOKUP(O260,[1]Branch!$A:$A,[1]Branch!$V:$V),IF(M260&lt;&gt;0,LOOKUP(M260,[1]Customer!$A:$A,[1]Customer!$V:$V),IF(N260&lt;&gt;0,LOOKUP(N260,[1]Supplier!$A:$A,[1]Supplier!$V:$V))))),"")</f>
        <v>Agustina Y. Zulkarnain</v>
      </c>
      <c r="S260" s="14">
        <f>IFERROR(SUMIF(CREF!A:A,PREF!A260,CREF!G:G),"")</f>
        <v>91363655</v>
      </c>
    </row>
    <row r="261" spans="1:19">
      <c r="A261" s="3">
        <v>260</v>
      </c>
      <c r="B261" s="5">
        <v>41803</v>
      </c>
      <c r="D261" s="11" t="s">
        <v>623</v>
      </c>
      <c r="J261" s="3">
        <v>212</v>
      </c>
      <c r="M261" s="3" t="s">
        <v>41</v>
      </c>
      <c r="Q261" s="4" t="str">
        <f>IFERROR(IF(IF(AND(IF(M261&lt;&gt;0,LOOKUP(M261,[1]Customer!$A:$A,[1]Customer!$B:$B),IF(N261&lt;&gt;0,LOOKUP(N261,[1]Supplier!$A:$A,[1]Supplier!$B:$B)))=FALSE,O261&lt;&gt;0),LOOKUP(O261,[1]Branch!$A:$A,[1]Branch!$B:$B),IF(M261&lt;&gt;0,LOOKUP(M261,[1]Customer!$A:$A,[1]Customer!$B:$B),IF(N261&lt;&gt;0,LOOKUP(N261,[1]Supplier!$A:$A,[1]Supplier!$B:$B))))=FALSE,LOOKUP(P261,[1]Banking!$A:$A,[1]Banking!$B:$B),IF(AND(IF(M261&lt;&gt;0,LOOKUP(M261,[1]Customer!$A:$A,[1]Customer!$B:$B),IF(N261&lt;&gt;0,LOOKUP(N261,[1]Supplier!$A:$A,[1]Supplier!$B:$B)))=FALSE,O261&lt;&gt;0),LOOKUP(O261,[1]Branch!$A:$A,[1]Branch!$B:$B),IF(M261&lt;&gt;0,LOOKUP(M261,[1]Customer!$A:$A,[1]Customer!$B:$B),IF(N261&lt;&gt;0,LOOKUP(N261,[1]Supplier!$A:$A,[1]Supplier!$B:$B))))),"")</f>
        <v>Nathani Indonesia</v>
      </c>
      <c r="R261" s="4" t="str">
        <f>IFERROR(IF(IF(AND(IF(M261&lt;&gt;0,LOOKUP(M261,[1]Customer!$A:$A,[1]Customer!$V:$V),IF(N261&lt;&gt;0,LOOKUP(N261,[1]Supplier!$A:$A,[1]Supplier!$V:$V)))=FALSE,O261&lt;&gt;0),LOOKUP(O261,[1]Branch!$A:$A,[1]Branch!$V:$V),IF(M261&lt;&gt;0,LOOKUP(M261,[1]Customer!$A:$A,[1]Customer!$V:$V),IF(N261&lt;&gt;0,LOOKUP(N261,[1]Supplier!$A:$A,[1]Supplier!$V:$V))))=FALSE,LOOKUP(P261,[1]Banking!$A:$A,[1]Banking!$C:$C),IF(AND(IF(M261&lt;&gt;0,LOOKUP(M261,[1]Customer!$A:$A,[1]Customer!$V:$V),IF(N261&lt;&gt;0,LOOKUP(N261,[1]Supplier!$A:$A,[1]Supplier!$V:$V)))=FALSE,O261&lt;&gt;0),LOOKUP(O261,[1]Branch!$A:$A,[1]Branch!$V:$V),IF(M261&lt;&gt;0,LOOKUP(M261,[1]Customer!$A:$A,[1]Customer!$V:$V),IF(N261&lt;&gt;0,LOOKUP(N261,[1]Supplier!$A:$A,[1]Supplier!$V:$V))))),"")</f>
        <v>Agustina Y. Zulkarnain</v>
      </c>
      <c r="S261" s="14">
        <f>IFERROR(SUMIF(CREF!A:A,PREF!A261,CREF!G:G),"")</f>
        <v>424321069</v>
      </c>
    </row>
    <row r="262" spans="1:19">
      <c r="A262" s="3">
        <v>261</v>
      </c>
      <c r="B262" s="5">
        <v>41803</v>
      </c>
      <c r="D262" s="11" t="s">
        <v>624</v>
      </c>
      <c r="J262" s="3">
        <v>213</v>
      </c>
      <c r="M262" s="3" t="s">
        <v>41</v>
      </c>
      <c r="Q262" s="4" t="str">
        <f>IFERROR(IF(IF(AND(IF(M262&lt;&gt;0,LOOKUP(M262,[1]Customer!$A:$A,[1]Customer!$B:$B),IF(N262&lt;&gt;0,LOOKUP(N262,[1]Supplier!$A:$A,[1]Supplier!$B:$B)))=FALSE,O262&lt;&gt;0),LOOKUP(O262,[1]Branch!$A:$A,[1]Branch!$B:$B),IF(M262&lt;&gt;0,LOOKUP(M262,[1]Customer!$A:$A,[1]Customer!$B:$B),IF(N262&lt;&gt;0,LOOKUP(N262,[1]Supplier!$A:$A,[1]Supplier!$B:$B))))=FALSE,LOOKUP(P262,[1]Banking!$A:$A,[1]Banking!$B:$B),IF(AND(IF(M262&lt;&gt;0,LOOKUP(M262,[1]Customer!$A:$A,[1]Customer!$B:$B),IF(N262&lt;&gt;0,LOOKUP(N262,[1]Supplier!$A:$A,[1]Supplier!$B:$B)))=FALSE,O262&lt;&gt;0),LOOKUP(O262,[1]Branch!$A:$A,[1]Branch!$B:$B),IF(M262&lt;&gt;0,LOOKUP(M262,[1]Customer!$A:$A,[1]Customer!$B:$B),IF(N262&lt;&gt;0,LOOKUP(N262,[1]Supplier!$A:$A,[1]Supplier!$B:$B))))),"")</f>
        <v>Nathani Indonesia</v>
      </c>
      <c r="R262" s="4" t="str">
        <f>IFERROR(IF(IF(AND(IF(M262&lt;&gt;0,LOOKUP(M262,[1]Customer!$A:$A,[1]Customer!$V:$V),IF(N262&lt;&gt;0,LOOKUP(N262,[1]Supplier!$A:$A,[1]Supplier!$V:$V)))=FALSE,O262&lt;&gt;0),LOOKUP(O262,[1]Branch!$A:$A,[1]Branch!$V:$V),IF(M262&lt;&gt;0,LOOKUP(M262,[1]Customer!$A:$A,[1]Customer!$V:$V),IF(N262&lt;&gt;0,LOOKUP(N262,[1]Supplier!$A:$A,[1]Supplier!$V:$V))))=FALSE,LOOKUP(P262,[1]Banking!$A:$A,[1]Banking!$C:$C),IF(AND(IF(M262&lt;&gt;0,LOOKUP(M262,[1]Customer!$A:$A,[1]Customer!$V:$V),IF(N262&lt;&gt;0,LOOKUP(N262,[1]Supplier!$A:$A,[1]Supplier!$V:$V)))=FALSE,O262&lt;&gt;0),LOOKUP(O262,[1]Branch!$A:$A,[1]Branch!$V:$V),IF(M262&lt;&gt;0,LOOKUP(M262,[1]Customer!$A:$A,[1]Customer!$V:$V),IF(N262&lt;&gt;0,LOOKUP(N262,[1]Supplier!$A:$A,[1]Supplier!$V:$V))))),"")</f>
        <v>Agustina Y. Zulkarnain</v>
      </c>
      <c r="S262" s="14">
        <f>IFERROR(SUMIF(CREF!A:A,PREF!A262,CREF!G:G),"")</f>
        <v>217112463</v>
      </c>
    </row>
    <row r="263" spans="1:19">
      <c r="A263" s="3">
        <v>262</v>
      </c>
      <c r="B263" s="5">
        <v>41803</v>
      </c>
      <c r="K263" s="3">
        <v>504</v>
      </c>
      <c r="N263" s="3" t="s">
        <v>52</v>
      </c>
      <c r="Q263" s="4" t="str">
        <f>IFERROR(IF(IF(AND(IF(M263&lt;&gt;0,LOOKUP(M263,[1]Customer!$A:$A,[1]Customer!$B:$B),IF(N263&lt;&gt;0,LOOKUP(N263,[1]Supplier!$A:$A,[1]Supplier!$B:$B)))=FALSE,O263&lt;&gt;0),LOOKUP(O263,[1]Branch!$A:$A,[1]Branch!$B:$B),IF(M263&lt;&gt;0,LOOKUP(M263,[1]Customer!$A:$A,[1]Customer!$B:$B),IF(N263&lt;&gt;0,LOOKUP(N263,[1]Supplier!$A:$A,[1]Supplier!$B:$B))))=FALSE,LOOKUP(P263,[1]Banking!$A:$A,[1]Banking!$B:$B),IF(AND(IF(M263&lt;&gt;0,LOOKUP(M263,[1]Customer!$A:$A,[1]Customer!$B:$B),IF(N263&lt;&gt;0,LOOKUP(N263,[1]Supplier!$A:$A,[1]Supplier!$B:$B)))=FALSE,O263&lt;&gt;0),LOOKUP(O263,[1]Branch!$A:$A,[1]Branch!$B:$B),IF(M263&lt;&gt;0,LOOKUP(M263,[1]Customer!$A:$A,[1]Customer!$B:$B),IF(N263&lt;&gt;0,LOOKUP(N263,[1]Supplier!$A:$A,[1]Supplier!$B:$B))))),"")</f>
        <v>Shandong Rainbow International Co., LTD</v>
      </c>
      <c r="R263" s="4" t="str">
        <f>IFERROR(IF(IF(AND(IF(M263&lt;&gt;0,LOOKUP(M263,[1]Customer!$A:$A,[1]Customer!$V:$V),IF(N263&lt;&gt;0,LOOKUP(N263,[1]Supplier!$A:$A,[1]Supplier!$V:$V)))=FALSE,O263&lt;&gt;0),LOOKUP(O263,[1]Branch!$A:$A,[1]Branch!$V:$V),IF(M263&lt;&gt;0,LOOKUP(M263,[1]Customer!$A:$A,[1]Customer!$V:$V),IF(N263&lt;&gt;0,LOOKUP(N263,[1]Supplier!$A:$A,[1]Supplier!$V:$V))))=FALSE,LOOKUP(P263,[1]Banking!$A:$A,[1]Banking!$C:$C),IF(AND(IF(M263&lt;&gt;0,LOOKUP(M263,[1]Customer!$A:$A,[1]Customer!$V:$V),IF(N263&lt;&gt;0,LOOKUP(N263,[1]Supplier!$A:$A,[1]Supplier!$V:$V)))=FALSE,O263&lt;&gt;0),LOOKUP(O263,[1]Branch!$A:$A,[1]Branch!$V:$V),IF(M263&lt;&gt;0,LOOKUP(M263,[1]Customer!$A:$A,[1]Customer!$V:$V),IF(N263&lt;&gt;0,LOOKUP(N263,[1]Supplier!$A:$A,[1]Supplier!$V:$V))))),"")</f>
        <v>Annie Pang</v>
      </c>
      <c r="S263" s="14">
        <f>IFERROR(SUMIF(CREF!A:A,PREF!A263,CREF!G:G),"")</f>
        <v>-942400000</v>
      </c>
    </row>
    <row r="264" spans="1:19">
      <c r="A264" s="3">
        <v>263</v>
      </c>
      <c r="B264" s="5">
        <v>41804</v>
      </c>
      <c r="K264" s="3">
        <v>505</v>
      </c>
      <c r="P264" s="3" t="s">
        <v>81</v>
      </c>
      <c r="Q264" s="4" t="str">
        <f>IFERROR(IF(IF(AND(IF(M264&lt;&gt;0,LOOKUP(M264,[1]Customer!$A:$A,[1]Customer!$B:$B),IF(N264&lt;&gt;0,LOOKUP(N264,[1]Supplier!$A:$A,[1]Supplier!$B:$B)))=FALSE,O264&lt;&gt;0),LOOKUP(O264,[1]Branch!$A:$A,[1]Branch!$B:$B),IF(M264&lt;&gt;0,LOOKUP(M264,[1]Customer!$A:$A,[1]Customer!$B:$B),IF(N264&lt;&gt;0,LOOKUP(N264,[1]Supplier!$A:$A,[1]Supplier!$B:$B))))=FALSE,LOOKUP(P264,[1]Banking!$A:$A,[1]Banking!$B:$B),IF(AND(IF(M264&lt;&gt;0,LOOKUP(M264,[1]Customer!$A:$A,[1]Customer!$B:$B),IF(N264&lt;&gt;0,LOOKUP(N264,[1]Supplier!$A:$A,[1]Supplier!$B:$B)))=FALSE,O264&lt;&gt;0),LOOKUP(O264,[1]Branch!$A:$A,[1]Branch!$B:$B),IF(M264&lt;&gt;0,LOOKUP(M264,[1]Customer!$A:$A,[1]Customer!$B:$B),IF(N264&lt;&gt;0,LOOKUP(N264,[1]Supplier!$A:$A,[1]Supplier!$B:$B))))),"")</f>
        <v>Nathani Chemicals</v>
      </c>
      <c r="R264" s="4" t="str">
        <f>IFERROR(IF(IF(AND(IF(M264&lt;&gt;0,LOOKUP(M264,[1]Customer!$A:$A,[1]Customer!$V:$V),IF(N264&lt;&gt;0,LOOKUP(N264,[1]Supplier!$A:$A,[1]Supplier!$V:$V)))=FALSE,O264&lt;&gt;0),LOOKUP(O264,[1]Branch!$A:$A,[1]Branch!$V:$V),IF(M264&lt;&gt;0,LOOKUP(M264,[1]Customer!$A:$A,[1]Customer!$V:$V),IF(N264&lt;&gt;0,LOOKUP(N264,[1]Supplier!$A:$A,[1]Supplier!$V:$V))))=FALSE,LOOKUP(P264,[1]Banking!$A:$A,[1]Banking!$C:$C),IF(AND(IF(M264&lt;&gt;0,LOOKUP(M264,[1]Customer!$A:$A,[1]Customer!$V:$V),IF(N264&lt;&gt;0,LOOKUP(N264,[1]Supplier!$A:$A,[1]Supplier!$V:$V)))=FALSE,O264&lt;&gt;0),LOOKUP(O264,[1]Branch!$A:$A,[1]Branch!$V:$V),IF(M264&lt;&gt;0,LOOKUP(M264,[1]Customer!$A:$A,[1]Customer!$V:$V),IF(N264&lt;&gt;0,LOOKUP(N264,[1]Supplier!$A:$A,[1]Supplier!$V:$V))))),"")</f>
        <v>Irwan</v>
      </c>
      <c r="S264" s="14">
        <f>IFERROR(SUMIF(CREF!A:A,PREF!A264,CREF!G:G),"")</f>
        <v>-30000</v>
      </c>
    </row>
    <row r="265" spans="1:19">
      <c r="A265" s="3">
        <v>264</v>
      </c>
      <c r="B265" s="5">
        <v>41803</v>
      </c>
      <c r="D265" s="11" t="s">
        <v>626</v>
      </c>
      <c r="J265" s="3">
        <v>214</v>
      </c>
      <c r="M265" s="3" t="s">
        <v>41</v>
      </c>
      <c r="Q265" s="4" t="str">
        <f>IFERROR(IF(IF(AND(IF(M265&lt;&gt;0,LOOKUP(M265,[1]Customer!$A:$A,[1]Customer!$B:$B),IF(N265&lt;&gt;0,LOOKUP(N265,[1]Supplier!$A:$A,[1]Supplier!$B:$B)))=FALSE,O265&lt;&gt;0),LOOKUP(O265,[1]Branch!$A:$A,[1]Branch!$B:$B),IF(M265&lt;&gt;0,LOOKUP(M265,[1]Customer!$A:$A,[1]Customer!$B:$B),IF(N265&lt;&gt;0,LOOKUP(N265,[1]Supplier!$A:$A,[1]Supplier!$B:$B))))=FALSE,LOOKUP(P265,[1]Banking!$A:$A,[1]Banking!$B:$B),IF(AND(IF(M265&lt;&gt;0,LOOKUP(M265,[1]Customer!$A:$A,[1]Customer!$B:$B),IF(N265&lt;&gt;0,LOOKUP(N265,[1]Supplier!$A:$A,[1]Supplier!$B:$B)))=FALSE,O265&lt;&gt;0),LOOKUP(O265,[1]Branch!$A:$A,[1]Branch!$B:$B),IF(M265&lt;&gt;0,LOOKUP(M265,[1]Customer!$A:$A,[1]Customer!$B:$B),IF(N265&lt;&gt;0,LOOKUP(N265,[1]Supplier!$A:$A,[1]Supplier!$B:$B))))),"")</f>
        <v>Nathani Indonesia</v>
      </c>
      <c r="R265" s="4" t="str">
        <f>IFERROR(IF(IF(AND(IF(M265&lt;&gt;0,LOOKUP(M265,[1]Customer!$A:$A,[1]Customer!$V:$V),IF(N265&lt;&gt;0,LOOKUP(N265,[1]Supplier!$A:$A,[1]Supplier!$V:$V)))=FALSE,O265&lt;&gt;0),LOOKUP(O265,[1]Branch!$A:$A,[1]Branch!$V:$V),IF(M265&lt;&gt;0,LOOKUP(M265,[1]Customer!$A:$A,[1]Customer!$V:$V),IF(N265&lt;&gt;0,LOOKUP(N265,[1]Supplier!$A:$A,[1]Supplier!$V:$V))))=FALSE,LOOKUP(P265,[1]Banking!$A:$A,[1]Banking!$C:$C),IF(AND(IF(M265&lt;&gt;0,LOOKUP(M265,[1]Customer!$A:$A,[1]Customer!$V:$V),IF(N265&lt;&gt;0,LOOKUP(N265,[1]Supplier!$A:$A,[1]Supplier!$V:$V)))=FALSE,O265&lt;&gt;0),LOOKUP(O265,[1]Branch!$A:$A,[1]Branch!$V:$V),IF(M265&lt;&gt;0,LOOKUP(M265,[1]Customer!$A:$A,[1]Customer!$V:$V),IF(N265&lt;&gt;0,LOOKUP(N265,[1]Supplier!$A:$A,[1]Supplier!$V:$V))))),"")</f>
        <v>Agustina Y. Zulkarnain</v>
      </c>
      <c r="S265" s="14">
        <f>IFERROR(SUMIF(CREF!A:A,PREF!A265,CREF!G:G),"")</f>
        <v>180795681</v>
      </c>
    </row>
    <row r="266" spans="1:19">
      <c r="A266" s="3">
        <v>265</v>
      </c>
      <c r="B266" s="5">
        <v>41806</v>
      </c>
      <c r="J266" s="3">
        <v>215</v>
      </c>
      <c r="P266" s="3" t="s">
        <v>40</v>
      </c>
      <c r="Q266" s="4" t="str">
        <f>IFERROR(IF(IF(AND(IF(M266&lt;&gt;0,LOOKUP(M266,[1]Customer!$A:$A,[1]Customer!$B:$B),IF(N266&lt;&gt;0,LOOKUP(N266,[1]Supplier!$A:$A,[1]Supplier!$B:$B)))=FALSE,O266&lt;&gt;0),LOOKUP(O266,[1]Branch!$A:$A,[1]Branch!$B:$B),IF(M266&lt;&gt;0,LOOKUP(M266,[1]Customer!$A:$A,[1]Customer!$B:$B),IF(N266&lt;&gt;0,LOOKUP(N266,[1]Supplier!$A:$A,[1]Supplier!$B:$B))))=FALSE,LOOKUP(P266,[1]Banking!$A:$A,[1]Banking!$B:$B),IF(AND(IF(M266&lt;&gt;0,LOOKUP(M266,[1]Customer!$A:$A,[1]Customer!$B:$B),IF(N266&lt;&gt;0,LOOKUP(N266,[1]Supplier!$A:$A,[1]Supplier!$B:$B)))=FALSE,O266&lt;&gt;0),LOOKUP(O266,[1]Branch!$A:$A,[1]Branch!$B:$B),IF(M266&lt;&gt;0,LOOKUP(M266,[1]Customer!$A:$A,[1]Customer!$B:$B),IF(N266&lt;&gt;0,LOOKUP(N266,[1]Supplier!$A:$A,[1]Supplier!$B:$B))))),"")</f>
        <v>Kas Kecil Nathani Chemicals</v>
      </c>
      <c r="R266" s="4">
        <f>IFERROR(IF(IF(AND(IF(M266&lt;&gt;0,LOOKUP(M266,[1]Customer!$A:$A,[1]Customer!$V:$V),IF(N266&lt;&gt;0,LOOKUP(N266,[1]Supplier!$A:$A,[1]Supplier!$V:$V)))=FALSE,O266&lt;&gt;0),LOOKUP(O266,[1]Branch!$A:$A,[1]Branch!$V:$V),IF(M266&lt;&gt;0,LOOKUP(M266,[1]Customer!$A:$A,[1]Customer!$V:$V),IF(N266&lt;&gt;0,LOOKUP(N266,[1]Supplier!$A:$A,[1]Supplier!$V:$V))))=FALSE,LOOKUP(P266,[1]Banking!$A:$A,[1]Banking!$C:$C),IF(AND(IF(M266&lt;&gt;0,LOOKUP(M266,[1]Customer!$A:$A,[1]Customer!$V:$V),IF(N266&lt;&gt;0,LOOKUP(N266,[1]Supplier!$A:$A,[1]Supplier!$V:$V)))=FALSE,O266&lt;&gt;0),LOOKUP(O266,[1]Branch!$A:$A,[1]Branch!$V:$V),IF(M266&lt;&gt;0,LOOKUP(M266,[1]Customer!$A:$A,[1]Customer!$V:$V),IF(N266&lt;&gt;0,LOOKUP(N266,[1]Supplier!$A:$A,[1]Supplier!$V:$V))))),"")</f>
        <v>0</v>
      </c>
      <c r="S266" s="14">
        <f>IFERROR(SUMIF(CREF!A:A,PREF!A266,CREF!G:G),"")</f>
        <v>4481720</v>
      </c>
    </row>
    <row r="267" spans="1:19">
      <c r="A267" s="3">
        <v>266</v>
      </c>
      <c r="B267" s="5">
        <v>41806</v>
      </c>
      <c r="J267" s="3">
        <v>216</v>
      </c>
      <c r="P267" s="3" t="s">
        <v>40</v>
      </c>
      <c r="Q267" s="4" t="str">
        <f>IFERROR(IF(IF(AND(IF(M267&lt;&gt;0,LOOKUP(M267,[1]Customer!$A:$A,[1]Customer!$B:$B),IF(N267&lt;&gt;0,LOOKUP(N267,[1]Supplier!$A:$A,[1]Supplier!$B:$B)))=FALSE,O267&lt;&gt;0),LOOKUP(O267,[1]Branch!$A:$A,[1]Branch!$B:$B),IF(M267&lt;&gt;0,LOOKUP(M267,[1]Customer!$A:$A,[1]Customer!$B:$B),IF(N267&lt;&gt;0,LOOKUP(N267,[1]Supplier!$A:$A,[1]Supplier!$B:$B))))=FALSE,LOOKUP(P267,[1]Banking!$A:$A,[1]Banking!$B:$B),IF(AND(IF(M267&lt;&gt;0,LOOKUP(M267,[1]Customer!$A:$A,[1]Customer!$B:$B),IF(N267&lt;&gt;0,LOOKUP(N267,[1]Supplier!$A:$A,[1]Supplier!$B:$B)))=FALSE,O267&lt;&gt;0),LOOKUP(O267,[1]Branch!$A:$A,[1]Branch!$B:$B),IF(M267&lt;&gt;0,LOOKUP(M267,[1]Customer!$A:$A,[1]Customer!$B:$B),IF(N267&lt;&gt;0,LOOKUP(N267,[1]Supplier!$A:$A,[1]Supplier!$B:$B))))),"")</f>
        <v>Kas Kecil Nathani Chemicals</v>
      </c>
      <c r="R267" s="4">
        <f>IFERROR(IF(IF(AND(IF(M267&lt;&gt;0,LOOKUP(M267,[1]Customer!$A:$A,[1]Customer!$V:$V),IF(N267&lt;&gt;0,LOOKUP(N267,[1]Supplier!$A:$A,[1]Supplier!$V:$V)))=FALSE,O267&lt;&gt;0),LOOKUP(O267,[1]Branch!$A:$A,[1]Branch!$V:$V),IF(M267&lt;&gt;0,LOOKUP(M267,[1]Customer!$A:$A,[1]Customer!$V:$V),IF(N267&lt;&gt;0,LOOKUP(N267,[1]Supplier!$A:$A,[1]Supplier!$V:$V))))=FALSE,LOOKUP(P267,[1]Banking!$A:$A,[1]Banking!$C:$C),IF(AND(IF(M267&lt;&gt;0,LOOKUP(M267,[1]Customer!$A:$A,[1]Customer!$V:$V),IF(N267&lt;&gt;0,LOOKUP(N267,[1]Supplier!$A:$A,[1]Supplier!$V:$V)))=FALSE,O267&lt;&gt;0),LOOKUP(O267,[1]Branch!$A:$A,[1]Branch!$V:$V),IF(M267&lt;&gt;0,LOOKUP(M267,[1]Customer!$A:$A,[1]Customer!$V:$V),IF(N267&lt;&gt;0,LOOKUP(N267,[1]Supplier!$A:$A,[1]Supplier!$V:$V))))),"")</f>
        <v>0</v>
      </c>
      <c r="S267" s="14">
        <f>IFERROR(SUMIF(CREF!A:A,PREF!A267,CREF!G:G),"")</f>
        <v>1990000</v>
      </c>
    </row>
    <row r="268" spans="1:19">
      <c r="A268" s="3">
        <v>267</v>
      </c>
      <c r="B268" s="5">
        <v>41806</v>
      </c>
      <c r="K268" s="3">
        <v>506</v>
      </c>
      <c r="O268" s="3" t="s">
        <v>80</v>
      </c>
      <c r="Q268" s="4" t="str">
        <f>IFERROR(IF(IF(AND(IF(M268&lt;&gt;0,LOOKUP(M268,[1]Customer!$A:$A,[1]Customer!$B:$B),IF(N268&lt;&gt;0,LOOKUP(N268,[1]Supplier!$A:$A,[1]Supplier!$B:$B)))=FALSE,O268&lt;&gt;0),LOOKUP(O268,[1]Branch!$A:$A,[1]Branch!$B:$B),IF(M268&lt;&gt;0,LOOKUP(M268,[1]Customer!$A:$A,[1]Customer!$B:$B),IF(N268&lt;&gt;0,LOOKUP(N268,[1]Supplier!$A:$A,[1]Supplier!$B:$B))))=FALSE,LOOKUP(P268,[1]Banking!$A:$A,[1]Banking!$B:$B),IF(AND(IF(M268&lt;&gt;0,LOOKUP(M268,[1]Customer!$A:$A,[1]Customer!$B:$B),IF(N268&lt;&gt;0,LOOKUP(N268,[1]Supplier!$A:$A,[1]Supplier!$B:$B)))=FALSE,O268&lt;&gt;0),LOOKUP(O268,[1]Branch!$A:$A,[1]Branch!$B:$B),IF(M268&lt;&gt;0,LOOKUP(M268,[1]Customer!$A:$A,[1]Customer!$B:$B),IF(N268&lt;&gt;0,LOOKUP(N268,[1]Supplier!$A:$A,[1]Supplier!$B:$B))))),"")</f>
        <v>Nathani Chemicals</v>
      </c>
      <c r="R268" s="4" t="str">
        <f>IFERROR(IF(IF(AND(IF(M268&lt;&gt;0,LOOKUP(M268,[1]Customer!$A:$A,[1]Customer!$V:$V),IF(N268&lt;&gt;0,LOOKUP(N268,[1]Supplier!$A:$A,[1]Supplier!$V:$V)))=FALSE,O268&lt;&gt;0),LOOKUP(O268,[1]Branch!$A:$A,[1]Branch!$V:$V),IF(M268&lt;&gt;0,LOOKUP(M268,[1]Customer!$A:$A,[1]Customer!$V:$V),IF(N268&lt;&gt;0,LOOKUP(N268,[1]Supplier!$A:$A,[1]Supplier!$V:$V))))=FALSE,LOOKUP(P268,[1]Banking!$A:$A,[1]Banking!$C:$C),IF(AND(IF(M268&lt;&gt;0,LOOKUP(M268,[1]Customer!$A:$A,[1]Customer!$V:$V),IF(N268&lt;&gt;0,LOOKUP(N268,[1]Supplier!$A:$A,[1]Supplier!$V:$V)))=FALSE,O268&lt;&gt;0),LOOKUP(O268,[1]Branch!$A:$A,[1]Branch!$V:$V),IF(M268&lt;&gt;0,LOOKUP(M268,[1]Customer!$A:$A,[1]Customer!$V:$V),IF(N268&lt;&gt;0,LOOKUP(N268,[1]Supplier!$A:$A,[1]Supplier!$V:$V))))),"")</f>
        <v>Darmawan</v>
      </c>
      <c r="S268" s="14">
        <f>IFERROR(SUMIF(CREF!A:A,PREF!A268,CREF!G:G),"")</f>
        <v>-1990000</v>
      </c>
    </row>
    <row r="269" spans="1:19">
      <c r="A269" s="3">
        <v>268</v>
      </c>
      <c r="B269" s="5">
        <v>41806</v>
      </c>
      <c r="K269" s="3">
        <v>507</v>
      </c>
      <c r="O269" s="3" t="s">
        <v>80</v>
      </c>
      <c r="Q269" s="4" t="str">
        <f>IFERROR(IF(IF(AND(IF(M269&lt;&gt;0,LOOKUP(M269,[1]Customer!$A:$A,[1]Customer!$B:$B),IF(N269&lt;&gt;0,LOOKUP(N269,[1]Supplier!$A:$A,[1]Supplier!$B:$B)))=FALSE,O269&lt;&gt;0),LOOKUP(O269,[1]Branch!$A:$A,[1]Branch!$B:$B),IF(M269&lt;&gt;0,LOOKUP(M269,[1]Customer!$A:$A,[1]Customer!$B:$B),IF(N269&lt;&gt;0,LOOKUP(N269,[1]Supplier!$A:$A,[1]Supplier!$B:$B))))=FALSE,LOOKUP(P269,[1]Banking!$A:$A,[1]Banking!$B:$B),IF(AND(IF(M269&lt;&gt;0,LOOKUP(M269,[1]Customer!$A:$A,[1]Customer!$B:$B),IF(N269&lt;&gt;0,LOOKUP(N269,[1]Supplier!$A:$A,[1]Supplier!$B:$B)))=FALSE,O269&lt;&gt;0),LOOKUP(O269,[1]Branch!$A:$A,[1]Branch!$B:$B),IF(M269&lt;&gt;0,LOOKUP(M269,[1]Customer!$A:$A,[1]Customer!$B:$B),IF(N269&lt;&gt;0,LOOKUP(N269,[1]Supplier!$A:$A,[1]Supplier!$B:$B))))),"")</f>
        <v>Nathani Chemicals</v>
      </c>
      <c r="R269" s="4" t="str">
        <f>IFERROR(IF(IF(AND(IF(M269&lt;&gt;0,LOOKUP(M269,[1]Customer!$A:$A,[1]Customer!$V:$V),IF(N269&lt;&gt;0,LOOKUP(N269,[1]Supplier!$A:$A,[1]Supplier!$V:$V)))=FALSE,O269&lt;&gt;0),LOOKUP(O269,[1]Branch!$A:$A,[1]Branch!$V:$V),IF(M269&lt;&gt;0,LOOKUP(M269,[1]Customer!$A:$A,[1]Customer!$V:$V),IF(N269&lt;&gt;0,LOOKUP(N269,[1]Supplier!$A:$A,[1]Supplier!$V:$V))))=FALSE,LOOKUP(P269,[1]Banking!$A:$A,[1]Banking!$C:$C),IF(AND(IF(M269&lt;&gt;0,LOOKUP(M269,[1]Customer!$A:$A,[1]Customer!$V:$V),IF(N269&lt;&gt;0,LOOKUP(N269,[1]Supplier!$A:$A,[1]Supplier!$V:$V)))=FALSE,O269&lt;&gt;0),LOOKUP(O269,[1]Branch!$A:$A,[1]Branch!$V:$V),IF(M269&lt;&gt;0,LOOKUP(M269,[1]Customer!$A:$A,[1]Customer!$V:$V),IF(N269&lt;&gt;0,LOOKUP(N269,[1]Supplier!$A:$A,[1]Supplier!$V:$V))))),"")</f>
        <v>Darmawan</v>
      </c>
      <c r="S269" s="14">
        <f>IFERROR(SUMIF(CREF!A:A,PREF!A269,CREF!G:G),"")</f>
        <v>-1800000</v>
      </c>
    </row>
    <row r="270" spans="1:19">
      <c r="A270" s="3">
        <v>269</v>
      </c>
      <c r="B270" s="5">
        <v>41806</v>
      </c>
      <c r="D270" s="11" t="s">
        <v>664</v>
      </c>
      <c r="J270" s="3">
        <v>217</v>
      </c>
      <c r="M270" s="3" t="s">
        <v>41</v>
      </c>
      <c r="Q270" s="4" t="str">
        <f>IFERROR(IF(IF(AND(IF(M270&lt;&gt;0,LOOKUP(M270,[1]Customer!$A:$A,[1]Customer!$B:$B),IF(N270&lt;&gt;0,LOOKUP(N270,[1]Supplier!$A:$A,[1]Supplier!$B:$B)))=FALSE,O270&lt;&gt;0),LOOKUP(O270,[1]Branch!$A:$A,[1]Branch!$B:$B),IF(M270&lt;&gt;0,LOOKUP(M270,[1]Customer!$A:$A,[1]Customer!$B:$B),IF(N270&lt;&gt;0,LOOKUP(N270,[1]Supplier!$A:$A,[1]Supplier!$B:$B))))=FALSE,LOOKUP(P270,[1]Banking!$A:$A,[1]Banking!$B:$B),IF(AND(IF(M270&lt;&gt;0,LOOKUP(M270,[1]Customer!$A:$A,[1]Customer!$B:$B),IF(N270&lt;&gt;0,LOOKUP(N270,[1]Supplier!$A:$A,[1]Supplier!$B:$B)))=FALSE,O270&lt;&gt;0),LOOKUP(O270,[1]Branch!$A:$A,[1]Branch!$B:$B),IF(M270&lt;&gt;0,LOOKUP(M270,[1]Customer!$A:$A,[1]Customer!$B:$B),IF(N270&lt;&gt;0,LOOKUP(N270,[1]Supplier!$A:$A,[1]Supplier!$B:$B))))),"")</f>
        <v>Nathani Indonesia</v>
      </c>
      <c r="R270" s="4" t="str">
        <f>IFERROR(IF(IF(AND(IF(M270&lt;&gt;0,LOOKUP(M270,[1]Customer!$A:$A,[1]Customer!$V:$V),IF(N270&lt;&gt;0,LOOKUP(N270,[1]Supplier!$A:$A,[1]Supplier!$V:$V)))=FALSE,O270&lt;&gt;0),LOOKUP(O270,[1]Branch!$A:$A,[1]Branch!$V:$V),IF(M270&lt;&gt;0,LOOKUP(M270,[1]Customer!$A:$A,[1]Customer!$V:$V),IF(N270&lt;&gt;0,LOOKUP(N270,[1]Supplier!$A:$A,[1]Supplier!$V:$V))))=FALSE,LOOKUP(P270,[1]Banking!$A:$A,[1]Banking!$C:$C),IF(AND(IF(M270&lt;&gt;0,LOOKUP(M270,[1]Customer!$A:$A,[1]Customer!$V:$V),IF(N270&lt;&gt;0,LOOKUP(N270,[1]Supplier!$A:$A,[1]Supplier!$V:$V)))=FALSE,O270&lt;&gt;0),LOOKUP(O270,[1]Branch!$A:$A,[1]Branch!$V:$V),IF(M270&lt;&gt;0,LOOKUP(M270,[1]Customer!$A:$A,[1]Customer!$V:$V),IF(N270&lt;&gt;0,LOOKUP(N270,[1]Supplier!$A:$A,[1]Supplier!$V:$V))))),"")</f>
        <v>Agustina Y. Zulkarnain</v>
      </c>
      <c r="S270" s="14">
        <f>IFERROR(SUMIF(CREF!A:A,PREF!A270,CREF!G:G),"")</f>
        <v>2618321</v>
      </c>
    </row>
    <row r="271" spans="1:19">
      <c r="A271" s="3">
        <v>270</v>
      </c>
      <c r="B271" s="5">
        <v>41806</v>
      </c>
      <c r="D271" s="11" t="s">
        <v>664</v>
      </c>
      <c r="J271" s="3">
        <v>218</v>
      </c>
      <c r="M271" s="3" t="s">
        <v>41</v>
      </c>
      <c r="Q271" s="4" t="str">
        <f>IFERROR(IF(IF(AND(IF(M271&lt;&gt;0,LOOKUP(M271,[1]Customer!$A:$A,[1]Customer!$B:$B),IF(N271&lt;&gt;0,LOOKUP(N271,[1]Supplier!$A:$A,[1]Supplier!$B:$B)))=FALSE,O271&lt;&gt;0),LOOKUP(O271,[1]Branch!$A:$A,[1]Branch!$B:$B),IF(M271&lt;&gt;0,LOOKUP(M271,[1]Customer!$A:$A,[1]Customer!$B:$B),IF(N271&lt;&gt;0,LOOKUP(N271,[1]Supplier!$A:$A,[1]Supplier!$B:$B))))=FALSE,LOOKUP(P271,[1]Banking!$A:$A,[1]Banking!$B:$B),IF(AND(IF(M271&lt;&gt;0,LOOKUP(M271,[1]Customer!$A:$A,[1]Customer!$B:$B),IF(N271&lt;&gt;0,LOOKUP(N271,[1]Supplier!$A:$A,[1]Supplier!$B:$B)))=FALSE,O271&lt;&gt;0),LOOKUP(O271,[1]Branch!$A:$A,[1]Branch!$B:$B),IF(M271&lt;&gt;0,LOOKUP(M271,[1]Customer!$A:$A,[1]Customer!$B:$B),IF(N271&lt;&gt;0,LOOKUP(N271,[1]Supplier!$A:$A,[1]Supplier!$B:$B))))),"")</f>
        <v>Nathani Indonesia</v>
      </c>
      <c r="R271" s="4" t="str">
        <f>IFERROR(IF(IF(AND(IF(M271&lt;&gt;0,LOOKUP(M271,[1]Customer!$A:$A,[1]Customer!$V:$V),IF(N271&lt;&gt;0,LOOKUP(N271,[1]Supplier!$A:$A,[1]Supplier!$V:$V)))=FALSE,O271&lt;&gt;0),LOOKUP(O271,[1]Branch!$A:$A,[1]Branch!$V:$V),IF(M271&lt;&gt;0,LOOKUP(M271,[1]Customer!$A:$A,[1]Customer!$V:$V),IF(N271&lt;&gt;0,LOOKUP(N271,[1]Supplier!$A:$A,[1]Supplier!$V:$V))))=FALSE,LOOKUP(P271,[1]Banking!$A:$A,[1]Banking!$C:$C),IF(AND(IF(M271&lt;&gt;0,LOOKUP(M271,[1]Customer!$A:$A,[1]Customer!$V:$V),IF(N271&lt;&gt;0,LOOKUP(N271,[1]Supplier!$A:$A,[1]Supplier!$V:$V)))=FALSE,O271&lt;&gt;0),LOOKUP(O271,[1]Branch!$A:$A,[1]Branch!$V:$V),IF(M271&lt;&gt;0,LOOKUP(M271,[1]Customer!$A:$A,[1]Customer!$V:$V),IF(N271&lt;&gt;0,LOOKUP(N271,[1]Supplier!$A:$A,[1]Supplier!$V:$V))))),"")</f>
        <v>Agustina Y. Zulkarnain</v>
      </c>
      <c r="S271" s="14">
        <f>IFERROR(SUMIF(CREF!A:A,PREF!A271,CREF!G:G),"")</f>
        <v>2225190</v>
      </c>
    </row>
    <row r="272" spans="1:19">
      <c r="A272" s="3">
        <v>271</v>
      </c>
      <c r="B272" s="5">
        <v>41806</v>
      </c>
      <c r="K272" s="3">
        <v>508</v>
      </c>
      <c r="P272" s="3" t="s">
        <v>40</v>
      </c>
      <c r="Q272" s="4" t="str">
        <f>IFERROR(IF(IF(AND(IF(M272&lt;&gt;0,LOOKUP(M272,[1]Customer!$A:$A,[1]Customer!$B:$B),IF(N272&lt;&gt;0,LOOKUP(N272,[1]Supplier!$A:$A,[1]Supplier!$B:$B)))=FALSE,O272&lt;&gt;0),LOOKUP(O272,[1]Branch!$A:$A,[1]Branch!$B:$B),IF(M272&lt;&gt;0,LOOKUP(M272,[1]Customer!$A:$A,[1]Customer!$B:$B),IF(N272&lt;&gt;0,LOOKUP(N272,[1]Supplier!$A:$A,[1]Supplier!$B:$B))))=FALSE,LOOKUP(P272,[1]Banking!$A:$A,[1]Banking!$B:$B),IF(AND(IF(M272&lt;&gt;0,LOOKUP(M272,[1]Customer!$A:$A,[1]Customer!$B:$B),IF(N272&lt;&gt;0,LOOKUP(N272,[1]Supplier!$A:$A,[1]Supplier!$B:$B)))=FALSE,O272&lt;&gt;0),LOOKUP(O272,[1]Branch!$A:$A,[1]Branch!$B:$B),IF(M272&lt;&gt;0,LOOKUP(M272,[1]Customer!$A:$A,[1]Customer!$B:$B),IF(N272&lt;&gt;0,LOOKUP(N272,[1]Supplier!$A:$A,[1]Supplier!$B:$B))))),"")</f>
        <v>Kas Kecil Nathani Chemicals</v>
      </c>
      <c r="R272" s="4">
        <f>IFERROR(IF(IF(AND(IF(M272&lt;&gt;0,LOOKUP(M272,[1]Customer!$A:$A,[1]Customer!$V:$V),IF(N272&lt;&gt;0,LOOKUP(N272,[1]Supplier!$A:$A,[1]Supplier!$V:$V)))=FALSE,O272&lt;&gt;0),LOOKUP(O272,[1]Branch!$A:$A,[1]Branch!$V:$V),IF(M272&lt;&gt;0,LOOKUP(M272,[1]Customer!$A:$A,[1]Customer!$V:$V),IF(N272&lt;&gt;0,LOOKUP(N272,[1]Supplier!$A:$A,[1]Supplier!$V:$V))))=FALSE,LOOKUP(P272,[1]Banking!$A:$A,[1]Banking!$C:$C),IF(AND(IF(M272&lt;&gt;0,LOOKUP(M272,[1]Customer!$A:$A,[1]Customer!$V:$V),IF(N272&lt;&gt;0,LOOKUP(N272,[1]Supplier!$A:$A,[1]Supplier!$V:$V)))=FALSE,O272&lt;&gt;0),LOOKUP(O272,[1]Branch!$A:$A,[1]Branch!$V:$V),IF(M272&lt;&gt;0,LOOKUP(M272,[1]Customer!$A:$A,[1]Customer!$V:$V),IF(N272&lt;&gt;0,LOOKUP(N272,[1]Supplier!$A:$A,[1]Supplier!$V:$V))))),"")</f>
        <v>0</v>
      </c>
      <c r="S272" s="14">
        <f>IFERROR(SUMIF(CREF!A:A,PREF!A272,CREF!G:G),"")</f>
        <v>-6471720</v>
      </c>
    </row>
    <row r="273" spans="1:19">
      <c r="A273" s="3">
        <v>272</v>
      </c>
      <c r="B273" s="5">
        <v>41806</v>
      </c>
      <c r="K273" s="3">
        <v>509</v>
      </c>
      <c r="N273" s="3" t="s">
        <v>208</v>
      </c>
      <c r="Q273" s="4" t="str">
        <f>IFERROR(IF(IF(AND(IF(M273&lt;&gt;0,LOOKUP(M273,[1]Customer!$A:$A,[1]Customer!$B:$B),IF(N273&lt;&gt;0,LOOKUP(N273,[1]Supplier!$A:$A,[1]Supplier!$B:$B)))=FALSE,O273&lt;&gt;0),LOOKUP(O273,[1]Branch!$A:$A,[1]Branch!$B:$B),IF(M273&lt;&gt;0,LOOKUP(M273,[1]Customer!$A:$A,[1]Customer!$B:$B),IF(N273&lt;&gt;0,LOOKUP(N273,[1]Supplier!$A:$A,[1]Supplier!$B:$B))))=FALSE,LOOKUP(P273,[1]Banking!$A:$A,[1]Banking!$B:$B),IF(AND(IF(M273&lt;&gt;0,LOOKUP(M273,[1]Customer!$A:$A,[1]Customer!$B:$B),IF(N273&lt;&gt;0,LOOKUP(N273,[1]Supplier!$A:$A,[1]Supplier!$B:$B)))=FALSE,O273&lt;&gt;0),LOOKUP(O273,[1]Branch!$A:$A,[1]Branch!$B:$B),IF(M273&lt;&gt;0,LOOKUP(M273,[1]Customer!$A:$A,[1]Customer!$B:$B),IF(N273&lt;&gt;0,LOOKUP(N273,[1]Supplier!$A:$A,[1]Supplier!$B:$B))))),"")</f>
        <v>Venia Agave</v>
      </c>
      <c r="R273" s="4" t="str">
        <f>IFERROR(IF(IF(AND(IF(M273&lt;&gt;0,LOOKUP(M273,[1]Customer!$A:$A,[1]Customer!$V:$V),IF(N273&lt;&gt;0,LOOKUP(N273,[1]Supplier!$A:$A,[1]Supplier!$V:$V)))=FALSE,O273&lt;&gt;0),LOOKUP(O273,[1]Branch!$A:$A,[1]Branch!$V:$V),IF(M273&lt;&gt;0,LOOKUP(M273,[1]Customer!$A:$A,[1]Customer!$V:$V),IF(N273&lt;&gt;0,LOOKUP(N273,[1]Supplier!$A:$A,[1]Supplier!$V:$V))))=FALSE,LOOKUP(P273,[1]Banking!$A:$A,[1]Banking!$C:$C),IF(AND(IF(M273&lt;&gt;0,LOOKUP(M273,[1]Customer!$A:$A,[1]Customer!$V:$V),IF(N273&lt;&gt;0,LOOKUP(N273,[1]Supplier!$A:$A,[1]Supplier!$V:$V)))=FALSE,O273&lt;&gt;0),LOOKUP(O273,[1]Branch!$A:$A,[1]Branch!$V:$V),IF(M273&lt;&gt;0,LOOKUP(M273,[1]Customer!$A:$A,[1]Customer!$V:$V),IF(N273&lt;&gt;0,LOOKUP(N273,[1]Supplier!$A:$A,[1]Supplier!$V:$V))))),"")</f>
        <v>Melinda</v>
      </c>
      <c r="S273" s="14">
        <f>IFERROR(SUMIF(CREF!A:A,PREF!A273,CREF!G:G),"")</f>
        <v>-158125000</v>
      </c>
    </row>
    <row r="274" spans="1:19">
      <c r="A274" s="3">
        <v>273</v>
      </c>
      <c r="B274" s="5">
        <v>41806</v>
      </c>
      <c r="K274" s="3">
        <v>510</v>
      </c>
      <c r="N274" s="3" t="s">
        <v>273</v>
      </c>
      <c r="Q274" s="4" t="str">
        <f>IFERROR(IF(IF(AND(IF(M274&lt;&gt;0,LOOKUP(M274,[1]Customer!$A:$A,[1]Customer!$B:$B),IF(N274&lt;&gt;0,LOOKUP(N274,[1]Supplier!$A:$A,[1]Supplier!$B:$B)))=FALSE,O274&lt;&gt;0),LOOKUP(O274,[1]Branch!$A:$A,[1]Branch!$B:$B),IF(M274&lt;&gt;0,LOOKUP(M274,[1]Customer!$A:$A,[1]Customer!$B:$B),IF(N274&lt;&gt;0,LOOKUP(N274,[1]Supplier!$A:$A,[1]Supplier!$B:$B))))=FALSE,LOOKUP(P274,[1]Banking!$A:$A,[1]Banking!$B:$B),IF(AND(IF(M274&lt;&gt;0,LOOKUP(M274,[1]Customer!$A:$A,[1]Customer!$B:$B),IF(N274&lt;&gt;0,LOOKUP(N274,[1]Supplier!$A:$A,[1]Supplier!$B:$B)))=FALSE,O274&lt;&gt;0),LOOKUP(O274,[1]Branch!$A:$A,[1]Branch!$B:$B),IF(M274&lt;&gt;0,LOOKUP(M274,[1]Customer!$A:$A,[1]Customer!$B:$B),IF(N274&lt;&gt;0,LOOKUP(N274,[1]Supplier!$A:$A,[1]Supplier!$B:$B))))),"")</f>
        <v>Harapan Kita</v>
      </c>
      <c r="R274" s="4" t="str">
        <f>IFERROR(IF(IF(AND(IF(M274&lt;&gt;0,LOOKUP(M274,[1]Customer!$A:$A,[1]Customer!$V:$V),IF(N274&lt;&gt;0,LOOKUP(N274,[1]Supplier!$A:$A,[1]Supplier!$V:$V)))=FALSE,O274&lt;&gt;0),LOOKUP(O274,[1]Branch!$A:$A,[1]Branch!$V:$V),IF(M274&lt;&gt;0,LOOKUP(M274,[1]Customer!$A:$A,[1]Customer!$V:$V),IF(N274&lt;&gt;0,LOOKUP(N274,[1]Supplier!$A:$A,[1]Supplier!$V:$V))))=FALSE,LOOKUP(P274,[1]Banking!$A:$A,[1]Banking!$C:$C),IF(AND(IF(M274&lt;&gt;0,LOOKUP(M274,[1]Customer!$A:$A,[1]Customer!$V:$V),IF(N274&lt;&gt;0,LOOKUP(N274,[1]Supplier!$A:$A,[1]Supplier!$V:$V)))=FALSE,O274&lt;&gt;0),LOOKUP(O274,[1]Branch!$A:$A,[1]Branch!$V:$V),IF(M274&lt;&gt;0,LOOKUP(M274,[1]Customer!$A:$A,[1]Customer!$V:$V),IF(N274&lt;&gt;0,LOOKUP(N274,[1]Supplier!$A:$A,[1]Supplier!$V:$V))))),"")</f>
        <v/>
      </c>
      <c r="S274" s="14">
        <f>IFERROR(SUMIF(CREF!A:A,PREF!A274,CREF!G:G),"")</f>
        <v>-4262500</v>
      </c>
    </row>
    <row r="275" spans="1:19">
      <c r="A275" s="3">
        <v>274</v>
      </c>
      <c r="B275" s="5">
        <v>41807</v>
      </c>
      <c r="K275" s="3">
        <v>511</v>
      </c>
      <c r="O275" s="3" t="s">
        <v>80</v>
      </c>
      <c r="Q275" s="4" t="str">
        <f>IFERROR(IF(IF(AND(IF(M275&lt;&gt;0,LOOKUP(M275,[1]Customer!$A:$A,[1]Customer!$B:$B),IF(N275&lt;&gt;0,LOOKUP(N275,[1]Supplier!$A:$A,[1]Supplier!$B:$B)))=FALSE,O275&lt;&gt;0),LOOKUP(O275,[1]Branch!$A:$A,[1]Branch!$B:$B),IF(M275&lt;&gt;0,LOOKUP(M275,[1]Customer!$A:$A,[1]Customer!$B:$B),IF(N275&lt;&gt;0,LOOKUP(N275,[1]Supplier!$A:$A,[1]Supplier!$B:$B))))=FALSE,LOOKUP(P275,[1]Banking!$A:$A,[1]Banking!$B:$B),IF(AND(IF(M275&lt;&gt;0,LOOKUP(M275,[1]Customer!$A:$A,[1]Customer!$B:$B),IF(N275&lt;&gt;0,LOOKUP(N275,[1]Supplier!$A:$A,[1]Supplier!$B:$B)))=FALSE,O275&lt;&gt;0),LOOKUP(O275,[1]Branch!$A:$A,[1]Branch!$B:$B),IF(M275&lt;&gt;0,LOOKUP(M275,[1]Customer!$A:$A,[1]Customer!$B:$B),IF(N275&lt;&gt;0,LOOKUP(N275,[1]Supplier!$A:$A,[1]Supplier!$B:$B))))),"")</f>
        <v>Nathani Chemicals</v>
      </c>
      <c r="R275" s="4" t="str">
        <f>IFERROR(IF(IF(AND(IF(M275&lt;&gt;0,LOOKUP(M275,[1]Customer!$A:$A,[1]Customer!$V:$V),IF(N275&lt;&gt;0,LOOKUP(N275,[1]Supplier!$A:$A,[1]Supplier!$V:$V)))=FALSE,O275&lt;&gt;0),LOOKUP(O275,[1]Branch!$A:$A,[1]Branch!$V:$V),IF(M275&lt;&gt;0,LOOKUP(M275,[1]Customer!$A:$A,[1]Customer!$V:$V),IF(N275&lt;&gt;0,LOOKUP(N275,[1]Supplier!$A:$A,[1]Supplier!$V:$V))))=FALSE,LOOKUP(P275,[1]Banking!$A:$A,[1]Banking!$C:$C),IF(AND(IF(M275&lt;&gt;0,LOOKUP(M275,[1]Customer!$A:$A,[1]Customer!$V:$V),IF(N275&lt;&gt;0,LOOKUP(N275,[1]Supplier!$A:$A,[1]Supplier!$V:$V)))=FALSE,O275&lt;&gt;0),LOOKUP(O275,[1]Branch!$A:$A,[1]Branch!$V:$V),IF(M275&lt;&gt;0,LOOKUP(M275,[1]Customer!$A:$A,[1]Customer!$V:$V),IF(N275&lt;&gt;0,LOOKUP(N275,[1]Supplier!$A:$A,[1]Supplier!$V:$V))))),"")</f>
        <v>Darmawan</v>
      </c>
      <c r="S275" s="14">
        <f>IFERROR(SUMIF(CREF!A:A,PREF!A275,CREF!G:G),"")</f>
        <v>-123000</v>
      </c>
    </row>
    <row r="276" spans="1:19">
      <c r="A276" s="3">
        <v>275</v>
      </c>
      <c r="B276" s="5">
        <v>41807</v>
      </c>
      <c r="K276" s="3">
        <v>512</v>
      </c>
      <c r="O276" s="3" t="s">
        <v>80</v>
      </c>
      <c r="Q276" s="4" t="str">
        <f>IFERROR(IF(IF(AND(IF(M276&lt;&gt;0,LOOKUP(M276,[1]Customer!$A:$A,[1]Customer!$B:$B),IF(N276&lt;&gt;0,LOOKUP(N276,[1]Supplier!$A:$A,[1]Supplier!$B:$B)))=FALSE,O276&lt;&gt;0),LOOKUP(O276,[1]Branch!$A:$A,[1]Branch!$B:$B),IF(M276&lt;&gt;0,LOOKUP(M276,[1]Customer!$A:$A,[1]Customer!$B:$B),IF(N276&lt;&gt;0,LOOKUP(N276,[1]Supplier!$A:$A,[1]Supplier!$B:$B))))=FALSE,LOOKUP(P276,[1]Banking!$A:$A,[1]Banking!$B:$B),IF(AND(IF(M276&lt;&gt;0,LOOKUP(M276,[1]Customer!$A:$A,[1]Customer!$B:$B),IF(N276&lt;&gt;0,LOOKUP(N276,[1]Supplier!$A:$A,[1]Supplier!$B:$B)))=FALSE,O276&lt;&gt;0),LOOKUP(O276,[1]Branch!$A:$A,[1]Branch!$B:$B),IF(M276&lt;&gt;0,LOOKUP(M276,[1]Customer!$A:$A,[1]Customer!$B:$B),IF(N276&lt;&gt;0,LOOKUP(N276,[1]Supplier!$A:$A,[1]Supplier!$B:$B))))),"")</f>
        <v>Nathani Chemicals</v>
      </c>
      <c r="R276" s="4" t="str">
        <f>IFERROR(IF(IF(AND(IF(M276&lt;&gt;0,LOOKUP(M276,[1]Customer!$A:$A,[1]Customer!$V:$V),IF(N276&lt;&gt;0,LOOKUP(N276,[1]Supplier!$A:$A,[1]Supplier!$V:$V)))=FALSE,O276&lt;&gt;0),LOOKUP(O276,[1]Branch!$A:$A,[1]Branch!$V:$V),IF(M276&lt;&gt;0,LOOKUP(M276,[1]Customer!$A:$A,[1]Customer!$V:$V),IF(N276&lt;&gt;0,LOOKUP(N276,[1]Supplier!$A:$A,[1]Supplier!$V:$V))))=FALSE,LOOKUP(P276,[1]Banking!$A:$A,[1]Banking!$C:$C),IF(AND(IF(M276&lt;&gt;0,LOOKUP(M276,[1]Customer!$A:$A,[1]Customer!$V:$V),IF(N276&lt;&gt;0,LOOKUP(N276,[1]Supplier!$A:$A,[1]Supplier!$V:$V)))=FALSE,O276&lt;&gt;0),LOOKUP(O276,[1]Branch!$A:$A,[1]Branch!$V:$V),IF(M276&lt;&gt;0,LOOKUP(M276,[1]Customer!$A:$A,[1]Customer!$V:$V),IF(N276&lt;&gt;0,LOOKUP(N276,[1]Supplier!$A:$A,[1]Supplier!$V:$V))))),"")</f>
        <v>Darmawan</v>
      </c>
      <c r="S276" s="14">
        <f>IFERROR(SUMIF(CREF!A:A,PREF!A276,CREF!G:G),"")</f>
        <v>-450000</v>
      </c>
    </row>
    <row r="277" spans="1:19">
      <c r="A277" s="3">
        <v>276</v>
      </c>
      <c r="B277" s="5">
        <v>41807</v>
      </c>
      <c r="K277" s="3">
        <v>513</v>
      </c>
      <c r="O277" s="3" t="s">
        <v>80</v>
      </c>
      <c r="Q277" s="4" t="str">
        <f>IFERROR(IF(IF(AND(IF(M277&lt;&gt;0,LOOKUP(M277,[1]Customer!$A:$A,[1]Customer!$B:$B),IF(N277&lt;&gt;0,LOOKUP(N277,[1]Supplier!$A:$A,[1]Supplier!$B:$B)))=FALSE,O277&lt;&gt;0),LOOKUP(O277,[1]Branch!$A:$A,[1]Branch!$B:$B),IF(M277&lt;&gt;0,LOOKUP(M277,[1]Customer!$A:$A,[1]Customer!$B:$B),IF(N277&lt;&gt;0,LOOKUP(N277,[1]Supplier!$A:$A,[1]Supplier!$B:$B))))=FALSE,LOOKUP(P277,[1]Banking!$A:$A,[1]Banking!$B:$B),IF(AND(IF(M277&lt;&gt;0,LOOKUP(M277,[1]Customer!$A:$A,[1]Customer!$B:$B),IF(N277&lt;&gt;0,LOOKUP(N277,[1]Supplier!$A:$A,[1]Supplier!$B:$B)))=FALSE,O277&lt;&gt;0),LOOKUP(O277,[1]Branch!$A:$A,[1]Branch!$B:$B),IF(M277&lt;&gt;0,LOOKUP(M277,[1]Customer!$A:$A,[1]Customer!$B:$B),IF(N277&lt;&gt;0,LOOKUP(N277,[1]Supplier!$A:$A,[1]Supplier!$B:$B))))),"")</f>
        <v>Nathani Chemicals</v>
      </c>
      <c r="R277" s="4" t="str">
        <f>IFERROR(IF(IF(AND(IF(M277&lt;&gt;0,LOOKUP(M277,[1]Customer!$A:$A,[1]Customer!$V:$V),IF(N277&lt;&gt;0,LOOKUP(N277,[1]Supplier!$A:$A,[1]Supplier!$V:$V)))=FALSE,O277&lt;&gt;0),LOOKUP(O277,[1]Branch!$A:$A,[1]Branch!$V:$V),IF(M277&lt;&gt;0,LOOKUP(M277,[1]Customer!$A:$A,[1]Customer!$V:$V),IF(N277&lt;&gt;0,LOOKUP(N277,[1]Supplier!$A:$A,[1]Supplier!$V:$V))))=FALSE,LOOKUP(P277,[1]Banking!$A:$A,[1]Banking!$C:$C),IF(AND(IF(M277&lt;&gt;0,LOOKUP(M277,[1]Customer!$A:$A,[1]Customer!$V:$V),IF(N277&lt;&gt;0,LOOKUP(N277,[1]Supplier!$A:$A,[1]Supplier!$V:$V)))=FALSE,O277&lt;&gt;0),LOOKUP(O277,[1]Branch!$A:$A,[1]Branch!$V:$V),IF(M277&lt;&gt;0,LOOKUP(M277,[1]Customer!$A:$A,[1]Customer!$V:$V),IF(N277&lt;&gt;0,LOOKUP(N277,[1]Supplier!$A:$A,[1]Supplier!$V:$V))))),"")</f>
        <v>Darmawan</v>
      </c>
      <c r="S277" s="14">
        <f>IFERROR(SUMIF(CREF!A:A,PREF!A277,CREF!G:G),"")</f>
        <v>-2250000</v>
      </c>
    </row>
    <row r="278" spans="1:19">
      <c r="A278" s="3">
        <v>277</v>
      </c>
      <c r="B278" s="5">
        <v>41807</v>
      </c>
      <c r="K278" s="3">
        <v>514</v>
      </c>
      <c r="O278" s="3" t="s">
        <v>80</v>
      </c>
      <c r="Q278" s="4" t="str">
        <f>IFERROR(IF(IF(AND(IF(M278&lt;&gt;0,LOOKUP(M278,[1]Customer!$A:$A,[1]Customer!$B:$B),IF(N278&lt;&gt;0,LOOKUP(N278,[1]Supplier!$A:$A,[1]Supplier!$B:$B)))=FALSE,O278&lt;&gt;0),LOOKUP(O278,[1]Branch!$A:$A,[1]Branch!$B:$B),IF(M278&lt;&gt;0,LOOKUP(M278,[1]Customer!$A:$A,[1]Customer!$B:$B),IF(N278&lt;&gt;0,LOOKUP(N278,[1]Supplier!$A:$A,[1]Supplier!$B:$B))))=FALSE,LOOKUP(P278,[1]Banking!$A:$A,[1]Banking!$B:$B),IF(AND(IF(M278&lt;&gt;0,LOOKUP(M278,[1]Customer!$A:$A,[1]Customer!$B:$B),IF(N278&lt;&gt;0,LOOKUP(N278,[1]Supplier!$A:$A,[1]Supplier!$B:$B)))=FALSE,O278&lt;&gt;0),LOOKUP(O278,[1]Branch!$A:$A,[1]Branch!$B:$B),IF(M278&lt;&gt;0,LOOKUP(M278,[1]Customer!$A:$A,[1]Customer!$B:$B),IF(N278&lt;&gt;0,LOOKUP(N278,[1]Supplier!$A:$A,[1]Supplier!$B:$B))))),"")</f>
        <v>Nathani Chemicals</v>
      </c>
      <c r="R278" s="4" t="str">
        <f>IFERROR(IF(IF(AND(IF(M278&lt;&gt;0,LOOKUP(M278,[1]Customer!$A:$A,[1]Customer!$V:$V),IF(N278&lt;&gt;0,LOOKUP(N278,[1]Supplier!$A:$A,[1]Supplier!$V:$V)))=FALSE,O278&lt;&gt;0),LOOKUP(O278,[1]Branch!$A:$A,[1]Branch!$V:$V),IF(M278&lt;&gt;0,LOOKUP(M278,[1]Customer!$A:$A,[1]Customer!$V:$V),IF(N278&lt;&gt;0,LOOKUP(N278,[1]Supplier!$A:$A,[1]Supplier!$V:$V))))=FALSE,LOOKUP(P278,[1]Banking!$A:$A,[1]Banking!$C:$C),IF(AND(IF(M278&lt;&gt;0,LOOKUP(M278,[1]Customer!$A:$A,[1]Customer!$V:$V),IF(N278&lt;&gt;0,LOOKUP(N278,[1]Supplier!$A:$A,[1]Supplier!$V:$V)))=FALSE,O278&lt;&gt;0),LOOKUP(O278,[1]Branch!$A:$A,[1]Branch!$V:$V),IF(M278&lt;&gt;0,LOOKUP(M278,[1]Customer!$A:$A,[1]Customer!$V:$V),IF(N278&lt;&gt;0,LOOKUP(N278,[1]Supplier!$A:$A,[1]Supplier!$V:$V))))),"")</f>
        <v>Darmawan</v>
      </c>
      <c r="S278" s="14">
        <f>IFERROR(SUMIF(CREF!A:A,PREF!A278,CREF!G:G),"")</f>
        <v>-540000</v>
      </c>
    </row>
    <row r="279" spans="1:19">
      <c r="A279" s="3">
        <v>278</v>
      </c>
      <c r="B279" s="5">
        <v>41806</v>
      </c>
      <c r="D279" s="11" t="s">
        <v>664</v>
      </c>
      <c r="J279" s="3">
        <v>219</v>
      </c>
      <c r="M279" s="3" t="s">
        <v>41</v>
      </c>
      <c r="Q279" s="4" t="str">
        <f>IFERROR(IF(IF(AND(IF(M279&lt;&gt;0,LOOKUP(M279,[1]Customer!$A:$A,[1]Customer!$B:$B),IF(N279&lt;&gt;0,LOOKUP(N279,[1]Supplier!$A:$A,[1]Supplier!$B:$B)))=FALSE,O279&lt;&gt;0),LOOKUP(O279,[1]Branch!$A:$A,[1]Branch!$B:$B),IF(M279&lt;&gt;0,LOOKUP(M279,[1]Customer!$A:$A,[1]Customer!$B:$B),IF(N279&lt;&gt;0,LOOKUP(N279,[1]Supplier!$A:$A,[1]Supplier!$B:$B))))=FALSE,LOOKUP(P279,[1]Banking!$A:$A,[1]Banking!$B:$B),IF(AND(IF(M279&lt;&gt;0,LOOKUP(M279,[1]Customer!$A:$A,[1]Customer!$B:$B),IF(N279&lt;&gt;0,LOOKUP(N279,[1]Supplier!$A:$A,[1]Supplier!$B:$B)))=FALSE,O279&lt;&gt;0),LOOKUP(O279,[1]Branch!$A:$A,[1]Branch!$B:$B),IF(M279&lt;&gt;0,LOOKUP(M279,[1]Customer!$A:$A,[1]Customer!$B:$B),IF(N279&lt;&gt;0,LOOKUP(N279,[1]Supplier!$A:$A,[1]Supplier!$B:$B))))),"")</f>
        <v>Nathani Indonesia</v>
      </c>
      <c r="R279" s="4" t="str">
        <f>IFERROR(IF(IF(AND(IF(M279&lt;&gt;0,LOOKUP(M279,[1]Customer!$A:$A,[1]Customer!$V:$V),IF(N279&lt;&gt;0,LOOKUP(N279,[1]Supplier!$A:$A,[1]Supplier!$V:$V)))=FALSE,O279&lt;&gt;0),LOOKUP(O279,[1]Branch!$A:$A,[1]Branch!$V:$V),IF(M279&lt;&gt;0,LOOKUP(M279,[1]Customer!$A:$A,[1]Customer!$V:$V),IF(N279&lt;&gt;0,LOOKUP(N279,[1]Supplier!$A:$A,[1]Supplier!$V:$V))))=FALSE,LOOKUP(P279,[1]Banking!$A:$A,[1]Banking!$C:$C),IF(AND(IF(M279&lt;&gt;0,LOOKUP(M279,[1]Customer!$A:$A,[1]Customer!$V:$V),IF(N279&lt;&gt;0,LOOKUP(N279,[1]Supplier!$A:$A,[1]Supplier!$V:$V)))=FALSE,O279&lt;&gt;0),LOOKUP(O279,[1]Branch!$A:$A,[1]Branch!$V:$V),IF(M279&lt;&gt;0,LOOKUP(M279,[1]Customer!$A:$A,[1]Customer!$V:$V),IF(N279&lt;&gt;0,LOOKUP(N279,[1]Supplier!$A:$A,[1]Supplier!$V:$V))))),"")</f>
        <v>Agustina Y. Zulkarnain</v>
      </c>
      <c r="S279" s="14">
        <f>IFERROR(SUMIF(CREF!A:A,PREF!A279,CREF!G:G),"")</f>
        <v>316793</v>
      </c>
    </row>
    <row r="280" spans="1:19">
      <c r="A280" s="3">
        <v>279</v>
      </c>
      <c r="B280" s="5">
        <v>41806</v>
      </c>
      <c r="D280" s="11" t="s">
        <v>664</v>
      </c>
      <c r="J280" s="3">
        <v>220</v>
      </c>
      <c r="M280" s="3" t="s">
        <v>41</v>
      </c>
      <c r="Q280" s="4" t="str">
        <f>IFERROR(IF(IF(AND(IF(M280&lt;&gt;0,LOOKUP(M280,[1]Customer!$A:$A,[1]Customer!$B:$B),IF(N280&lt;&gt;0,LOOKUP(N280,[1]Supplier!$A:$A,[1]Supplier!$B:$B)))=FALSE,O280&lt;&gt;0),LOOKUP(O280,[1]Branch!$A:$A,[1]Branch!$B:$B),IF(M280&lt;&gt;0,LOOKUP(M280,[1]Customer!$A:$A,[1]Customer!$B:$B),IF(N280&lt;&gt;0,LOOKUP(N280,[1]Supplier!$A:$A,[1]Supplier!$B:$B))))=FALSE,LOOKUP(P280,[1]Banking!$A:$A,[1]Banking!$B:$B),IF(AND(IF(M280&lt;&gt;0,LOOKUP(M280,[1]Customer!$A:$A,[1]Customer!$B:$B),IF(N280&lt;&gt;0,LOOKUP(N280,[1]Supplier!$A:$A,[1]Supplier!$B:$B)))=FALSE,O280&lt;&gt;0),LOOKUP(O280,[1]Branch!$A:$A,[1]Branch!$B:$B),IF(M280&lt;&gt;0,LOOKUP(M280,[1]Customer!$A:$A,[1]Customer!$B:$B),IF(N280&lt;&gt;0,LOOKUP(N280,[1]Supplier!$A:$A,[1]Supplier!$B:$B))))),"")</f>
        <v>Nathani Indonesia</v>
      </c>
      <c r="R280" s="4" t="str">
        <f>IFERROR(IF(IF(AND(IF(M280&lt;&gt;0,LOOKUP(M280,[1]Customer!$A:$A,[1]Customer!$V:$V),IF(N280&lt;&gt;0,LOOKUP(N280,[1]Supplier!$A:$A,[1]Supplier!$V:$V)))=FALSE,O280&lt;&gt;0),LOOKUP(O280,[1]Branch!$A:$A,[1]Branch!$V:$V),IF(M280&lt;&gt;0,LOOKUP(M280,[1]Customer!$A:$A,[1]Customer!$V:$V),IF(N280&lt;&gt;0,LOOKUP(N280,[1]Supplier!$A:$A,[1]Supplier!$V:$V))))=FALSE,LOOKUP(P280,[1]Banking!$A:$A,[1]Banking!$C:$C),IF(AND(IF(M280&lt;&gt;0,LOOKUP(M280,[1]Customer!$A:$A,[1]Customer!$V:$V),IF(N280&lt;&gt;0,LOOKUP(N280,[1]Supplier!$A:$A,[1]Supplier!$V:$V)))=FALSE,O280&lt;&gt;0),LOOKUP(O280,[1]Branch!$A:$A,[1]Branch!$V:$V),IF(M280&lt;&gt;0,LOOKUP(M280,[1]Customer!$A:$A,[1]Customer!$V:$V),IF(N280&lt;&gt;0,LOOKUP(N280,[1]Supplier!$A:$A,[1]Supplier!$V:$V))))),"")</f>
        <v>Agustina Y. Zulkarnain</v>
      </c>
      <c r="S280" s="14">
        <f>IFERROR(SUMIF(CREF!A:A,PREF!A280,CREF!G:G),"")</f>
        <v>1591602</v>
      </c>
    </row>
    <row r="281" spans="1:19">
      <c r="A281" s="3">
        <v>280</v>
      </c>
      <c r="B281" s="5">
        <v>41806</v>
      </c>
      <c r="D281" s="11" t="s">
        <v>626</v>
      </c>
      <c r="J281" s="3">
        <v>221</v>
      </c>
      <c r="M281" s="3" t="s">
        <v>41</v>
      </c>
      <c r="Q281" s="4" t="str">
        <f>IFERROR(IF(IF(AND(IF(M281&lt;&gt;0,LOOKUP(M281,[1]Customer!$A:$A,[1]Customer!$B:$B),IF(N281&lt;&gt;0,LOOKUP(N281,[1]Supplier!$A:$A,[1]Supplier!$B:$B)))=FALSE,O281&lt;&gt;0),LOOKUP(O281,[1]Branch!$A:$A,[1]Branch!$B:$B),IF(M281&lt;&gt;0,LOOKUP(M281,[1]Customer!$A:$A,[1]Customer!$B:$B),IF(N281&lt;&gt;0,LOOKUP(N281,[1]Supplier!$A:$A,[1]Supplier!$B:$B))))=FALSE,LOOKUP(P281,[1]Banking!$A:$A,[1]Banking!$B:$B),IF(AND(IF(M281&lt;&gt;0,LOOKUP(M281,[1]Customer!$A:$A,[1]Customer!$B:$B),IF(N281&lt;&gt;0,LOOKUP(N281,[1]Supplier!$A:$A,[1]Supplier!$B:$B)))=FALSE,O281&lt;&gt;0),LOOKUP(O281,[1]Branch!$A:$A,[1]Branch!$B:$B),IF(M281&lt;&gt;0,LOOKUP(M281,[1]Customer!$A:$A,[1]Customer!$B:$B),IF(N281&lt;&gt;0,LOOKUP(N281,[1]Supplier!$A:$A,[1]Supplier!$B:$B))))),"")</f>
        <v>Nathani Indonesia</v>
      </c>
      <c r="R281" s="4" t="str">
        <f>IFERROR(IF(IF(AND(IF(M281&lt;&gt;0,LOOKUP(M281,[1]Customer!$A:$A,[1]Customer!$V:$V),IF(N281&lt;&gt;0,LOOKUP(N281,[1]Supplier!$A:$A,[1]Supplier!$V:$V)))=FALSE,O281&lt;&gt;0),LOOKUP(O281,[1]Branch!$A:$A,[1]Branch!$V:$V),IF(M281&lt;&gt;0,LOOKUP(M281,[1]Customer!$A:$A,[1]Customer!$V:$V),IF(N281&lt;&gt;0,LOOKUP(N281,[1]Supplier!$A:$A,[1]Supplier!$V:$V))))=FALSE,LOOKUP(P281,[1]Banking!$A:$A,[1]Banking!$C:$C),IF(AND(IF(M281&lt;&gt;0,LOOKUP(M281,[1]Customer!$A:$A,[1]Customer!$V:$V),IF(N281&lt;&gt;0,LOOKUP(N281,[1]Supplier!$A:$A,[1]Supplier!$V:$V)))=FALSE,O281&lt;&gt;0),LOOKUP(O281,[1]Branch!$A:$A,[1]Branch!$V:$V),IF(M281&lt;&gt;0,LOOKUP(M281,[1]Customer!$A:$A,[1]Customer!$V:$V),IF(N281&lt;&gt;0,LOOKUP(N281,[1]Supplier!$A:$A,[1]Supplier!$V:$V))))),"")</f>
        <v>Agustina Y. Zulkarnain</v>
      </c>
      <c r="S281" s="14">
        <f>IFERROR(SUMIF(CREF!A:A,PREF!A281,CREF!G:G),"")</f>
        <v>126855798</v>
      </c>
    </row>
    <row r="282" spans="1:19">
      <c r="A282" s="3">
        <v>281</v>
      </c>
      <c r="B282" s="5">
        <v>41806</v>
      </c>
      <c r="D282" s="11" t="s">
        <v>664</v>
      </c>
      <c r="J282" s="3">
        <v>222</v>
      </c>
      <c r="M282" s="3" t="s">
        <v>41</v>
      </c>
      <c r="Q282" s="4" t="str">
        <f>IFERROR(IF(IF(AND(IF(M282&lt;&gt;0,LOOKUP(M282,[1]Customer!$A:$A,[1]Customer!$B:$B),IF(N282&lt;&gt;0,LOOKUP(N282,[1]Supplier!$A:$A,[1]Supplier!$B:$B)))=FALSE,O282&lt;&gt;0),LOOKUP(O282,[1]Branch!$A:$A,[1]Branch!$B:$B),IF(M282&lt;&gt;0,LOOKUP(M282,[1]Customer!$A:$A,[1]Customer!$B:$B),IF(N282&lt;&gt;0,LOOKUP(N282,[1]Supplier!$A:$A,[1]Supplier!$B:$B))))=FALSE,LOOKUP(P282,[1]Banking!$A:$A,[1]Banking!$B:$B),IF(AND(IF(M282&lt;&gt;0,LOOKUP(M282,[1]Customer!$A:$A,[1]Customer!$B:$B),IF(N282&lt;&gt;0,LOOKUP(N282,[1]Supplier!$A:$A,[1]Supplier!$B:$B)))=FALSE,O282&lt;&gt;0),LOOKUP(O282,[1]Branch!$A:$A,[1]Branch!$B:$B),IF(M282&lt;&gt;0,LOOKUP(M282,[1]Customer!$A:$A,[1]Customer!$B:$B),IF(N282&lt;&gt;0,LOOKUP(N282,[1]Supplier!$A:$A,[1]Supplier!$B:$B))))),"")</f>
        <v>Nathani Indonesia</v>
      </c>
      <c r="R282" s="4" t="str">
        <f>IFERROR(IF(IF(AND(IF(M282&lt;&gt;0,LOOKUP(M282,[1]Customer!$A:$A,[1]Customer!$V:$V),IF(N282&lt;&gt;0,LOOKUP(N282,[1]Supplier!$A:$A,[1]Supplier!$V:$V)))=FALSE,O282&lt;&gt;0),LOOKUP(O282,[1]Branch!$A:$A,[1]Branch!$V:$V),IF(M282&lt;&gt;0,LOOKUP(M282,[1]Customer!$A:$A,[1]Customer!$V:$V),IF(N282&lt;&gt;0,LOOKUP(N282,[1]Supplier!$A:$A,[1]Supplier!$V:$V))))=FALSE,LOOKUP(P282,[1]Banking!$A:$A,[1]Banking!$C:$C),IF(AND(IF(M282&lt;&gt;0,LOOKUP(M282,[1]Customer!$A:$A,[1]Customer!$V:$V),IF(N282&lt;&gt;0,LOOKUP(N282,[1]Supplier!$A:$A,[1]Supplier!$V:$V)))=FALSE,O282&lt;&gt;0),LOOKUP(O282,[1]Branch!$A:$A,[1]Branch!$V:$V),IF(M282&lt;&gt;0,LOOKUP(M282,[1]Customer!$A:$A,[1]Customer!$V:$V),IF(N282&lt;&gt;0,LOOKUP(N282,[1]Supplier!$A:$A,[1]Supplier!$V:$V))))),"")</f>
        <v>Agustina Y. Zulkarnain</v>
      </c>
      <c r="S282" s="14">
        <f>IFERROR(SUMIF(CREF!A:A,PREF!A282,CREF!G:G),"")</f>
        <v>34517296</v>
      </c>
    </row>
    <row r="283" spans="1:19">
      <c r="A283" s="3">
        <v>282</v>
      </c>
      <c r="B283" s="5">
        <v>41808</v>
      </c>
      <c r="K283" s="3">
        <v>515</v>
      </c>
      <c r="O283" s="3" t="s">
        <v>80</v>
      </c>
      <c r="Q283" s="4" t="str">
        <f>IFERROR(IF(IF(AND(IF(M283&lt;&gt;0,LOOKUP(M283,[1]Customer!$A:$A,[1]Customer!$B:$B),IF(N283&lt;&gt;0,LOOKUP(N283,[1]Supplier!$A:$A,[1]Supplier!$B:$B)))=FALSE,O283&lt;&gt;0),LOOKUP(O283,[1]Branch!$A:$A,[1]Branch!$B:$B),IF(M283&lt;&gt;0,LOOKUP(M283,[1]Customer!$A:$A,[1]Customer!$B:$B),IF(N283&lt;&gt;0,LOOKUP(N283,[1]Supplier!$A:$A,[1]Supplier!$B:$B))))=FALSE,LOOKUP(P283,[1]Banking!$A:$A,[1]Banking!$B:$B),IF(AND(IF(M283&lt;&gt;0,LOOKUP(M283,[1]Customer!$A:$A,[1]Customer!$B:$B),IF(N283&lt;&gt;0,LOOKUP(N283,[1]Supplier!$A:$A,[1]Supplier!$B:$B)))=FALSE,O283&lt;&gt;0),LOOKUP(O283,[1]Branch!$A:$A,[1]Branch!$B:$B),IF(M283&lt;&gt;0,LOOKUP(M283,[1]Customer!$A:$A,[1]Customer!$B:$B),IF(N283&lt;&gt;0,LOOKUP(N283,[1]Supplier!$A:$A,[1]Supplier!$B:$B))))),"")</f>
        <v>Nathani Chemicals</v>
      </c>
      <c r="R283" s="4" t="str">
        <f>IFERROR(IF(IF(AND(IF(M283&lt;&gt;0,LOOKUP(M283,[1]Customer!$A:$A,[1]Customer!$V:$V),IF(N283&lt;&gt;0,LOOKUP(N283,[1]Supplier!$A:$A,[1]Supplier!$V:$V)))=FALSE,O283&lt;&gt;0),LOOKUP(O283,[1]Branch!$A:$A,[1]Branch!$V:$V),IF(M283&lt;&gt;0,LOOKUP(M283,[1]Customer!$A:$A,[1]Customer!$V:$V),IF(N283&lt;&gt;0,LOOKUP(N283,[1]Supplier!$A:$A,[1]Supplier!$V:$V))))=FALSE,LOOKUP(P283,[1]Banking!$A:$A,[1]Banking!$C:$C),IF(AND(IF(M283&lt;&gt;0,LOOKUP(M283,[1]Customer!$A:$A,[1]Customer!$V:$V),IF(N283&lt;&gt;0,LOOKUP(N283,[1]Supplier!$A:$A,[1]Supplier!$V:$V)))=FALSE,O283&lt;&gt;0),LOOKUP(O283,[1]Branch!$A:$A,[1]Branch!$V:$V),IF(M283&lt;&gt;0,LOOKUP(M283,[1]Customer!$A:$A,[1]Customer!$V:$V),IF(N283&lt;&gt;0,LOOKUP(N283,[1]Supplier!$A:$A,[1]Supplier!$V:$V))))),"")</f>
        <v>Darmawan</v>
      </c>
      <c r="S283" s="14">
        <f>IFERROR(SUMIF(CREF!A:A,PREF!A283,CREF!G:G),"")</f>
        <v>-131720</v>
      </c>
    </row>
    <row r="284" spans="1:19">
      <c r="A284" s="3">
        <v>283</v>
      </c>
      <c r="B284" s="5">
        <v>41810</v>
      </c>
      <c r="K284" s="3">
        <v>516</v>
      </c>
      <c r="O284" s="3" t="s">
        <v>80</v>
      </c>
      <c r="Q284" s="4" t="str">
        <f>IFERROR(IF(IF(AND(IF(M284&lt;&gt;0,LOOKUP(M284,[1]Customer!$A:$A,[1]Customer!$B:$B),IF(N284&lt;&gt;0,LOOKUP(N284,[1]Supplier!$A:$A,[1]Supplier!$B:$B)))=FALSE,O284&lt;&gt;0),LOOKUP(O284,[1]Branch!$A:$A,[1]Branch!$B:$B),IF(M284&lt;&gt;0,LOOKUP(M284,[1]Customer!$A:$A,[1]Customer!$B:$B),IF(N284&lt;&gt;0,LOOKUP(N284,[1]Supplier!$A:$A,[1]Supplier!$B:$B))))=FALSE,LOOKUP(P284,[1]Banking!$A:$A,[1]Banking!$B:$B),IF(AND(IF(M284&lt;&gt;0,LOOKUP(M284,[1]Customer!$A:$A,[1]Customer!$B:$B),IF(N284&lt;&gt;0,LOOKUP(N284,[1]Supplier!$A:$A,[1]Supplier!$B:$B)))=FALSE,O284&lt;&gt;0),LOOKUP(O284,[1]Branch!$A:$A,[1]Branch!$B:$B),IF(M284&lt;&gt;0,LOOKUP(M284,[1]Customer!$A:$A,[1]Customer!$B:$B),IF(N284&lt;&gt;0,LOOKUP(N284,[1]Supplier!$A:$A,[1]Supplier!$B:$B))))),"")</f>
        <v>Nathani Chemicals</v>
      </c>
      <c r="R284" s="4" t="str">
        <f>IFERROR(IF(IF(AND(IF(M284&lt;&gt;0,LOOKUP(M284,[1]Customer!$A:$A,[1]Customer!$V:$V),IF(N284&lt;&gt;0,LOOKUP(N284,[1]Supplier!$A:$A,[1]Supplier!$V:$V)))=FALSE,O284&lt;&gt;0),LOOKUP(O284,[1]Branch!$A:$A,[1]Branch!$V:$V),IF(M284&lt;&gt;0,LOOKUP(M284,[1]Customer!$A:$A,[1]Customer!$V:$V),IF(N284&lt;&gt;0,LOOKUP(N284,[1]Supplier!$A:$A,[1]Supplier!$V:$V))))=FALSE,LOOKUP(P284,[1]Banking!$A:$A,[1]Banking!$C:$C),IF(AND(IF(M284&lt;&gt;0,LOOKUP(M284,[1]Customer!$A:$A,[1]Customer!$V:$V),IF(N284&lt;&gt;0,LOOKUP(N284,[1]Supplier!$A:$A,[1]Supplier!$V:$V)))=FALSE,O284&lt;&gt;0),LOOKUP(O284,[1]Branch!$A:$A,[1]Branch!$V:$V),IF(M284&lt;&gt;0,LOOKUP(M284,[1]Customer!$A:$A,[1]Customer!$V:$V),IF(N284&lt;&gt;0,LOOKUP(N284,[1]Supplier!$A:$A,[1]Supplier!$V:$V))))),"")</f>
        <v>Darmawan</v>
      </c>
      <c r="S284" s="14">
        <f>IFERROR(SUMIF(CREF!A:A,PREF!A284,CREF!G:G),"")</f>
        <v>-515000</v>
      </c>
    </row>
    <row r="285" spans="1:19">
      <c r="A285" s="3">
        <v>284</v>
      </c>
      <c r="B285" s="5">
        <v>41810</v>
      </c>
      <c r="D285" s="11" t="s">
        <v>664</v>
      </c>
      <c r="J285" s="3">
        <v>223</v>
      </c>
      <c r="M285" s="3" t="s">
        <v>41</v>
      </c>
      <c r="Q285" s="4" t="str">
        <f>IFERROR(IF(IF(AND(IF(M285&lt;&gt;0,LOOKUP(M285,[1]Customer!$A:$A,[1]Customer!$B:$B),IF(N285&lt;&gt;0,LOOKUP(N285,[1]Supplier!$A:$A,[1]Supplier!$B:$B)))=FALSE,O285&lt;&gt;0),LOOKUP(O285,[1]Branch!$A:$A,[1]Branch!$B:$B),IF(M285&lt;&gt;0,LOOKUP(M285,[1]Customer!$A:$A,[1]Customer!$B:$B),IF(N285&lt;&gt;0,LOOKUP(N285,[1]Supplier!$A:$A,[1]Supplier!$B:$B))))=FALSE,LOOKUP(P285,[1]Banking!$A:$A,[1]Banking!$B:$B),IF(AND(IF(M285&lt;&gt;0,LOOKUP(M285,[1]Customer!$A:$A,[1]Customer!$B:$B),IF(N285&lt;&gt;0,LOOKUP(N285,[1]Supplier!$A:$A,[1]Supplier!$B:$B)))=FALSE,O285&lt;&gt;0),LOOKUP(O285,[1]Branch!$A:$A,[1]Branch!$B:$B),IF(M285&lt;&gt;0,LOOKUP(M285,[1]Customer!$A:$A,[1]Customer!$B:$B),IF(N285&lt;&gt;0,LOOKUP(N285,[1]Supplier!$A:$A,[1]Supplier!$B:$B))))),"")</f>
        <v>Nathani Indonesia</v>
      </c>
      <c r="R285" s="4" t="str">
        <f>IFERROR(IF(IF(AND(IF(M285&lt;&gt;0,LOOKUP(M285,[1]Customer!$A:$A,[1]Customer!$V:$V),IF(N285&lt;&gt;0,LOOKUP(N285,[1]Supplier!$A:$A,[1]Supplier!$V:$V)))=FALSE,O285&lt;&gt;0),LOOKUP(O285,[1]Branch!$A:$A,[1]Branch!$V:$V),IF(M285&lt;&gt;0,LOOKUP(M285,[1]Customer!$A:$A,[1]Customer!$V:$V),IF(N285&lt;&gt;0,LOOKUP(N285,[1]Supplier!$A:$A,[1]Supplier!$V:$V))))=FALSE,LOOKUP(P285,[1]Banking!$A:$A,[1]Banking!$C:$C),IF(AND(IF(M285&lt;&gt;0,LOOKUP(M285,[1]Customer!$A:$A,[1]Customer!$V:$V),IF(N285&lt;&gt;0,LOOKUP(N285,[1]Supplier!$A:$A,[1]Supplier!$V:$V)))=FALSE,O285&lt;&gt;0),LOOKUP(O285,[1]Branch!$A:$A,[1]Branch!$V:$V),IF(M285&lt;&gt;0,LOOKUP(M285,[1]Customer!$A:$A,[1]Customer!$V:$V),IF(N285&lt;&gt;0,LOOKUP(N285,[1]Supplier!$A:$A,[1]Supplier!$V:$V))))),"")</f>
        <v>Agustina Y. Zulkarnain</v>
      </c>
      <c r="S285" s="14">
        <f>IFERROR(SUMIF(CREF!A:A,PREF!A285,CREF!G:G),"")</f>
        <v>500000000</v>
      </c>
    </row>
    <row r="286" spans="1:19">
      <c r="A286" s="3">
        <v>285</v>
      </c>
      <c r="B286" s="5">
        <v>41810</v>
      </c>
      <c r="D286" s="11" t="s">
        <v>664</v>
      </c>
      <c r="J286" s="3">
        <v>224</v>
      </c>
      <c r="M286" s="3" t="s">
        <v>41</v>
      </c>
      <c r="Q286" s="4" t="str">
        <f>IFERROR(IF(IF(AND(IF(M286&lt;&gt;0,LOOKUP(M286,[1]Customer!$A:$A,[1]Customer!$B:$B),IF(N286&lt;&gt;0,LOOKUP(N286,[1]Supplier!$A:$A,[1]Supplier!$B:$B)))=FALSE,O286&lt;&gt;0),LOOKUP(O286,[1]Branch!$A:$A,[1]Branch!$B:$B),IF(M286&lt;&gt;0,LOOKUP(M286,[1]Customer!$A:$A,[1]Customer!$B:$B),IF(N286&lt;&gt;0,LOOKUP(N286,[1]Supplier!$A:$A,[1]Supplier!$B:$B))))=FALSE,LOOKUP(P286,[1]Banking!$A:$A,[1]Banking!$B:$B),IF(AND(IF(M286&lt;&gt;0,LOOKUP(M286,[1]Customer!$A:$A,[1]Customer!$B:$B),IF(N286&lt;&gt;0,LOOKUP(N286,[1]Supplier!$A:$A,[1]Supplier!$B:$B)))=FALSE,O286&lt;&gt;0),LOOKUP(O286,[1]Branch!$A:$A,[1]Branch!$B:$B),IF(M286&lt;&gt;0,LOOKUP(M286,[1]Customer!$A:$A,[1]Customer!$B:$B),IF(N286&lt;&gt;0,LOOKUP(N286,[1]Supplier!$A:$A,[1]Supplier!$B:$B))))),"")</f>
        <v>Nathani Indonesia</v>
      </c>
      <c r="R286" s="4" t="str">
        <f>IFERROR(IF(IF(AND(IF(M286&lt;&gt;0,LOOKUP(M286,[1]Customer!$A:$A,[1]Customer!$V:$V),IF(N286&lt;&gt;0,LOOKUP(N286,[1]Supplier!$A:$A,[1]Supplier!$V:$V)))=FALSE,O286&lt;&gt;0),LOOKUP(O286,[1]Branch!$A:$A,[1]Branch!$V:$V),IF(M286&lt;&gt;0,LOOKUP(M286,[1]Customer!$A:$A,[1]Customer!$V:$V),IF(N286&lt;&gt;0,LOOKUP(N286,[1]Supplier!$A:$A,[1]Supplier!$V:$V))))=FALSE,LOOKUP(P286,[1]Banking!$A:$A,[1]Banking!$C:$C),IF(AND(IF(M286&lt;&gt;0,LOOKUP(M286,[1]Customer!$A:$A,[1]Customer!$V:$V),IF(N286&lt;&gt;0,LOOKUP(N286,[1]Supplier!$A:$A,[1]Supplier!$V:$V)))=FALSE,O286&lt;&gt;0),LOOKUP(O286,[1]Branch!$A:$A,[1]Branch!$V:$V),IF(M286&lt;&gt;0,LOOKUP(M286,[1]Customer!$A:$A,[1]Customer!$V:$V),IF(N286&lt;&gt;0,LOOKUP(N286,[1]Supplier!$A:$A,[1]Supplier!$V:$V))))),"")</f>
        <v>Agustina Y. Zulkarnain</v>
      </c>
      <c r="S286" s="14">
        <f>IFERROR(SUMIF(CREF!A:A,PREF!A286,CREF!G:G),"")</f>
        <v>500000000</v>
      </c>
    </row>
    <row r="287" spans="1:19">
      <c r="A287" s="3">
        <v>286</v>
      </c>
      <c r="B287" s="5">
        <v>41810</v>
      </c>
      <c r="D287" s="11" t="s">
        <v>664</v>
      </c>
      <c r="J287" s="3">
        <v>225</v>
      </c>
      <c r="M287" s="3" t="s">
        <v>41</v>
      </c>
      <c r="Q287" s="4" t="str">
        <f>IFERROR(IF(IF(AND(IF(M287&lt;&gt;0,LOOKUP(M287,[1]Customer!$A:$A,[1]Customer!$B:$B),IF(N287&lt;&gt;0,LOOKUP(N287,[1]Supplier!$A:$A,[1]Supplier!$B:$B)))=FALSE,O287&lt;&gt;0),LOOKUP(O287,[1]Branch!$A:$A,[1]Branch!$B:$B),IF(M287&lt;&gt;0,LOOKUP(M287,[1]Customer!$A:$A,[1]Customer!$B:$B),IF(N287&lt;&gt;0,LOOKUP(N287,[1]Supplier!$A:$A,[1]Supplier!$B:$B))))=FALSE,LOOKUP(P287,[1]Banking!$A:$A,[1]Banking!$B:$B),IF(AND(IF(M287&lt;&gt;0,LOOKUP(M287,[1]Customer!$A:$A,[1]Customer!$B:$B),IF(N287&lt;&gt;0,LOOKUP(N287,[1]Supplier!$A:$A,[1]Supplier!$B:$B)))=FALSE,O287&lt;&gt;0),LOOKUP(O287,[1]Branch!$A:$A,[1]Branch!$B:$B),IF(M287&lt;&gt;0,LOOKUP(M287,[1]Customer!$A:$A,[1]Customer!$B:$B),IF(N287&lt;&gt;0,LOOKUP(N287,[1]Supplier!$A:$A,[1]Supplier!$B:$B))))),"")</f>
        <v>Nathani Indonesia</v>
      </c>
      <c r="R287" s="4" t="str">
        <f>IFERROR(IF(IF(AND(IF(M287&lt;&gt;0,LOOKUP(M287,[1]Customer!$A:$A,[1]Customer!$V:$V),IF(N287&lt;&gt;0,LOOKUP(N287,[1]Supplier!$A:$A,[1]Supplier!$V:$V)))=FALSE,O287&lt;&gt;0),LOOKUP(O287,[1]Branch!$A:$A,[1]Branch!$V:$V),IF(M287&lt;&gt;0,LOOKUP(M287,[1]Customer!$A:$A,[1]Customer!$V:$V),IF(N287&lt;&gt;0,LOOKUP(N287,[1]Supplier!$A:$A,[1]Supplier!$V:$V))))=FALSE,LOOKUP(P287,[1]Banking!$A:$A,[1]Banking!$C:$C),IF(AND(IF(M287&lt;&gt;0,LOOKUP(M287,[1]Customer!$A:$A,[1]Customer!$V:$V),IF(N287&lt;&gt;0,LOOKUP(N287,[1]Supplier!$A:$A,[1]Supplier!$V:$V)))=FALSE,O287&lt;&gt;0),LOOKUP(O287,[1]Branch!$A:$A,[1]Branch!$V:$V),IF(M287&lt;&gt;0,LOOKUP(M287,[1]Customer!$A:$A,[1]Customer!$V:$V),IF(N287&lt;&gt;0,LOOKUP(N287,[1]Supplier!$A:$A,[1]Supplier!$V:$V))))),"")</f>
        <v>Agustina Y. Zulkarnain</v>
      </c>
      <c r="S287" s="14">
        <f>IFERROR(SUMIF(CREF!A:A,PREF!A287,CREF!G:G),"")</f>
        <v>47779151</v>
      </c>
    </row>
    <row r="288" spans="1:19">
      <c r="A288" s="3">
        <v>287</v>
      </c>
      <c r="B288" s="5">
        <v>41810</v>
      </c>
      <c r="D288" s="11" t="s">
        <v>675</v>
      </c>
      <c r="J288" s="3">
        <v>226</v>
      </c>
      <c r="M288" s="3" t="s">
        <v>41</v>
      </c>
      <c r="Q288" s="4" t="str">
        <f>IFERROR(IF(IF(AND(IF(M288&lt;&gt;0,LOOKUP(M288,[1]Customer!$A:$A,[1]Customer!$B:$B),IF(N288&lt;&gt;0,LOOKUP(N288,[1]Supplier!$A:$A,[1]Supplier!$B:$B)))=FALSE,O288&lt;&gt;0),LOOKUP(O288,[1]Branch!$A:$A,[1]Branch!$B:$B),IF(M288&lt;&gt;0,LOOKUP(M288,[1]Customer!$A:$A,[1]Customer!$B:$B),IF(N288&lt;&gt;0,LOOKUP(N288,[1]Supplier!$A:$A,[1]Supplier!$B:$B))))=FALSE,LOOKUP(P288,[1]Banking!$A:$A,[1]Banking!$B:$B),IF(AND(IF(M288&lt;&gt;0,LOOKUP(M288,[1]Customer!$A:$A,[1]Customer!$B:$B),IF(N288&lt;&gt;0,LOOKUP(N288,[1]Supplier!$A:$A,[1]Supplier!$B:$B)))=FALSE,O288&lt;&gt;0),LOOKUP(O288,[1]Branch!$A:$A,[1]Branch!$B:$B),IF(M288&lt;&gt;0,LOOKUP(M288,[1]Customer!$A:$A,[1]Customer!$B:$B),IF(N288&lt;&gt;0,LOOKUP(N288,[1]Supplier!$A:$A,[1]Supplier!$B:$B))))),"")</f>
        <v>Nathani Indonesia</v>
      </c>
      <c r="R288" s="4" t="str">
        <f>IFERROR(IF(IF(AND(IF(M288&lt;&gt;0,LOOKUP(M288,[1]Customer!$A:$A,[1]Customer!$V:$V),IF(N288&lt;&gt;0,LOOKUP(N288,[1]Supplier!$A:$A,[1]Supplier!$V:$V)))=FALSE,O288&lt;&gt;0),LOOKUP(O288,[1]Branch!$A:$A,[1]Branch!$V:$V),IF(M288&lt;&gt;0,LOOKUP(M288,[1]Customer!$A:$A,[1]Customer!$V:$V),IF(N288&lt;&gt;0,LOOKUP(N288,[1]Supplier!$A:$A,[1]Supplier!$V:$V))))=FALSE,LOOKUP(P288,[1]Banking!$A:$A,[1]Banking!$C:$C),IF(AND(IF(M288&lt;&gt;0,LOOKUP(M288,[1]Customer!$A:$A,[1]Customer!$V:$V),IF(N288&lt;&gt;0,LOOKUP(N288,[1]Supplier!$A:$A,[1]Supplier!$V:$V)))=FALSE,O288&lt;&gt;0),LOOKUP(O288,[1]Branch!$A:$A,[1]Branch!$V:$V),IF(M288&lt;&gt;0,LOOKUP(M288,[1]Customer!$A:$A,[1]Customer!$V:$V),IF(N288&lt;&gt;0,LOOKUP(N288,[1]Supplier!$A:$A,[1]Supplier!$V:$V))))),"")</f>
        <v>Agustina Y. Zulkarnain</v>
      </c>
      <c r="S288" s="14">
        <f>IFERROR(SUMIF(CREF!A:A,PREF!A288,CREF!G:G),"")</f>
        <v>252066207</v>
      </c>
    </row>
    <row r="289" spans="1:19">
      <c r="A289" s="3">
        <v>288</v>
      </c>
      <c r="B289" s="5">
        <v>41810</v>
      </c>
      <c r="D289" s="11" t="s">
        <v>676</v>
      </c>
      <c r="J289" s="3">
        <v>227</v>
      </c>
      <c r="M289" s="3" t="s">
        <v>41</v>
      </c>
      <c r="Q289" s="4" t="str">
        <f>IFERROR(IF(IF(AND(IF(M289&lt;&gt;0,LOOKUP(M289,[1]Customer!$A:$A,[1]Customer!$B:$B),IF(N289&lt;&gt;0,LOOKUP(N289,[1]Supplier!$A:$A,[1]Supplier!$B:$B)))=FALSE,O289&lt;&gt;0),LOOKUP(O289,[1]Branch!$A:$A,[1]Branch!$B:$B),IF(M289&lt;&gt;0,LOOKUP(M289,[1]Customer!$A:$A,[1]Customer!$B:$B),IF(N289&lt;&gt;0,LOOKUP(N289,[1]Supplier!$A:$A,[1]Supplier!$B:$B))))=FALSE,LOOKUP(P289,[1]Banking!$A:$A,[1]Banking!$B:$B),IF(AND(IF(M289&lt;&gt;0,LOOKUP(M289,[1]Customer!$A:$A,[1]Customer!$B:$B),IF(N289&lt;&gt;0,LOOKUP(N289,[1]Supplier!$A:$A,[1]Supplier!$B:$B)))=FALSE,O289&lt;&gt;0),LOOKUP(O289,[1]Branch!$A:$A,[1]Branch!$B:$B),IF(M289&lt;&gt;0,LOOKUP(M289,[1]Customer!$A:$A,[1]Customer!$B:$B),IF(N289&lt;&gt;0,LOOKUP(N289,[1]Supplier!$A:$A,[1]Supplier!$B:$B))))),"")</f>
        <v>Nathani Indonesia</v>
      </c>
      <c r="R289" s="4" t="str">
        <f>IFERROR(IF(IF(AND(IF(M289&lt;&gt;0,LOOKUP(M289,[1]Customer!$A:$A,[1]Customer!$V:$V),IF(N289&lt;&gt;0,LOOKUP(N289,[1]Supplier!$A:$A,[1]Supplier!$V:$V)))=FALSE,O289&lt;&gt;0),LOOKUP(O289,[1]Branch!$A:$A,[1]Branch!$V:$V),IF(M289&lt;&gt;0,LOOKUP(M289,[1]Customer!$A:$A,[1]Customer!$V:$V),IF(N289&lt;&gt;0,LOOKUP(N289,[1]Supplier!$A:$A,[1]Supplier!$V:$V))))=FALSE,LOOKUP(P289,[1]Banking!$A:$A,[1]Banking!$C:$C),IF(AND(IF(M289&lt;&gt;0,LOOKUP(M289,[1]Customer!$A:$A,[1]Customer!$V:$V),IF(N289&lt;&gt;0,LOOKUP(N289,[1]Supplier!$A:$A,[1]Supplier!$V:$V)))=FALSE,O289&lt;&gt;0),LOOKUP(O289,[1]Branch!$A:$A,[1]Branch!$V:$V),IF(M289&lt;&gt;0,LOOKUP(M289,[1]Customer!$A:$A,[1]Customer!$V:$V),IF(N289&lt;&gt;0,LOOKUP(N289,[1]Supplier!$A:$A,[1]Supplier!$V:$V))))),"")</f>
        <v>Agustina Y. Zulkarnain</v>
      </c>
      <c r="S289" s="14">
        <f>IFERROR(SUMIF(CREF!A:A,PREF!A289,CREF!G:G),"")</f>
        <v>200154642</v>
      </c>
    </row>
    <row r="290" spans="1:19">
      <c r="A290" s="3">
        <v>289</v>
      </c>
      <c r="B290" s="5">
        <v>41810</v>
      </c>
      <c r="K290" s="3">
        <v>517</v>
      </c>
      <c r="N290" s="3" t="s">
        <v>38</v>
      </c>
      <c r="Q290" s="4" t="str">
        <f>IFERROR(IF(IF(AND(IF(M290&lt;&gt;0,LOOKUP(M290,[1]Customer!$A:$A,[1]Customer!$B:$B),IF(N290&lt;&gt;0,LOOKUP(N290,[1]Supplier!$A:$A,[1]Supplier!$B:$B)))=FALSE,O290&lt;&gt;0),LOOKUP(O290,[1]Branch!$A:$A,[1]Branch!$B:$B),IF(M290&lt;&gt;0,LOOKUP(M290,[1]Customer!$A:$A,[1]Customer!$B:$B),IF(N290&lt;&gt;0,LOOKUP(N290,[1]Supplier!$A:$A,[1]Supplier!$B:$B))))=FALSE,LOOKUP(P290,[1]Banking!$A:$A,[1]Banking!$B:$B),IF(AND(IF(M290&lt;&gt;0,LOOKUP(M290,[1]Customer!$A:$A,[1]Customer!$B:$B),IF(N290&lt;&gt;0,LOOKUP(N290,[1]Supplier!$A:$A,[1]Supplier!$B:$B)))=FALSE,O290&lt;&gt;0),LOOKUP(O290,[1]Branch!$A:$A,[1]Branch!$B:$B),IF(M290&lt;&gt;0,LOOKUP(M290,[1]Customer!$A:$A,[1]Customer!$B:$B),IF(N290&lt;&gt;0,LOOKUP(N290,[1]Supplier!$A:$A,[1]Supplier!$B:$B))))),"")</f>
        <v>Nathani Indonesia</v>
      </c>
      <c r="R290" s="4" t="str">
        <f>IFERROR(IF(IF(AND(IF(M290&lt;&gt;0,LOOKUP(M290,[1]Customer!$A:$A,[1]Customer!$V:$V),IF(N290&lt;&gt;0,LOOKUP(N290,[1]Supplier!$A:$A,[1]Supplier!$V:$V)))=FALSE,O290&lt;&gt;0),LOOKUP(O290,[1]Branch!$A:$A,[1]Branch!$V:$V),IF(M290&lt;&gt;0,LOOKUP(M290,[1]Customer!$A:$A,[1]Customer!$V:$V),IF(N290&lt;&gt;0,LOOKUP(N290,[1]Supplier!$A:$A,[1]Supplier!$V:$V))))=FALSE,LOOKUP(P290,[1]Banking!$A:$A,[1]Banking!$C:$C),IF(AND(IF(M290&lt;&gt;0,LOOKUP(M290,[1]Customer!$A:$A,[1]Customer!$V:$V),IF(N290&lt;&gt;0,LOOKUP(N290,[1]Supplier!$A:$A,[1]Supplier!$V:$V)))=FALSE,O290&lt;&gt;0),LOOKUP(O290,[1]Branch!$A:$A,[1]Branch!$V:$V),IF(M290&lt;&gt;0,LOOKUP(M290,[1]Customer!$A:$A,[1]Customer!$V:$V),IF(N290&lt;&gt;0,LOOKUP(N290,[1]Supplier!$A:$A,[1]Supplier!$V:$V))))),"")</f>
        <v>Agustina Y. Zulkarnain</v>
      </c>
      <c r="S290" s="14">
        <f>IFERROR(SUMIF(CREF!A:A,PREF!A290,CREF!G:G),"")</f>
        <v>-500000000</v>
      </c>
    </row>
    <row r="291" spans="1:19">
      <c r="A291" s="3">
        <v>290</v>
      </c>
      <c r="B291" s="5">
        <v>41810</v>
      </c>
      <c r="K291" s="3">
        <v>518</v>
      </c>
      <c r="N291" s="3" t="s">
        <v>38</v>
      </c>
      <c r="Q291" s="4" t="str">
        <f>IFERROR(IF(IF(AND(IF(M291&lt;&gt;0,LOOKUP(M291,[1]Customer!$A:$A,[1]Customer!$B:$B),IF(N291&lt;&gt;0,LOOKUP(N291,[1]Supplier!$A:$A,[1]Supplier!$B:$B)))=FALSE,O291&lt;&gt;0),LOOKUP(O291,[1]Branch!$A:$A,[1]Branch!$B:$B),IF(M291&lt;&gt;0,LOOKUP(M291,[1]Customer!$A:$A,[1]Customer!$B:$B),IF(N291&lt;&gt;0,LOOKUP(N291,[1]Supplier!$A:$A,[1]Supplier!$B:$B))))=FALSE,LOOKUP(P291,[1]Banking!$A:$A,[1]Banking!$B:$B),IF(AND(IF(M291&lt;&gt;0,LOOKUP(M291,[1]Customer!$A:$A,[1]Customer!$B:$B),IF(N291&lt;&gt;0,LOOKUP(N291,[1]Supplier!$A:$A,[1]Supplier!$B:$B)))=FALSE,O291&lt;&gt;0),LOOKUP(O291,[1]Branch!$A:$A,[1]Branch!$B:$B),IF(M291&lt;&gt;0,LOOKUP(M291,[1]Customer!$A:$A,[1]Customer!$B:$B),IF(N291&lt;&gt;0,LOOKUP(N291,[1]Supplier!$A:$A,[1]Supplier!$B:$B))))),"")</f>
        <v>Nathani Indonesia</v>
      </c>
      <c r="R291" s="4" t="str">
        <f>IFERROR(IF(IF(AND(IF(M291&lt;&gt;0,LOOKUP(M291,[1]Customer!$A:$A,[1]Customer!$V:$V),IF(N291&lt;&gt;0,LOOKUP(N291,[1]Supplier!$A:$A,[1]Supplier!$V:$V)))=FALSE,O291&lt;&gt;0),LOOKUP(O291,[1]Branch!$A:$A,[1]Branch!$V:$V),IF(M291&lt;&gt;0,LOOKUP(M291,[1]Customer!$A:$A,[1]Customer!$V:$V),IF(N291&lt;&gt;0,LOOKUP(N291,[1]Supplier!$A:$A,[1]Supplier!$V:$V))))=FALSE,LOOKUP(P291,[1]Banking!$A:$A,[1]Banking!$C:$C),IF(AND(IF(M291&lt;&gt;0,LOOKUP(M291,[1]Customer!$A:$A,[1]Customer!$V:$V),IF(N291&lt;&gt;0,LOOKUP(N291,[1]Supplier!$A:$A,[1]Supplier!$V:$V)))=FALSE,O291&lt;&gt;0),LOOKUP(O291,[1]Branch!$A:$A,[1]Branch!$V:$V),IF(M291&lt;&gt;0,LOOKUP(M291,[1]Customer!$A:$A,[1]Customer!$V:$V),IF(N291&lt;&gt;0,LOOKUP(N291,[1]Supplier!$A:$A,[1]Supplier!$V:$V))))),"")</f>
        <v>Agustina Y. Zulkarnain</v>
      </c>
      <c r="S291" s="14">
        <f>IFERROR(SUMIF(CREF!A:A,PREF!A291,CREF!G:G),"")</f>
        <v>-500000000</v>
      </c>
    </row>
    <row r="292" spans="1:19">
      <c r="A292" s="3">
        <v>291</v>
      </c>
      <c r="B292" s="5">
        <v>41810</v>
      </c>
      <c r="K292" s="3">
        <v>519</v>
      </c>
      <c r="N292" s="3" t="s">
        <v>38</v>
      </c>
      <c r="Q292" s="4" t="str">
        <f>IFERROR(IF(IF(AND(IF(M292&lt;&gt;0,LOOKUP(M292,[1]Customer!$A:$A,[1]Customer!$B:$B),IF(N292&lt;&gt;0,LOOKUP(N292,[1]Supplier!$A:$A,[1]Supplier!$B:$B)))=FALSE,O292&lt;&gt;0),LOOKUP(O292,[1]Branch!$A:$A,[1]Branch!$B:$B),IF(M292&lt;&gt;0,LOOKUP(M292,[1]Customer!$A:$A,[1]Customer!$B:$B),IF(N292&lt;&gt;0,LOOKUP(N292,[1]Supplier!$A:$A,[1]Supplier!$B:$B))))=FALSE,LOOKUP(P292,[1]Banking!$A:$A,[1]Banking!$B:$B),IF(AND(IF(M292&lt;&gt;0,LOOKUP(M292,[1]Customer!$A:$A,[1]Customer!$B:$B),IF(N292&lt;&gt;0,LOOKUP(N292,[1]Supplier!$A:$A,[1]Supplier!$B:$B)))=FALSE,O292&lt;&gt;0),LOOKUP(O292,[1]Branch!$A:$A,[1]Branch!$B:$B),IF(M292&lt;&gt;0,LOOKUP(M292,[1]Customer!$A:$A,[1]Customer!$B:$B),IF(N292&lt;&gt;0,LOOKUP(N292,[1]Supplier!$A:$A,[1]Supplier!$B:$B))))),"")</f>
        <v>Nathani Indonesia</v>
      </c>
      <c r="R292" s="4" t="str">
        <f>IFERROR(IF(IF(AND(IF(M292&lt;&gt;0,LOOKUP(M292,[1]Customer!$A:$A,[1]Customer!$V:$V),IF(N292&lt;&gt;0,LOOKUP(N292,[1]Supplier!$A:$A,[1]Supplier!$V:$V)))=FALSE,O292&lt;&gt;0),LOOKUP(O292,[1]Branch!$A:$A,[1]Branch!$V:$V),IF(M292&lt;&gt;0,LOOKUP(M292,[1]Customer!$A:$A,[1]Customer!$V:$V),IF(N292&lt;&gt;0,LOOKUP(N292,[1]Supplier!$A:$A,[1]Supplier!$V:$V))))=FALSE,LOOKUP(P292,[1]Banking!$A:$A,[1]Banking!$C:$C),IF(AND(IF(M292&lt;&gt;0,LOOKUP(M292,[1]Customer!$A:$A,[1]Customer!$V:$V),IF(N292&lt;&gt;0,LOOKUP(N292,[1]Supplier!$A:$A,[1]Supplier!$V:$V)))=FALSE,O292&lt;&gt;0),LOOKUP(O292,[1]Branch!$A:$A,[1]Branch!$V:$V),IF(M292&lt;&gt;0,LOOKUP(M292,[1]Customer!$A:$A,[1]Customer!$V:$V),IF(N292&lt;&gt;0,LOOKUP(N292,[1]Supplier!$A:$A,[1]Supplier!$V:$V))))),"")</f>
        <v>Agustina Y. Zulkarnain</v>
      </c>
      <c r="S292" s="14">
        <f>IFERROR(SUMIF(CREF!A:A,PREF!A292,CREF!G:G),"")</f>
        <v>-500000000</v>
      </c>
    </row>
    <row r="293" spans="1:19">
      <c r="A293" s="3">
        <v>292</v>
      </c>
      <c r="B293" s="5">
        <v>41811</v>
      </c>
      <c r="K293" s="3">
        <v>520</v>
      </c>
      <c r="O293" s="3" t="s">
        <v>80</v>
      </c>
      <c r="Q293" s="4" t="str">
        <f>IFERROR(IF(IF(AND(IF(M293&lt;&gt;0,LOOKUP(M293,[1]Customer!$A:$A,[1]Customer!$B:$B),IF(N293&lt;&gt;0,LOOKUP(N293,[1]Supplier!$A:$A,[1]Supplier!$B:$B)))=FALSE,O293&lt;&gt;0),LOOKUP(O293,[1]Branch!$A:$A,[1]Branch!$B:$B),IF(M293&lt;&gt;0,LOOKUP(M293,[1]Customer!$A:$A,[1]Customer!$B:$B),IF(N293&lt;&gt;0,LOOKUP(N293,[1]Supplier!$A:$A,[1]Supplier!$B:$B))))=FALSE,LOOKUP(P293,[1]Banking!$A:$A,[1]Banking!$B:$B),IF(AND(IF(M293&lt;&gt;0,LOOKUP(M293,[1]Customer!$A:$A,[1]Customer!$B:$B),IF(N293&lt;&gt;0,LOOKUP(N293,[1]Supplier!$A:$A,[1]Supplier!$B:$B)))=FALSE,O293&lt;&gt;0),LOOKUP(O293,[1]Branch!$A:$A,[1]Branch!$B:$B),IF(M293&lt;&gt;0,LOOKUP(M293,[1]Customer!$A:$A,[1]Customer!$B:$B),IF(N293&lt;&gt;0,LOOKUP(N293,[1]Supplier!$A:$A,[1]Supplier!$B:$B))))),"")</f>
        <v>Nathani Chemicals</v>
      </c>
      <c r="R293" s="4" t="str">
        <f>IFERROR(IF(IF(AND(IF(M293&lt;&gt;0,LOOKUP(M293,[1]Customer!$A:$A,[1]Customer!$V:$V),IF(N293&lt;&gt;0,LOOKUP(N293,[1]Supplier!$A:$A,[1]Supplier!$V:$V)))=FALSE,O293&lt;&gt;0),LOOKUP(O293,[1]Branch!$A:$A,[1]Branch!$V:$V),IF(M293&lt;&gt;0,LOOKUP(M293,[1]Customer!$A:$A,[1]Customer!$V:$V),IF(N293&lt;&gt;0,LOOKUP(N293,[1]Supplier!$A:$A,[1]Supplier!$V:$V))))=FALSE,LOOKUP(P293,[1]Banking!$A:$A,[1]Banking!$C:$C),IF(AND(IF(M293&lt;&gt;0,LOOKUP(M293,[1]Customer!$A:$A,[1]Customer!$V:$V),IF(N293&lt;&gt;0,LOOKUP(N293,[1]Supplier!$A:$A,[1]Supplier!$V:$V)))=FALSE,O293&lt;&gt;0),LOOKUP(O293,[1]Branch!$A:$A,[1]Branch!$V:$V),IF(M293&lt;&gt;0,LOOKUP(M293,[1]Customer!$A:$A,[1]Customer!$V:$V),IF(N293&lt;&gt;0,LOOKUP(N293,[1]Supplier!$A:$A,[1]Supplier!$V:$V))))),"")</f>
        <v>Darmawan</v>
      </c>
      <c r="S293" s="14">
        <f>IFERROR(SUMIF(CREF!A:A,PREF!A293,CREF!G:G),"")</f>
        <v>-112000</v>
      </c>
    </row>
    <row r="294" spans="1:19">
      <c r="A294" s="3">
        <v>293</v>
      </c>
      <c r="B294" s="5">
        <v>41811</v>
      </c>
      <c r="K294" s="3">
        <v>521</v>
      </c>
      <c r="O294" s="3" t="s">
        <v>80</v>
      </c>
      <c r="Q294" s="4" t="str">
        <f>IFERROR(IF(IF(AND(IF(M294&lt;&gt;0,LOOKUP(M294,[1]Customer!$A:$A,[1]Customer!$B:$B),IF(N294&lt;&gt;0,LOOKUP(N294,[1]Supplier!$A:$A,[1]Supplier!$B:$B)))=FALSE,O294&lt;&gt;0),LOOKUP(O294,[1]Branch!$A:$A,[1]Branch!$B:$B),IF(M294&lt;&gt;0,LOOKUP(M294,[1]Customer!$A:$A,[1]Customer!$B:$B),IF(N294&lt;&gt;0,LOOKUP(N294,[1]Supplier!$A:$A,[1]Supplier!$B:$B))))=FALSE,LOOKUP(P294,[1]Banking!$A:$A,[1]Banking!$B:$B),IF(AND(IF(M294&lt;&gt;0,LOOKUP(M294,[1]Customer!$A:$A,[1]Customer!$B:$B),IF(N294&lt;&gt;0,LOOKUP(N294,[1]Supplier!$A:$A,[1]Supplier!$B:$B)))=FALSE,O294&lt;&gt;0),LOOKUP(O294,[1]Branch!$A:$A,[1]Branch!$B:$B),IF(M294&lt;&gt;0,LOOKUP(M294,[1]Customer!$A:$A,[1]Customer!$B:$B),IF(N294&lt;&gt;0,LOOKUP(N294,[1]Supplier!$A:$A,[1]Supplier!$B:$B))))),"")</f>
        <v>Nathani Chemicals</v>
      </c>
      <c r="R294" s="4" t="str">
        <f>IFERROR(IF(IF(AND(IF(M294&lt;&gt;0,LOOKUP(M294,[1]Customer!$A:$A,[1]Customer!$V:$V),IF(N294&lt;&gt;0,LOOKUP(N294,[1]Supplier!$A:$A,[1]Supplier!$V:$V)))=FALSE,O294&lt;&gt;0),LOOKUP(O294,[1]Branch!$A:$A,[1]Branch!$V:$V),IF(M294&lt;&gt;0,LOOKUP(M294,[1]Customer!$A:$A,[1]Customer!$V:$V),IF(N294&lt;&gt;0,LOOKUP(N294,[1]Supplier!$A:$A,[1]Supplier!$V:$V))))=FALSE,LOOKUP(P294,[1]Banking!$A:$A,[1]Banking!$C:$C),IF(AND(IF(M294&lt;&gt;0,LOOKUP(M294,[1]Customer!$A:$A,[1]Customer!$V:$V),IF(N294&lt;&gt;0,LOOKUP(N294,[1]Supplier!$A:$A,[1]Supplier!$V:$V)))=FALSE,O294&lt;&gt;0),LOOKUP(O294,[1]Branch!$A:$A,[1]Branch!$V:$V),IF(M294&lt;&gt;0,LOOKUP(M294,[1]Customer!$A:$A,[1]Customer!$V:$V),IF(N294&lt;&gt;0,LOOKUP(N294,[1]Supplier!$A:$A,[1]Supplier!$V:$V))))),"")</f>
        <v>Darmawan</v>
      </c>
      <c r="S294" s="14">
        <f>IFERROR(SUMIF(CREF!A:A,PREF!A294,CREF!G:G),"")</f>
        <v>-340000</v>
      </c>
    </row>
    <row r="295" spans="1:19">
      <c r="A295" s="3">
        <v>294</v>
      </c>
      <c r="B295" s="5">
        <v>41813</v>
      </c>
      <c r="J295" s="3">
        <v>228</v>
      </c>
      <c r="P295" s="3" t="s">
        <v>40</v>
      </c>
      <c r="Q295" s="4" t="str">
        <f>IFERROR(IF(IF(AND(IF(M295&lt;&gt;0,LOOKUP(M295,[1]Customer!$A:$A,[1]Customer!$B:$B),IF(N295&lt;&gt;0,LOOKUP(N295,[1]Supplier!$A:$A,[1]Supplier!$B:$B)))=FALSE,O295&lt;&gt;0),LOOKUP(O295,[1]Branch!$A:$A,[1]Branch!$B:$B),IF(M295&lt;&gt;0,LOOKUP(M295,[1]Customer!$A:$A,[1]Customer!$B:$B),IF(N295&lt;&gt;0,LOOKUP(N295,[1]Supplier!$A:$A,[1]Supplier!$B:$B))))=FALSE,LOOKUP(P295,[1]Banking!$A:$A,[1]Banking!$B:$B),IF(AND(IF(M295&lt;&gt;0,LOOKUP(M295,[1]Customer!$A:$A,[1]Customer!$B:$B),IF(N295&lt;&gt;0,LOOKUP(N295,[1]Supplier!$A:$A,[1]Supplier!$B:$B)))=FALSE,O295&lt;&gt;0),LOOKUP(O295,[1]Branch!$A:$A,[1]Branch!$B:$B),IF(M295&lt;&gt;0,LOOKUP(M295,[1]Customer!$A:$A,[1]Customer!$B:$B),IF(N295&lt;&gt;0,LOOKUP(N295,[1]Supplier!$A:$A,[1]Supplier!$B:$B))))),"")</f>
        <v>Kas Kecil Nathani Chemicals</v>
      </c>
      <c r="R295" s="4">
        <f>IFERROR(IF(IF(AND(IF(M295&lt;&gt;0,LOOKUP(M295,[1]Customer!$A:$A,[1]Customer!$V:$V),IF(N295&lt;&gt;0,LOOKUP(N295,[1]Supplier!$A:$A,[1]Supplier!$V:$V)))=FALSE,O295&lt;&gt;0),LOOKUP(O295,[1]Branch!$A:$A,[1]Branch!$V:$V),IF(M295&lt;&gt;0,LOOKUP(M295,[1]Customer!$A:$A,[1]Customer!$V:$V),IF(N295&lt;&gt;0,LOOKUP(N295,[1]Supplier!$A:$A,[1]Supplier!$V:$V))))=FALSE,LOOKUP(P295,[1]Banking!$A:$A,[1]Banking!$C:$C),IF(AND(IF(M295&lt;&gt;0,LOOKUP(M295,[1]Customer!$A:$A,[1]Customer!$V:$V),IF(N295&lt;&gt;0,LOOKUP(N295,[1]Supplier!$A:$A,[1]Supplier!$V:$V)))=FALSE,O295&lt;&gt;0),LOOKUP(O295,[1]Branch!$A:$A,[1]Branch!$V:$V),IF(M295&lt;&gt;0,LOOKUP(M295,[1]Customer!$A:$A,[1]Customer!$V:$V),IF(N295&lt;&gt;0,LOOKUP(N295,[1]Supplier!$A:$A,[1]Supplier!$V:$V))))),"")</f>
        <v>0</v>
      </c>
      <c r="S295" s="14">
        <f>IFERROR(SUMIF(CREF!A:A,PREF!A295,CREF!G:G),"")</f>
        <v>4434000</v>
      </c>
    </row>
    <row r="296" spans="1:19">
      <c r="A296" s="3">
        <v>295</v>
      </c>
      <c r="B296" s="5">
        <v>41813</v>
      </c>
      <c r="D296" s="11" t="s">
        <v>688</v>
      </c>
      <c r="J296" s="3">
        <v>229</v>
      </c>
      <c r="M296" s="3" t="s">
        <v>41</v>
      </c>
      <c r="Q296" s="4" t="str">
        <f>IFERROR(IF(IF(AND(IF(M296&lt;&gt;0,LOOKUP(M296,[1]Customer!$A:$A,[1]Customer!$B:$B),IF(N296&lt;&gt;0,LOOKUP(N296,[1]Supplier!$A:$A,[1]Supplier!$B:$B)))=FALSE,O296&lt;&gt;0),LOOKUP(O296,[1]Branch!$A:$A,[1]Branch!$B:$B),IF(M296&lt;&gt;0,LOOKUP(M296,[1]Customer!$A:$A,[1]Customer!$B:$B),IF(N296&lt;&gt;0,LOOKUP(N296,[1]Supplier!$A:$A,[1]Supplier!$B:$B))))=FALSE,LOOKUP(P296,[1]Banking!$A:$A,[1]Banking!$B:$B),IF(AND(IF(M296&lt;&gt;0,LOOKUP(M296,[1]Customer!$A:$A,[1]Customer!$B:$B),IF(N296&lt;&gt;0,LOOKUP(N296,[1]Supplier!$A:$A,[1]Supplier!$B:$B)))=FALSE,O296&lt;&gt;0),LOOKUP(O296,[1]Branch!$A:$A,[1]Branch!$B:$B),IF(M296&lt;&gt;0,LOOKUP(M296,[1]Customer!$A:$A,[1]Customer!$B:$B),IF(N296&lt;&gt;0,LOOKUP(N296,[1]Supplier!$A:$A,[1]Supplier!$B:$B))))),"")</f>
        <v>Nathani Indonesia</v>
      </c>
      <c r="R296" s="4" t="str">
        <f>IFERROR(IF(IF(AND(IF(M296&lt;&gt;0,LOOKUP(M296,[1]Customer!$A:$A,[1]Customer!$V:$V),IF(N296&lt;&gt;0,LOOKUP(N296,[1]Supplier!$A:$A,[1]Supplier!$V:$V)))=FALSE,O296&lt;&gt;0),LOOKUP(O296,[1]Branch!$A:$A,[1]Branch!$V:$V),IF(M296&lt;&gt;0,LOOKUP(M296,[1]Customer!$A:$A,[1]Customer!$V:$V),IF(N296&lt;&gt;0,LOOKUP(N296,[1]Supplier!$A:$A,[1]Supplier!$V:$V))))=FALSE,LOOKUP(P296,[1]Banking!$A:$A,[1]Banking!$C:$C),IF(AND(IF(M296&lt;&gt;0,LOOKUP(M296,[1]Customer!$A:$A,[1]Customer!$V:$V),IF(N296&lt;&gt;0,LOOKUP(N296,[1]Supplier!$A:$A,[1]Supplier!$V:$V)))=FALSE,O296&lt;&gt;0),LOOKUP(O296,[1]Branch!$A:$A,[1]Branch!$V:$V),IF(M296&lt;&gt;0,LOOKUP(M296,[1]Customer!$A:$A,[1]Customer!$V:$V),IF(N296&lt;&gt;0,LOOKUP(N296,[1]Supplier!$A:$A,[1]Supplier!$V:$V))))),"")</f>
        <v>Agustina Y. Zulkarnain</v>
      </c>
      <c r="S296" s="14">
        <f>IFERROR(SUMIF(CREF!A:A,PREF!A296,CREF!G:G),"")</f>
        <v>121875000</v>
      </c>
    </row>
    <row r="297" spans="1:19">
      <c r="A297" s="3">
        <v>296</v>
      </c>
      <c r="B297" s="5">
        <v>41813</v>
      </c>
      <c r="K297" s="3">
        <v>522</v>
      </c>
      <c r="P297" s="3" t="s">
        <v>40</v>
      </c>
      <c r="Q297" s="4" t="str">
        <f>IFERROR(IF(IF(AND(IF(M297&lt;&gt;0,LOOKUP(M297,[1]Customer!$A:$A,[1]Customer!$B:$B),IF(N297&lt;&gt;0,LOOKUP(N297,[1]Supplier!$A:$A,[1]Supplier!$B:$B)))=FALSE,O297&lt;&gt;0),LOOKUP(O297,[1]Branch!$A:$A,[1]Branch!$B:$B),IF(M297&lt;&gt;0,LOOKUP(M297,[1]Customer!$A:$A,[1]Customer!$B:$B),IF(N297&lt;&gt;0,LOOKUP(N297,[1]Supplier!$A:$A,[1]Supplier!$B:$B))))=FALSE,LOOKUP(P297,[1]Banking!$A:$A,[1]Banking!$B:$B),IF(AND(IF(M297&lt;&gt;0,LOOKUP(M297,[1]Customer!$A:$A,[1]Customer!$B:$B),IF(N297&lt;&gt;0,LOOKUP(N297,[1]Supplier!$A:$A,[1]Supplier!$B:$B)))=FALSE,O297&lt;&gt;0),LOOKUP(O297,[1]Branch!$A:$A,[1]Branch!$B:$B),IF(M297&lt;&gt;0,LOOKUP(M297,[1]Customer!$A:$A,[1]Customer!$B:$B),IF(N297&lt;&gt;0,LOOKUP(N297,[1]Supplier!$A:$A,[1]Supplier!$B:$B))))),"")</f>
        <v>Kas Kecil Nathani Chemicals</v>
      </c>
      <c r="R297" s="4">
        <f>IFERROR(IF(IF(AND(IF(M297&lt;&gt;0,LOOKUP(M297,[1]Customer!$A:$A,[1]Customer!$V:$V),IF(N297&lt;&gt;0,LOOKUP(N297,[1]Supplier!$A:$A,[1]Supplier!$V:$V)))=FALSE,O297&lt;&gt;0),LOOKUP(O297,[1]Branch!$A:$A,[1]Branch!$V:$V),IF(M297&lt;&gt;0,LOOKUP(M297,[1]Customer!$A:$A,[1]Customer!$V:$V),IF(N297&lt;&gt;0,LOOKUP(N297,[1]Supplier!$A:$A,[1]Supplier!$V:$V))))=FALSE,LOOKUP(P297,[1]Banking!$A:$A,[1]Banking!$C:$C),IF(AND(IF(M297&lt;&gt;0,LOOKUP(M297,[1]Customer!$A:$A,[1]Customer!$V:$V),IF(N297&lt;&gt;0,LOOKUP(N297,[1]Supplier!$A:$A,[1]Supplier!$V:$V)))=FALSE,O297&lt;&gt;0),LOOKUP(O297,[1]Branch!$A:$A,[1]Branch!$V:$V),IF(M297&lt;&gt;0,LOOKUP(M297,[1]Customer!$A:$A,[1]Customer!$V:$V),IF(N297&lt;&gt;0,LOOKUP(N297,[1]Supplier!$A:$A,[1]Supplier!$V:$V))))),"")</f>
        <v>0</v>
      </c>
      <c r="S297" s="14">
        <f>IFERROR(SUMIF(CREF!A:A,PREF!A297,CREF!G:G),"")</f>
        <v>-4434000</v>
      </c>
    </row>
    <row r="298" spans="1:19">
      <c r="A298" s="3">
        <v>297</v>
      </c>
      <c r="B298" s="5">
        <v>41813</v>
      </c>
      <c r="K298" s="3">
        <v>523</v>
      </c>
      <c r="N298" s="3" t="s">
        <v>208</v>
      </c>
      <c r="Q298" s="4" t="str">
        <f>IFERROR(IF(IF(AND(IF(M298&lt;&gt;0,LOOKUP(M298,[1]Customer!$A:$A,[1]Customer!$B:$B),IF(N298&lt;&gt;0,LOOKUP(N298,[1]Supplier!$A:$A,[1]Supplier!$B:$B)))=FALSE,O298&lt;&gt;0),LOOKUP(O298,[1]Branch!$A:$A,[1]Branch!$B:$B),IF(M298&lt;&gt;0,LOOKUP(M298,[1]Customer!$A:$A,[1]Customer!$B:$B),IF(N298&lt;&gt;0,LOOKUP(N298,[1]Supplier!$A:$A,[1]Supplier!$B:$B))))=FALSE,LOOKUP(P298,[1]Banking!$A:$A,[1]Banking!$B:$B),IF(AND(IF(M298&lt;&gt;0,LOOKUP(M298,[1]Customer!$A:$A,[1]Customer!$B:$B),IF(N298&lt;&gt;0,LOOKUP(N298,[1]Supplier!$A:$A,[1]Supplier!$B:$B)))=FALSE,O298&lt;&gt;0),LOOKUP(O298,[1]Branch!$A:$A,[1]Branch!$B:$B),IF(M298&lt;&gt;0,LOOKUP(M298,[1]Customer!$A:$A,[1]Customer!$B:$B),IF(N298&lt;&gt;0,LOOKUP(N298,[1]Supplier!$A:$A,[1]Supplier!$B:$B))))),"")</f>
        <v>Venia Agave</v>
      </c>
      <c r="R298" s="4" t="str">
        <f>IFERROR(IF(IF(AND(IF(M298&lt;&gt;0,LOOKUP(M298,[1]Customer!$A:$A,[1]Customer!$V:$V),IF(N298&lt;&gt;0,LOOKUP(N298,[1]Supplier!$A:$A,[1]Supplier!$V:$V)))=FALSE,O298&lt;&gt;0),LOOKUP(O298,[1]Branch!$A:$A,[1]Branch!$V:$V),IF(M298&lt;&gt;0,LOOKUP(M298,[1]Customer!$A:$A,[1]Customer!$V:$V),IF(N298&lt;&gt;0,LOOKUP(N298,[1]Supplier!$A:$A,[1]Supplier!$V:$V))))=FALSE,LOOKUP(P298,[1]Banking!$A:$A,[1]Banking!$C:$C),IF(AND(IF(M298&lt;&gt;0,LOOKUP(M298,[1]Customer!$A:$A,[1]Customer!$V:$V),IF(N298&lt;&gt;0,LOOKUP(N298,[1]Supplier!$A:$A,[1]Supplier!$V:$V)))=FALSE,O298&lt;&gt;0),LOOKUP(O298,[1]Branch!$A:$A,[1]Branch!$V:$V),IF(M298&lt;&gt;0,LOOKUP(M298,[1]Customer!$A:$A,[1]Customer!$V:$V),IF(N298&lt;&gt;0,LOOKUP(N298,[1]Supplier!$A:$A,[1]Supplier!$V:$V))))),"")</f>
        <v>Melinda</v>
      </c>
      <c r="S298" s="14">
        <f>IFERROR(SUMIF(CREF!A:A,PREF!A298,CREF!G:G),"")</f>
        <v>-116875000</v>
      </c>
    </row>
    <row r="299" spans="1:19">
      <c r="A299" s="3">
        <v>298</v>
      </c>
      <c r="B299" s="5">
        <v>41813</v>
      </c>
      <c r="K299" s="3">
        <v>524</v>
      </c>
      <c r="O299" s="3" t="s">
        <v>80</v>
      </c>
      <c r="Q299" s="4" t="str">
        <f>IFERROR(IF(IF(AND(IF(M299&lt;&gt;0,LOOKUP(M299,[1]Customer!$A:$A,[1]Customer!$B:$B),IF(N299&lt;&gt;0,LOOKUP(N299,[1]Supplier!$A:$A,[1]Supplier!$B:$B)))=FALSE,O299&lt;&gt;0),LOOKUP(O299,[1]Branch!$A:$A,[1]Branch!$B:$B),IF(M299&lt;&gt;0,LOOKUP(M299,[1]Customer!$A:$A,[1]Customer!$B:$B),IF(N299&lt;&gt;0,LOOKUP(N299,[1]Supplier!$A:$A,[1]Supplier!$B:$B))))=FALSE,LOOKUP(P299,[1]Banking!$A:$A,[1]Banking!$B:$B),IF(AND(IF(M299&lt;&gt;0,LOOKUP(M299,[1]Customer!$A:$A,[1]Customer!$B:$B),IF(N299&lt;&gt;0,LOOKUP(N299,[1]Supplier!$A:$A,[1]Supplier!$B:$B)))=FALSE,O299&lt;&gt;0),LOOKUP(O299,[1]Branch!$A:$A,[1]Branch!$B:$B),IF(M299&lt;&gt;0,LOOKUP(M299,[1]Customer!$A:$A,[1]Customer!$B:$B),IF(N299&lt;&gt;0,LOOKUP(N299,[1]Supplier!$A:$A,[1]Supplier!$B:$B))))),"")</f>
        <v>Nathani Chemicals</v>
      </c>
      <c r="R299" s="4" t="str">
        <f>IFERROR(IF(IF(AND(IF(M299&lt;&gt;0,LOOKUP(M299,[1]Customer!$A:$A,[1]Customer!$V:$V),IF(N299&lt;&gt;0,LOOKUP(N299,[1]Supplier!$A:$A,[1]Supplier!$V:$V)))=FALSE,O299&lt;&gt;0),LOOKUP(O299,[1]Branch!$A:$A,[1]Branch!$V:$V),IF(M299&lt;&gt;0,LOOKUP(M299,[1]Customer!$A:$A,[1]Customer!$V:$V),IF(N299&lt;&gt;0,LOOKUP(N299,[1]Supplier!$A:$A,[1]Supplier!$V:$V))))=FALSE,LOOKUP(P299,[1]Banking!$A:$A,[1]Banking!$C:$C),IF(AND(IF(M299&lt;&gt;0,LOOKUP(M299,[1]Customer!$A:$A,[1]Customer!$V:$V),IF(N299&lt;&gt;0,LOOKUP(N299,[1]Supplier!$A:$A,[1]Supplier!$V:$V)))=FALSE,O299&lt;&gt;0),LOOKUP(O299,[1]Branch!$A:$A,[1]Branch!$V:$V),IF(M299&lt;&gt;0,LOOKUP(M299,[1]Customer!$A:$A,[1]Customer!$V:$V),IF(N299&lt;&gt;0,LOOKUP(N299,[1]Supplier!$A:$A,[1]Supplier!$V:$V))))),"")</f>
        <v>Darmawan</v>
      </c>
      <c r="S299" s="14">
        <f>IFERROR(SUMIF(CREF!A:A,PREF!A299,CREF!G:G),"")</f>
        <v>-599445</v>
      </c>
    </row>
    <row r="300" spans="1:19">
      <c r="A300" s="3">
        <v>299</v>
      </c>
      <c r="B300" s="5">
        <v>41813</v>
      </c>
      <c r="K300" s="3">
        <v>525</v>
      </c>
      <c r="N300" s="3" t="s">
        <v>89</v>
      </c>
      <c r="Q300" s="4" t="str">
        <f>IFERROR(IF(IF(AND(IF(M300&lt;&gt;0,LOOKUP(M300,[1]Customer!$A:$A,[1]Customer!$B:$B),IF(N300&lt;&gt;0,LOOKUP(N300,[1]Supplier!$A:$A,[1]Supplier!$B:$B)))=FALSE,O300&lt;&gt;0),LOOKUP(O300,[1]Branch!$A:$A,[1]Branch!$B:$B),IF(M300&lt;&gt;0,LOOKUP(M300,[1]Customer!$A:$A,[1]Customer!$B:$B),IF(N300&lt;&gt;0,LOOKUP(N300,[1]Supplier!$A:$A,[1]Supplier!$B:$B))))=FALSE,LOOKUP(P300,[1]Banking!$A:$A,[1]Banking!$B:$B),IF(AND(IF(M300&lt;&gt;0,LOOKUP(M300,[1]Customer!$A:$A,[1]Customer!$B:$B),IF(N300&lt;&gt;0,LOOKUP(N300,[1]Supplier!$A:$A,[1]Supplier!$B:$B)))=FALSE,O300&lt;&gt;0),LOOKUP(O300,[1]Branch!$A:$A,[1]Branch!$B:$B),IF(M300&lt;&gt;0,LOOKUP(M300,[1]Customer!$A:$A,[1]Customer!$B:$B),IF(N300&lt;&gt;0,LOOKUP(N300,[1]Supplier!$A:$A,[1]Supplier!$B:$B))))),"")</f>
        <v>Mutiara Forklift</v>
      </c>
      <c r="R300" s="4" t="str">
        <f>IFERROR(IF(IF(AND(IF(M300&lt;&gt;0,LOOKUP(M300,[1]Customer!$A:$A,[1]Customer!$V:$V),IF(N300&lt;&gt;0,LOOKUP(N300,[1]Supplier!$A:$A,[1]Supplier!$V:$V)))=FALSE,O300&lt;&gt;0),LOOKUP(O300,[1]Branch!$A:$A,[1]Branch!$V:$V),IF(M300&lt;&gt;0,LOOKUP(M300,[1]Customer!$A:$A,[1]Customer!$V:$V),IF(N300&lt;&gt;0,LOOKUP(N300,[1]Supplier!$A:$A,[1]Supplier!$V:$V))))=FALSE,LOOKUP(P300,[1]Banking!$A:$A,[1]Banking!$C:$C),IF(AND(IF(M300&lt;&gt;0,LOOKUP(M300,[1]Customer!$A:$A,[1]Customer!$V:$V),IF(N300&lt;&gt;0,LOOKUP(N300,[1]Supplier!$A:$A,[1]Supplier!$V:$V)))=FALSE,O300&lt;&gt;0),LOOKUP(O300,[1]Branch!$A:$A,[1]Branch!$V:$V),IF(M300&lt;&gt;0,LOOKUP(M300,[1]Customer!$A:$A,[1]Customer!$V:$V),IF(N300&lt;&gt;0,LOOKUP(N300,[1]Supplier!$A:$A,[1]Supplier!$V:$V))))),"")</f>
        <v/>
      </c>
      <c r="S300" s="14">
        <f>IFERROR(SUMIF(CREF!A:A,PREF!A300,CREF!G:G),"")</f>
        <v>-675000</v>
      </c>
    </row>
    <row r="301" spans="1:19">
      <c r="A301" s="3">
        <v>300</v>
      </c>
      <c r="B301" s="5">
        <v>41814</v>
      </c>
      <c r="D301" s="11"/>
      <c r="K301" s="3">
        <v>526</v>
      </c>
      <c r="O301" s="3" t="s">
        <v>80</v>
      </c>
      <c r="Q301" s="4" t="str">
        <f>IFERROR(IF(IF(AND(IF(M301&lt;&gt;0,LOOKUP(M301,[1]Customer!$A:$A,[1]Customer!$B:$B),IF(N301&lt;&gt;0,LOOKUP(N301,[1]Supplier!$A:$A,[1]Supplier!$B:$B)))=FALSE,O301&lt;&gt;0),LOOKUP(O301,[1]Branch!$A:$A,[1]Branch!$B:$B),IF(M301&lt;&gt;0,LOOKUP(M301,[1]Customer!$A:$A,[1]Customer!$B:$B),IF(N301&lt;&gt;0,LOOKUP(N301,[1]Supplier!$A:$A,[1]Supplier!$B:$B))))=FALSE,LOOKUP(P301,[1]Banking!$A:$A,[1]Banking!$B:$B),IF(AND(IF(M301&lt;&gt;0,LOOKUP(M301,[1]Customer!$A:$A,[1]Customer!$B:$B),IF(N301&lt;&gt;0,LOOKUP(N301,[1]Supplier!$A:$A,[1]Supplier!$B:$B)))=FALSE,O301&lt;&gt;0),LOOKUP(O301,[1]Branch!$A:$A,[1]Branch!$B:$B),IF(M301&lt;&gt;0,LOOKUP(M301,[1]Customer!$A:$A,[1]Customer!$B:$B),IF(N301&lt;&gt;0,LOOKUP(N301,[1]Supplier!$A:$A,[1]Supplier!$B:$B))))),"")</f>
        <v>Nathani Chemicals</v>
      </c>
      <c r="R301" s="4" t="str">
        <f>IFERROR(IF(IF(AND(IF(M301&lt;&gt;0,LOOKUP(M301,[1]Customer!$A:$A,[1]Customer!$V:$V),IF(N301&lt;&gt;0,LOOKUP(N301,[1]Supplier!$A:$A,[1]Supplier!$V:$V)))=FALSE,O301&lt;&gt;0),LOOKUP(O301,[1]Branch!$A:$A,[1]Branch!$V:$V),IF(M301&lt;&gt;0,LOOKUP(M301,[1]Customer!$A:$A,[1]Customer!$V:$V),IF(N301&lt;&gt;0,LOOKUP(N301,[1]Supplier!$A:$A,[1]Supplier!$V:$V))))=FALSE,LOOKUP(P301,[1]Banking!$A:$A,[1]Banking!$C:$C),IF(AND(IF(M301&lt;&gt;0,LOOKUP(M301,[1]Customer!$A:$A,[1]Customer!$V:$V),IF(N301&lt;&gt;0,LOOKUP(N301,[1]Supplier!$A:$A,[1]Supplier!$V:$V)))=FALSE,O301&lt;&gt;0),LOOKUP(O301,[1]Branch!$A:$A,[1]Branch!$V:$V),IF(M301&lt;&gt;0,LOOKUP(M301,[1]Customer!$A:$A,[1]Customer!$V:$V),IF(N301&lt;&gt;0,LOOKUP(N301,[1]Supplier!$A:$A,[1]Supplier!$V:$V))))),"")</f>
        <v>Darmawan</v>
      </c>
      <c r="S301" s="14">
        <f>IFERROR(SUMIF(CREF!A:A,PREF!A301,CREF!G:G),"")</f>
        <v>-340000</v>
      </c>
    </row>
    <row r="302" spans="1:19">
      <c r="A302" s="3">
        <v>301</v>
      </c>
      <c r="B302" s="5">
        <v>41814</v>
      </c>
      <c r="D302" s="11"/>
      <c r="K302" s="3">
        <v>527</v>
      </c>
      <c r="O302" s="3" t="s">
        <v>80</v>
      </c>
      <c r="Q302" s="4" t="str">
        <f>IFERROR(IF(IF(AND(IF(M302&lt;&gt;0,LOOKUP(M302,[1]Customer!$A:$A,[1]Customer!$B:$B),IF(N302&lt;&gt;0,LOOKUP(N302,[1]Supplier!$A:$A,[1]Supplier!$B:$B)))=FALSE,O302&lt;&gt;0),LOOKUP(O302,[1]Branch!$A:$A,[1]Branch!$B:$B),IF(M302&lt;&gt;0,LOOKUP(M302,[1]Customer!$A:$A,[1]Customer!$B:$B),IF(N302&lt;&gt;0,LOOKUP(N302,[1]Supplier!$A:$A,[1]Supplier!$B:$B))))=FALSE,LOOKUP(P302,[1]Banking!$A:$A,[1]Banking!$B:$B),IF(AND(IF(M302&lt;&gt;0,LOOKUP(M302,[1]Customer!$A:$A,[1]Customer!$B:$B),IF(N302&lt;&gt;0,LOOKUP(N302,[1]Supplier!$A:$A,[1]Supplier!$B:$B)))=FALSE,O302&lt;&gt;0),LOOKUP(O302,[1]Branch!$A:$A,[1]Branch!$B:$B),IF(M302&lt;&gt;0,LOOKUP(M302,[1]Customer!$A:$A,[1]Customer!$B:$B),IF(N302&lt;&gt;0,LOOKUP(N302,[1]Supplier!$A:$A,[1]Supplier!$B:$B))))),"")</f>
        <v>Nathani Chemicals</v>
      </c>
      <c r="R302" s="4" t="str">
        <f>IFERROR(IF(IF(AND(IF(M302&lt;&gt;0,LOOKUP(M302,[1]Customer!$A:$A,[1]Customer!$V:$V),IF(N302&lt;&gt;0,LOOKUP(N302,[1]Supplier!$A:$A,[1]Supplier!$V:$V)))=FALSE,O302&lt;&gt;0),LOOKUP(O302,[1]Branch!$A:$A,[1]Branch!$V:$V),IF(M302&lt;&gt;0,LOOKUP(M302,[1]Customer!$A:$A,[1]Customer!$V:$V),IF(N302&lt;&gt;0,LOOKUP(N302,[1]Supplier!$A:$A,[1]Supplier!$V:$V))))=FALSE,LOOKUP(P302,[1]Banking!$A:$A,[1]Banking!$C:$C),IF(AND(IF(M302&lt;&gt;0,LOOKUP(M302,[1]Customer!$A:$A,[1]Customer!$V:$V),IF(N302&lt;&gt;0,LOOKUP(N302,[1]Supplier!$A:$A,[1]Supplier!$V:$V)))=FALSE,O302&lt;&gt;0),LOOKUP(O302,[1]Branch!$A:$A,[1]Branch!$V:$V),IF(M302&lt;&gt;0,LOOKUP(M302,[1]Customer!$A:$A,[1]Customer!$V:$V),IF(N302&lt;&gt;0,LOOKUP(N302,[1]Supplier!$A:$A,[1]Supplier!$V:$V))))),"")</f>
        <v>Darmawan</v>
      </c>
      <c r="S302" s="14">
        <f>IFERROR(SUMIF(CREF!A:A,PREF!A302,CREF!G:G),"")</f>
        <v>-450000</v>
      </c>
    </row>
    <row r="303" spans="1:19">
      <c r="A303" s="3">
        <v>302</v>
      </c>
      <c r="B303" s="5">
        <v>41814</v>
      </c>
      <c r="D303" s="11"/>
      <c r="K303" s="3">
        <v>528</v>
      </c>
      <c r="O303" s="3" t="s">
        <v>80</v>
      </c>
      <c r="Q303" s="4" t="str">
        <f>IFERROR(IF(IF(AND(IF(M303&lt;&gt;0,LOOKUP(M303,[1]Customer!$A:$A,[1]Customer!$B:$B),IF(N303&lt;&gt;0,LOOKUP(N303,[1]Supplier!$A:$A,[1]Supplier!$B:$B)))=FALSE,O303&lt;&gt;0),LOOKUP(O303,[1]Branch!$A:$A,[1]Branch!$B:$B),IF(M303&lt;&gt;0,LOOKUP(M303,[1]Customer!$A:$A,[1]Customer!$B:$B),IF(N303&lt;&gt;0,LOOKUP(N303,[1]Supplier!$A:$A,[1]Supplier!$B:$B))))=FALSE,LOOKUP(P303,[1]Banking!$A:$A,[1]Banking!$B:$B),IF(AND(IF(M303&lt;&gt;0,LOOKUP(M303,[1]Customer!$A:$A,[1]Customer!$B:$B),IF(N303&lt;&gt;0,LOOKUP(N303,[1]Supplier!$A:$A,[1]Supplier!$B:$B)))=FALSE,O303&lt;&gt;0),LOOKUP(O303,[1]Branch!$A:$A,[1]Branch!$B:$B),IF(M303&lt;&gt;0,LOOKUP(M303,[1]Customer!$A:$A,[1]Customer!$B:$B),IF(N303&lt;&gt;0,LOOKUP(N303,[1]Supplier!$A:$A,[1]Supplier!$B:$B))))),"")</f>
        <v>Nathani Chemicals</v>
      </c>
      <c r="R303" s="4" t="str">
        <f>IFERROR(IF(IF(AND(IF(M303&lt;&gt;0,LOOKUP(M303,[1]Customer!$A:$A,[1]Customer!$V:$V),IF(N303&lt;&gt;0,LOOKUP(N303,[1]Supplier!$A:$A,[1]Supplier!$V:$V)))=FALSE,O303&lt;&gt;0),LOOKUP(O303,[1]Branch!$A:$A,[1]Branch!$V:$V),IF(M303&lt;&gt;0,LOOKUP(M303,[1]Customer!$A:$A,[1]Customer!$V:$V),IF(N303&lt;&gt;0,LOOKUP(N303,[1]Supplier!$A:$A,[1]Supplier!$V:$V))))=FALSE,LOOKUP(P303,[1]Banking!$A:$A,[1]Banking!$C:$C),IF(AND(IF(M303&lt;&gt;0,LOOKUP(M303,[1]Customer!$A:$A,[1]Customer!$V:$V),IF(N303&lt;&gt;0,LOOKUP(N303,[1]Supplier!$A:$A,[1]Supplier!$V:$V)))=FALSE,O303&lt;&gt;0),LOOKUP(O303,[1]Branch!$A:$A,[1]Branch!$V:$V),IF(M303&lt;&gt;0,LOOKUP(M303,[1]Customer!$A:$A,[1]Customer!$V:$V),IF(N303&lt;&gt;0,LOOKUP(N303,[1]Supplier!$A:$A,[1]Supplier!$V:$V))))),"")</f>
        <v>Darmawan</v>
      </c>
      <c r="S303" s="14">
        <f>IFERROR(SUMIF(CREF!A:A,PREF!A303,CREF!G:G),"")</f>
        <v>-2250000</v>
      </c>
    </row>
    <row r="304" spans="1:19">
      <c r="A304" s="3">
        <v>303</v>
      </c>
      <c r="B304" s="5">
        <v>41814</v>
      </c>
      <c r="D304" s="11"/>
      <c r="K304" s="3">
        <v>529</v>
      </c>
      <c r="O304" s="3" t="s">
        <v>80</v>
      </c>
      <c r="Q304" s="4" t="str">
        <f>IFERROR(IF(IF(AND(IF(M304&lt;&gt;0,LOOKUP(M304,[1]Customer!$A:$A,[1]Customer!$B:$B),IF(N304&lt;&gt;0,LOOKUP(N304,[1]Supplier!$A:$A,[1]Supplier!$B:$B)))=FALSE,O304&lt;&gt;0),LOOKUP(O304,[1]Branch!$A:$A,[1]Branch!$B:$B),IF(M304&lt;&gt;0,LOOKUP(M304,[1]Customer!$A:$A,[1]Customer!$B:$B),IF(N304&lt;&gt;0,LOOKUP(N304,[1]Supplier!$A:$A,[1]Supplier!$B:$B))))=FALSE,LOOKUP(P304,[1]Banking!$A:$A,[1]Banking!$B:$B),IF(AND(IF(M304&lt;&gt;0,LOOKUP(M304,[1]Customer!$A:$A,[1]Customer!$B:$B),IF(N304&lt;&gt;0,LOOKUP(N304,[1]Supplier!$A:$A,[1]Supplier!$B:$B)))=FALSE,O304&lt;&gt;0),LOOKUP(O304,[1]Branch!$A:$A,[1]Branch!$B:$B),IF(M304&lt;&gt;0,LOOKUP(M304,[1]Customer!$A:$A,[1]Customer!$B:$B),IF(N304&lt;&gt;0,LOOKUP(N304,[1]Supplier!$A:$A,[1]Supplier!$B:$B))))),"")</f>
        <v>Nathani Chemicals</v>
      </c>
      <c r="R304" s="4" t="str">
        <f>IFERROR(IF(IF(AND(IF(M304&lt;&gt;0,LOOKUP(M304,[1]Customer!$A:$A,[1]Customer!$V:$V),IF(N304&lt;&gt;0,LOOKUP(N304,[1]Supplier!$A:$A,[1]Supplier!$V:$V)))=FALSE,O304&lt;&gt;0),LOOKUP(O304,[1]Branch!$A:$A,[1]Branch!$V:$V),IF(M304&lt;&gt;0,LOOKUP(M304,[1]Customer!$A:$A,[1]Customer!$V:$V),IF(N304&lt;&gt;0,LOOKUP(N304,[1]Supplier!$A:$A,[1]Supplier!$V:$V))))=FALSE,LOOKUP(P304,[1]Banking!$A:$A,[1]Banking!$C:$C),IF(AND(IF(M304&lt;&gt;0,LOOKUP(M304,[1]Customer!$A:$A,[1]Customer!$V:$V),IF(N304&lt;&gt;0,LOOKUP(N304,[1]Supplier!$A:$A,[1]Supplier!$V:$V)))=FALSE,O304&lt;&gt;0),LOOKUP(O304,[1]Branch!$A:$A,[1]Branch!$V:$V),IF(M304&lt;&gt;0,LOOKUP(M304,[1]Customer!$A:$A,[1]Customer!$V:$V),IF(N304&lt;&gt;0,LOOKUP(N304,[1]Supplier!$A:$A,[1]Supplier!$V:$V))))),"")</f>
        <v>Darmawan</v>
      </c>
      <c r="S304" s="14">
        <f>IFERROR(SUMIF(CREF!A:A,PREF!A304,CREF!G:G),"")</f>
        <v>-540000</v>
      </c>
    </row>
    <row r="305" spans="1:19">
      <c r="A305" s="3">
        <v>304</v>
      </c>
      <c r="B305" s="5">
        <v>41814</v>
      </c>
      <c r="D305" s="11" t="s">
        <v>688</v>
      </c>
      <c r="J305" s="3">
        <v>230</v>
      </c>
      <c r="M305" s="3" t="s">
        <v>41</v>
      </c>
      <c r="Q305" s="4" t="str">
        <f>IFERROR(IF(IF(AND(IF(M305&lt;&gt;0,LOOKUP(M305,[1]Customer!$A:$A,[1]Customer!$B:$B),IF(N305&lt;&gt;0,LOOKUP(N305,[1]Supplier!$A:$A,[1]Supplier!$B:$B)))=FALSE,O305&lt;&gt;0),LOOKUP(O305,[1]Branch!$A:$A,[1]Branch!$B:$B),IF(M305&lt;&gt;0,LOOKUP(M305,[1]Customer!$A:$A,[1]Customer!$B:$B),IF(N305&lt;&gt;0,LOOKUP(N305,[1]Supplier!$A:$A,[1]Supplier!$B:$B))))=FALSE,LOOKUP(P305,[1]Banking!$A:$A,[1]Banking!$B:$B),IF(AND(IF(M305&lt;&gt;0,LOOKUP(M305,[1]Customer!$A:$A,[1]Customer!$B:$B),IF(N305&lt;&gt;0,LOOKUP(N305,[1]Supplier!$A:$A,[1]Supplier!$B:$B)))=FALSE,O305&lt;&gt;0),LOOKUP(O305,[1]Branch!$A:$A,[1]Branch!$B:$B),IF(M305&lt;&gt;0,LOOKUP(M305,[1]Customer!$A:$A,[1]Customer!$B:$B),IF(N305&lt;&gt;0,LOOKUP(N305,[1]Supplier!$A:$A,[1]Supplier!$B:$B))))),"")</f>
        <v>Nathani Indonesia</v>
      </c>
      <c r="R305" s="4" t="str">
        <f>IFERROR(IF(IF(AND(IF(M305&lt;&gt;0,LOOKUP(M305,[1]Customer!$A:$A,[1]Customer!$V:$V),IF(N305&lt;&gt;0,LOOKUP(N305,[1]Supplier!$A:$A,[1]Supplier!$V:$V)))=FALSE,O305&lt;&gt;0),LOOKUP(O305,[1]Branch!$A:$A,[1]Branch!$V:$V),IF(M305&lt;&gt;0,LOOKUP(M305,[1]Customer!$A:$A,[1]Customer!$V:$V),IF(N305&lt;&gt;0,LOOKUP(N305,[1]Supplier!$A:$A,[1]Supplier!$V:$V))))=FALSE,LOOKUP(P305,[1]Banking!$A:$A,[1]Banking!$C:$C),IF(AND(IF(M305&lt;&gt;0,LOOKUP(M305,[1]Customer!$A:$A,[1]Customer!$V:$V),IF(N305&lt;&gt;0,LOOKUP(N305,[1]Supplier!$A:$A,[1]Supplier!$V:$V)))=FALSE,O305&lt;&gt;0),LOOKUP(O305,[1]Branch!$A:$A,[1]Branch!$V:$V),IF(M305&lt;&gt;0,LOOKUP(M305,[1]Customer!$A:$A,[1]Customer!$V:$V),IF(N305&lt;&gt;0,LOOKUP(N305,[1]Supplier!$A:$A,[1]Supplier!$V:$V))))),"")</f>
        <v>Agustina Y. Zulkarnain</v>
      </c>
      <c r="S305" s="14">
        <f>IFERROR(SUMIF(CREF!A:A,PREF!A305,CREF!G:G),"")</f>
        <v>172101707</v>
      </c>
    </row>
    <row r="306" spans="1:19">
      <c r="A306" s="3">
        <v>305</v>
      </c>
      <c r="B306" s="5">
        <v>41814</v>
      </c>
      <c r="D306" s="11" t="s">
        <v>706</v>
      </c>
      <c r="J306" s="3">
        <v>231</v>
      </c>
      <c r="M306" s="3" t="s">
        <v>41</v>
      </c>
      <c r="Q306" s="4" t="str">
        <f>IFERROR(IF(IF(AND(IF(M306&lt;&gt;0,LOOKUP(M306,[1]Customer!$A:$A,[1]Customer!$B:$B),IF(N306&lt;&gt;0,LOOKUP(N306,[1]Supplier!$A:$A,[1]Supplier!$B:$B)))=FALSE,O306&lt;&gt;0),LOOKUP(O306,[1]Branch!$A:$A,[1]Branch!$B:$B),IF(M306&lt;&gt;0,LOOKUP(M306,[1]Customer!$A:$A,[1]Customer!$B:$B),IF(N306&lt;&gt;0,LOOKUP(N306,[1]Supplier!$A:$A,[1]Supplier!$B:$B))))=FALSE,LOOKUP(P306,[1]Banking!$A:$A,[1]Banking!$B:$B),IF(AND(IF(M306&lt;&gt;0,LOOKUP(M306,[1]Customer!$A:$A,[1]Customer!$B:$B),IF(N306&lt;&gt;0,LOOKUP(N306,[1]Supplier!$A:$A,[1]Supplier!$B:$B)))=FALSE,O306&lt;&gt;0),LOOKUP(O306,[1]Branch!$A:$A,[1]Branch!$B:$B),IF(M306&lt;&gt;0,LOOKUP(M306,[1]Customer!$A:$A,[1]Customer!$B:$B),IF(N306&lt;&gt;0,LOOKUP(N306,[1]Supplier!$A:$A,[1]Supplier!$B:$B))))),"")</f>
        <v>Nathani Indonesia</v>
      </c>
      <c r="R306" s="4" t="str">
        <f>IFERROR(IF(IF(AND(IF(M306&lt;&gt;0,LOOKUP(M306,[1]Customer!$A:$A,[1]Customer!$V:$V),IF(N306&lt;&gt;0,LOOKUP(N306,[1]Supplier!$A:$A,[1]Supplier!$V:$V)))=FALSE,O306&lt;&gt;0),LOOKUP(O306,[1]Branch!$A:$A,[1]Branch!$V:$V),IF(M306&lt;&gt;0,LOOKUP(M306,[1]Customer!$A:$A,[1]Customer!$V:$V),IF(N306&lt;&gt;0,LOOKUP(N306,[1]Supplier!$A:$A,[1]Supplier!$V:$V))))=FALSE,LOOKUP(P306,[1]Banking!$A:$A,[1]Banking!$C:$C),IF(AND(IF(M306&lt;&gt;0,LOOKUP(M306,[1]Customer!$A:$A,[1]Customer!$V:$V),IF(N306&lt;&gt;0,LOOKUP(N306,[1]Supplier!$A:$A,[1]Supplier!$V:$V)))=FALSE,O306&lt;&gt;0),LOOKUP(O306,[1]Branch!$A:$A,[1]Branch!$V:$V),IF(M306&lt;&gt;0,LOOKUP(M306,[1]Customer!$A:$A,[1]Customer!$V:$V),IF(N306&lt;&gt;0,LOOKUP(N306,[1]Supplier!$A:$A,[1]Supplier!$V:$V))))),"")</f>
        <v>Agustina Y. Zulkarnain</v>
      </c>
      <c r="S306" s="14">
        <f>IFERROR(SUMIF(CREF!A:A,PREF!A306,CREF!G:G),"")</f>
        <v>413581393</v>
      </c>
    </row>
    <row r="307" spans="1:19">
      <c r="A307" s="3">
        <v>306</v>
      </c>
      <c r="B307" s="5">
        <v>41814</v>
      </c>
      <c r="D307" s="11" t="s">
        <v>707</v>
      </c>
      <c r="J307" s="3">
        <v>232</v>
      </c>
      <c r="M307" s="3" t="s">
        <v>41</v>
      </c>
      <c r="Q307" s="4" t="str">
        <f>IFERROR(IF(IF(AND(IF(M307&lt;&gt;0,LOOKUP(M307,[1]Customer!$A:$A,[1]Customer!$B:$B),IF(N307&lt;&gt;0,LOOKUP(N307,[1]Supplier!$A:$A,[1]Supplier!$B:$B)))=FALSE,O307&lt;&gt;0),LOOKUP(O307,[1]Branch!$A:$A,[1]Branch!$B:$B),IF(M307&lt;&gt;0,LOOKUP(M307,[1]Customer!$A:$A,[1]Customer!$B:$B),IF(N307&lt;&gt;0,LOOKUP(N307,[1]Supplier!$A:$A,[1]Supplier!$B:$B))))=FALSE,LOOKUP(P307,[1]Banking!$A:$A,[1]Banking!$B:$B),IF(AND(IF(M307&lt;&gt;0,LOOKUP(M307,[1]Customer!$A:$A,[1]Customer!$B:$B),IF(N307&lt;&gt;0,LOOKUP(N307,[1]Supplier!$A:$A,[1]Supplier!$B:$B)))=FALSE,O307&lt;&gt;0),LOOKUP(O307,[1]Branch!$A:$A,[1]Branch!$B:$B),IF(M307&lt;&gt;0,LOOKUP(M307,[1]Customer!$A:$A,[1]Customer!$B:$B),IF(N307&lt;&gt;0,LOOKUP(N307,[1]Supplier!$A:$A,[1]Supplier!$B:$B))))),"")</f>
        <v>Nathani Indonesia</v>
      </c>
      <c r="R307" s="4" t="str">
        <f>IFERROR(IF(IF(AND(IF(M307&lt;&gt;0,LOOKUP(M307,[1]Customer!$A:$A,[1]Customer!$V:$V),IF(N307&lt;&gt;0,LOOKUP(N307,[1]Supplier!$A:$A,[1]Supplier!$V:$V)))=FALSE,O307&lt;&gt;0),LOOKUP(O307,[1]Branch!$A:$A,[1]Branch!$V:$V),IF(M307&lt;&gt;0,LOOKUP(M307,[1]Customer!$A:$A,[1]Customer!$V:$V),IF(N307&lt;&gt;0,LOOKUP(N307,[1]Supplier!$A:$A,[1]Supplier!$V:$V))))=FALSE,LOOKUP(P307,[1]Banking!$A:$A,[1]Banking!$C:$C),IF(AND(IF(M307&lt;&gt;0,LOOKUP(M307,[1]Customer!$A:$A,[1]Customer!$V:$V),IF(N307&lt;&gt;0,LOOKUP(N307,[1]Supplier!$A:$A,[1]Supplier!$V:$V)))=FALSE,O307&lt;&gt;0),LOOKUP(O307,[1]Branch!$A:$A,[1]Branch!$V:$V),IF(M307&lt;&gt;0,LOOKUP(M307,[1]Customer!$A:$A,[1]Customer!$V:$V),IF(N307&lt;&gt;0,LOOKUP(N307,[1]Supplier!$A:$A,[1]Supplier!$V:$V))))),"")</f>
        <v>Agustina Y. Zulkarnain</v>
      </c>
      <c r="S307" s="14">
        <f>IFERROR(SUMIF(CREF!A:A,PREF!A307,CREF!G:G),"")</f>
        <v>15819</v>
      </c>
    </row>
    <row r="308" spans="1:19">
      <c r="A308" s="3">
        <v>307</v>
      </c>
      <c r="B308" s="5">
        <v>41814</v>
      </c>
      <c r="D308" s="11" t="s">
        <v>714</v>
      </c>
      <c r="J308" s="3">
        <v>233</v>
      </c>
      <c r="M308" s="3" t="s">
        <v>41</v>
      </c>
      <c r="Q308" s="4" t="str">
        <f>IFERROR(IF(IF(AND(IF(M308&lt;&gt;0,LOOKUP(M308,[1]Customer!$A:$A,[1]Customer!$B:$B),IF(N308&lt;&gt;0,LOOKUP(N308,[1]Supplier!$A:$A,[1]Supplier!$B:$B)))=FALSE,O308&lt;&gt;0),LOOKUP(O308,[1]Branch!$A:$A,[1]Branch!$B:$B),IF(M308&lt;&gt;0,LOOKUP(M308,[1]Customer!$A:$A,[1]Customer!$B:$B),IF(N308&lt;&gt;0,LOOKUP(N308,[1]Supplier!$A:$A,[1]Supplier!$B:$B))))=FALSE,LOOKUP(P308,[1]Banking!$A:$A,[1]Banking!$B:$B),IF(AND(IF(M308&lt;&gt;0,LOOKUP(M308,[1]Customer!$A:$A,[1]Customer!$B:$B),IF(N308&lt;&gt;0,LOOKUP(N308,[1]Supplier!$A:$A,[1]Supplier!$B:$B)))=FALSE,O308&lt;&gt;0),LOOKUP(O308,[1]Branch!$A:$A,[1]Branch!$B:$B),IF(M308&lt;&gt;0,LOOKUP(M308,[1]Customer!$A:$A,[1]Customer!$B:$B),IF(N308&lt;&gt;0,LOOKUP(N308,[1]Supplier!$A:$A,[1]Supplier!$B:$B))))),"")</f>
        <v>Nathani Indonesia</v>
      </c>
      <c r="R308" s="4" t="str">
        <f>IFERROR(IF(IF(AND(IF(M308&lt;&gt;0,LOOKUP(M308,[1]Customer!$A:$A,[1]Customer!$V:$V),IF(N308&lt;&gt;0,LOOKUP(N308,[1]Supplier!$A:$A,[1]Supplier!$V:$V)))=FALSE,O308&lt;&gt;0),LOOKUP(O308,[1]Branch!$A:$A,[1]Branch!$V:$V),IF(M308&lt;&gt;0,LOOKUP(M308,[1]Customer!$A:$A,[1]Customer!$V:$V),IF(N308&lt;&gt;0,LOOKUP(N308,[1]Supplier!$A:$A,[1]Supplier!$V:$V))))=FALSE,LOOKUP(P308,[1]Banking!$A:$A,[1]Banking!$C:$C),IF(AND(IF(M308&lt;&gt;0,LOOKUP(M308,[1]Customer!$A:$A,[1]Customer!$V:$V),IF(N308&lt;&gt;0,LOOKUP(N308,[1]Supplier!$A:$A,[1]Supplier!$V:$V)))=FALSE,O308&lt;&gt;0),LOOKUP(O308,[1]Branch!$A:$A,[1]Branch!$V:$V),IF(M308&lt;&gt;0,LOOKUP(M308,[1]Customer!$A:$A,[1]Customer!$V:$V),IF(N308&lt;&gt;0,LOOKUP(N308,[1]Supplier!$A:$A,[1]Supplier!$V:$V))))),"")</f>
        <v>Agustina Y. Zulkarnain</v>
      </c>
      <c r="S308" s="14">
        <f>IFERROR(SUMIF(CREF!A:A,PREF!A308,CREF!G:G),"")</f>
        <v>214301081</v>
      </c>
    </row>
    <row r="309" spans="1:19">
      <c r="A309" s="3">
        <v>308</v>
      </c>
      <c r="B309" s="5">
        <v>41814</v>
      </c>
      <c r="D309" s="11" t="s">
        <v>708</v>
      </c>
      <c r="J309" s="3">
        <v>234</v>
      </c>
      <c r="M309" s="3" t="s">
        <v>41</v>
      </c>
      <c r="Q309" s="4" t="str">
        <f>IFERROR(IF(IF(AND(IF(M309&lt;&gt;0,LOOKUP(M309,[1]Customer!$A:$A,[1]Customer!$B:$B),IF(N309&lt;&gt;0,LOOKUP(N309,[1]Supplier!$A:$A,[1]Supplier!$B:$B)))=FALSE,O309&lt;&gt;0),LOOKUP(O309,[1]Branch!$A:$A,[1]Branch!$B:$B),IF(M309&lt;&gt;0,LOOKUP(M309,[1]Customer!$A:$A,[1]Customer!$B:$B),IF(N309&lt;&gt;0,LOOKUP(N309,[1]Supplier!$A:$A,[1]Supplier!$B:$B))))=FALSE,LOOKUP(P309,[1]Banking!$A:$A,[1]Banking!$B:$B),IF(AND(IF(M309&lt;&gt;0,LOOKUP(M309,[1]Customer!$A:$A,[1]Customer!$B:$B),IF(N309&lt;&gt;0,LOOKUP(N309,[1]Supplier!$A:$A,[1]Supplier!$B:$B)))=FALSE,O309&lt;&gt;0),LOOKUP(O309,[1]Branch!$A:$A,[1]Branch!$B:$B),IF(M309&lt;&gt;0,LOOKUP(M309,[1]Customer!$A:$A,[1]Customer!$B:$B),IF(N309&lt;&gt;0,LOOKUP(N309,[1]Supplier!$A:$A,[1]Supplier!$B:$B))))),"")</f>
        <v>Nathani Indonesia</v>
      </c>
      <c r="R309" s="4" t="str">
        <f>IFERROR(IF(IF(AND(IF(M309&lt;&gt;0,LOOKUP(M309,[1]Customer!$A:$A,[1]Customer!$V:$V),IF(N309&lt;&gt;0,LOOKUP(N309,[1]Supplier!$A:$A,[1]Supplier!$V:$V)))=FALSE,O309&lt;&gt;0),LOOKUP(O309,[1]Branch!$A:$A,[1]Branch!$V:$V),IF(M309&lt;&gt;0,LOOKUP(M309,[1]Customer!$A:$A,[1]Customer!$V:$V),IF(N309&lt;&gt;0,LOOKUP(N309,[1]Supplier!$A:$A,[1]Supplier!$V:$V))))=FALSE,LOOKUP(P309,[1]Banking!$A:$A,[1]Banking!$C:$C),IF(AND(IF(M309&lt;&gt;0,LOOKUP(M309,[1]Customer!$A:$A,[1]Customer!$V:$V),IF(N309&lt;&gt;0,LOOKUP(N309,[1]Supplier!$A:$A,[1]Supplier!$V:$V)))=FALSE,O309&lt;&gt;0),LOOKUP(O309,[1]Branch!$A:$A,[1]Branch!$V:$V),IF(M309&lt;&gt;0,LOOKUP(M309,[1]Customer!$A:$A,[1]Customer!$V:$V),IF(N309&lt;&gt;0,LOOKUP(N309,[1]Supplier!$A:$A,[1]Supplier!$V:$V))))),"")</f>
        <v>Agustina Y. Zulkarnain</v>
      </c>
      <c r="S309" s="14">
        <f>IFERROR(SUMIF(CREF!A:A,PREF!A309,CREF!G:G),"")</f>
        <v>729100219</v>
      </c>
    </row>
    <row r="310" spans="1:19">
      <c r="A310" s="3">
        <v>309</v>
      </c>
      <c r="B310" s="5">
        <v>41814</v>
      </c>
      <c r="D310" s="11"/>
      <c r="K310" s="3">
        <v>530</v>
      </c>
      <c r="N310" s="3" t="s">
        <v>38</v>
      </c>
      <c r="Q310" s="4" t="str">
        <f>IFERROR(IF(IF(AND(IF(M310&lt;&gt;0,LOOKUP(M310,[1]Customer!$A:$A,[1]Customer!$B:$B),IF(N310&lt;&gt;0,LOOKUP(N310,[1]Supplier!$A:$A,[1]Supplier!$B:$B)))=FALSE,O310&lt;&gt;0),LOOKUP(O310,[1]Branch!$A:$A,[1]Branch!$B:$B),IF(M310&lt;&gt;0,LOOKUP(M310,[1]Customer!$A:$A,[1]Customer!$B:$B),IF(N310&lt;&gt;0,LOOKUP(N310,[1]Supplier!$A:$A,[1]Supplier!$B:$B))))=FALSE,LOOKUP(P310,[1]Banking!$A:$A,[1]Banking!$B:$B),IF(AND(IF(M310&lt;&gt;0,LOOKUP(M310,[1]Customer!$A:$A,[1]Customer!$B:$B),IF(N310&lt;&gt;0,LOOKUP(N310,[1]Supplier!$A:$A,[1]Supplier!$B:$B)))=FALSE,O310&lt;&gt;0),LOOKUP(O310,[1]Branch!$A:$A,[1]Branch!$B:$B),IF(M310&lt;&gt;0,LOOKUP(M310,[1]Customer!$A:$A,[1]Customer!$B:$B),IF(N310&lt;&gt;0,LOOKUP(N310,[1]Supplier!$A:$A,[1]Supplier!$B:$B))))),"")</f>
        <v>Nathani Indonesia</v>
      </c>
      <c r="R310" s="4" t="str">
        <f>IFERROR(IF(IF(AND(IF(M310&lt;&gt;0,LOOKUP(M310,[1]Customer!$A:$A,[1]Customer!$V:$V),IF(N310&lt;&gt;0,LOOKUP(N310,[1]Supplier!$A:$A,[1]Supplier!$V:$V)))=FALSE,O310&lt;&gt;0),LOOKUP(O310,[1]Branch!$A:$A,[1]Branch!$V:$V),IF(M310&lt;&gt;0,LOOKUP(M310,[1]Customer!$A:$A,[1]Customer!$V:$V),IF(N310&lt;&gt;0,LOOKUP(N310,[1]Supplier!$A:$A,[1]Supplier!$V:$V))))=FALSE,LOOKUP(P310,[1]Banking!$A:$A,[1]Banking!$C:$C),IF(AND(IF(M310&lt;&gt;0,LOOKUP(M310,[1]Customer!$A:$A,[1]Customer!$V:$V),IF(N310&lt;&gt;0,LOOKUP(N310,[1]Supplier!$A:$A,[1]Supplier!$V:$V)))=FALSE,O310&lt;&gt;0),LOOKUP(O310,[1]Branch!$A:$A,[1]Branch!$V:$V),IF(M310&lt;&gt;0,LOOKUP(M310,[1]Customer!$A:$A,[1]Customer!$V:$V),IF(N310&lt;&gt;0,LOOKUP(N310,[1]Supplier!$A:$A,[1]Supplier!$V:$V))))),"")</f>
        <v>Agustina Y. Zulkarnain</v>
      </c>
      <c r="S310" s="14">
        <f>IFERROR(SUMIF(CREF!A:A,PREF!A310,CREF!G:G),"")</f>
        <v>-800000000</v>
      </c>
    </row>
    <row r="311" spans="1:19">
      <c r="A311" s="3">
        <v>310</v>
      </c>
      <c r="B311" s="5">
        <v>41814</v>
      </c>
      <c r="D311" s="11"/>
      <c r="K311" s="3">
        <v>531</v>
      </c>
      <c r="N311" s="3" t="s">
        <v>38</v>
      </c>
      <c r="Q311" s="4" t="str">
        <f>IFERROR(IF(IF(AND(IF(M311&lt;&gt;0,LOOKUP(M311,[1]Customer!$A:$A,[1]Customer!$B:$B),IF(N311&lt;&gt;0,LOOKUP(N311,[1]Supplier!$A:$A,[1]Supplier!$B:$B)))=FALSE,O311&lt;&gt;0),LOOKUP(O311,[1]Branch!$A:$A,[1]Branch!$B:$B),IF(M311&lt;&gt;0,LOOKUP(M311,[1]Customer!$A:$A,[1]Customer!$B:$B),IF(N311&lt;&gt;0,LOOKUP(N311,[1]Supplier!$A:$A,[1]Supplier!$B:$B))))=FALSE,LOOKUP(P311,[1]Banking!$A:$A,[1]Banking!$B:$B),IF(AND(IF(M311&lt;&gt;0,LOOKUP(M311,[1]Customer!$A:$A,[1]Customer!$B:$B),IF(N311&lt;&gt;0,LOOKUP(N311,[1]Supplier!$A:$A,[1]Supplier!$B:$B)))=FALSE,O311&lt;&gt;0),LOOKUP(O311,[1]Branch!$A:$A,[1]Branch!$B:$B),IF(M311&lt;&gt;0,LOOKUP(M311,[1]Customer!$A:$A,[1]Customer!$B:$B),IF(N311&lt;&gt;0,LOOKUP(N311,[1]Supplier!$A:$A,[1]Supplier!$B:$B))))),"")</f>
        <v>Nathani Indonesia</v>
      </c>
      <c r="R311" s="4" t="str">
        <f>IFERROR(IF(IF(AND(IF(M311&lt;&gt;0,LOOKUP(M311,[1]Customer!$A:$A,[1]Customer!$V:$V),IF(N311&lt;&gt;0,LOOKUP(N311,[1]Supplier!$A:$A,[1]Supplier!$V:$V)))=FALSE,O311&lt;&gt;0),LOOKUP(O311,[1]Branch!$A:$A,[1]Branch!$V:$V),IF(M311&lt;&gt;0,LOOKUP(M311,[1]Customer!$A:$A,[1]Customer!$V:$V),IF(N311&lt;&gt;0,LOOKUP(N311,[1]Supplier!$A:$A,[1]Supplier!$V:$V))))=FALSE,LOOKUP(P311,[1]Banking!$A:$A,[1]Banking!$C:$C),IF(AND(IF(M311&lt;&gt;0,LOOKUP(M311,[1]Customer!$A:$A,[1]Customer!$V:$V),IF(N311&lt;&gt;0,LOOKUP(N311,[1]Supplier!$A:$A,[1]Supplier!$V:$V)))=FALSE,O311&lt;&gt;0),LOOKUP(O311,[1]Branch!$A:$A,[1]Branch!$V:$V),IF(M311&lt;&gt;0,LOOKUP(M311,[1]Customer!$A:$A,[1]Customer!$V:$V),IF(N311&lt;&gt;0,LOOKUP(N311,[1]Supplier!$A:$A,[1]Supplier!$V:$V))))),"")</f>
        <v>Agustina Y. Zulkarnain</v>
      </c>
      <c r="S311" s="14">
        <f>IFERROR(SUMIF(CREF!A:A,PREF!A311,CREF!G:G),"")</f>
        <v>-800000000</v>
      </c>
    </row>
    <row r="312" spans="1:19">
      <c r="A312" s="3">
        <v>311</v>
      </c>
      <c r="B312" s="5">
        <v>41815</v>
      </c>
      <c r="D312" s="11"/>
      <c r="K312" s="3">
        <v>532</v>
      </c>
      <c r="O312" s="3" t="s">
        <v>80</v>
      </c>
      <c r="Q312" s="4" t="str">
        <f>IFERROR(IF(IF(AND(IF(M312&lt;&gt;0,LOOKUP(M312,[1]Customer!$A:$A,[1]Customer!$B:$B),IF(N312&lt;&gt;0,LOOKUP(N312,[1]Supplier!$A:$A,[1]Supplier!$B:$B)))=FALSE,O312&lt;&gt;0),LOOKUP(O312,[1]Branch!$A:$A,[1]Branch!$B:$B),IF(M312&lt;&gt;0,LOOKUP(M312,[1]Customer!$A:$A,[1]Customer!$B:$B),IF(N312&lt;&gt;0,LOOKUP(N312,[1]Supplier!$A:$A,[1]Supplier!$B:$B))))=FALSE,LOOKUP(P312,[1]Banking!$A:$A,[1]Banking!$B:$B),IF(AND(IF(M312&lt;&gt;0,LOOKUP(M312,[1]Customer!$A:$A,[1]Customer!$B:$B),IF(N312&lt;&gt;0,LOOKUP(N312,[1]Supplier!$A:$A,[1]Supplier!$B:$B)))=FALSE,O312&lt;&gt;0),LOOKUP(O312,[1]Branch!$A:$A,[1]Branch!$B:$B),IF(M312&lt;&gt;0,LOOKUP(M312,[1]Customer!$A:$A,[1]Customer!$B:$B),IF(N312&lt;&gt;0,LOOKUP(N312,[1]Supplier!$A:$A,[1]Supplier!$B:$B))))),"")</f>
        <v>Nathani Chemicals</v>
      </c>
      <c r="R312" s="4" t="str">
        <f>IFERROR(IF(IF(AND(IF(M312&lt;&gt;0,LOOKUP(M312,[1]Customer!$A:$A,[1]Customer!$V:$V),IF(N312&lt;&gt;0,LOOKUP(N312,[1]Supplier!$A:$A,[1]Supplier!$V:$V)))=FALSE,O312&lt;&gt;0),LOOKUP(O312,[1]Branch!$A:$A,[1]Branch!$V:$V),IF(M312&lt;&gt;0,LOOKUP(M312,[1]Customer!$A:$A,[1]Customer!$V:$V),IF(N312&lt;&gt;0,LOOKUP(N312,[1]Supplier!$A:$A,[1]Supplier!$V:$V))))=FALSE,LOOKUP(P312,[1]Banking!$A:$A,[1]Banking!$C:$C),IF(AND(IF(M312&lt;&gt;0,LOOKUP(M312,[1]Customer!$A:$A,[1]Customer!$V:$V),IF(N312&lt;&gt;0,LOOKUP(N312,[1]Supplier!$A:$A,[1]Supplier!$V:$V)))=FALSE,O312&lt;&gt;0),LOOKUP(O312,[1]Branch!$A:$A,[1]Branch!$V:$V),IF(M312&lt;&gt;0,LOOKUP(M312,[1]Customer!$A:$A,[1]Customer!$V:$V),IF(N312&lt;&gt;0,LOOKUP(N312,[1]Supplier!$A:$A,[1]Supplier!$V:$V))))),"")</f>
        <v>Darmawan</v>
      </c>
      <c r="S312" s="14">
        <f>IFERROR(SUMIF(CREF!A:A,PREF!A312,CREF!G:G),"")</f>
        <v>-58000</v>
      </c>
    </row>
    <row r="313" spans="1:19">
      <c r="A313" s="3">
        <v>312</v>
      </c>
      <c r="B313" s="5">
        <v>41816</v>
      </c>
      <c r="D313" s="11"/>
      <c r="K313" s="3">
        <v>533</v>
      </c>
      <c r="O313" s="3" t="s">
        <v>80</v>
      </c>
      <c r="Q313" s="4" t="str">
        <f>IFERROR(IF(IF(AND(IF(M313&lt;&gt;0,LOOKUP(M313,[1]Customer!$A:$A,[1]Customer!$B:$B),IF(N313&lt;&gt;0,LOOKUP(N313,[1]Supplier!$A:$A,[1]Supplier!$B:$B)))=FALSE,O313&lt;&gt;0),LOOKUP(O313,[1]Branch!$A:$A,[1]Branch!$B:$B),IF(M313&lt;&gt;0,LOOKUP(M313,[1]Customer!$A:$A,[1]Customer!$B:$B),IF(N313&lt;&gt;0,LOOKUP(N313,[1]Supplier!$A:$A,[1]Supplier!$B:$B))))=FALSE,LOOKUP(P313,[1]Banking!$A:$A,[1]Banking!$B:$B),IF(AND(IF(M313&lt;&gt;0,LOOKUP(M313,[1]Customer!$A:$A,[1]Customer!$B:$B),IF(N313&lt;&gt;0,LOOKUP(N313,[1]Supplier!$A:$A,[1]Supplier!$B:$B)))=FALSE,O313&lt;&gt;0),LOOKUP(O313,[1]Branch!$A:$A,[1]Branch!$B:$B),IF(M313&lt;&gt;0,LOOKUP(M313,[1]Customer!$A:$A,[1]Customer!$B:$B),IF(N313&lt;&gt;0,LOOKUP(N313,[1]Supplier!$A:$A,[1]Supplier!$B:$B))))),"")</f>
        <v>Nathani Chemicals</v>
      </c>
      <c r="R313" s="4" t="str">
        <f>IFERROR(IF(IF(AND(IF(M313&lt;&gt;0,LOOKUP(M313,[1]Customer!$A:$A,[1]Customer!$V:$V),IF(N313&lt;&gt;0,LOOKUP(N313,[1]Supplier!$A:$A,[1]Supplier!$V:$V)))=FALSE,O313&lt;&gt;0),LOOKUP(O313,[1]Branch!$A:$A,[1]Branch!$V:$V),IF(M313&lt;&gt;0,LOOKUP(M313,[1]Customer!$A:$A,[1]Customer!$V:$V),IF(N313&lt;&gt;0,LOOKUP(N313,[1]Supplier!$A:$A,[1]Supplier!$V:$V))))=FALSE,LOOKUP(P313,[1]Banking!$A:$A,[1]Banking!$C:$C),IF(AND(IF(M313&lt;&gt;0,LOOKUP(M313,[1]Customer!$A:$A,[1]Customer!$V:$V),IF(N313&lt;&gt;0,LOOKUP(N313,[1]Supplier!$A:$A,[1]Supplier!$V:$V)))=FALSE,O313&lt;&gt;0),LOOKUP(O313,[1]Branch!$A:$A,[1]Branch!$V:$V),IF(M313&lt;&gt;0,LOOKUP(M313,[1]Customer!$A:$A,[1]Customer!$V:$V),IF(N313&lt;&gt;0,LOOKUP(N313,[1]Supplier!$A:$A,[1]Supplier!$V:$V))))),"")</f>
        <v>Darmawan</v>
      </c>
      <c r="S313" s="14">
        <f>IFERROR(SUMIF(CREF!A:A,PREF!A313,CREF!G:G),"")</f>
        <v>-160000</v>
      </c>
    </row>
    <row r="314" spans="1:19">
      <c r="A314" s="3">
        <v>313</v>
      </c>
      <c r="B314" s="5">
        <v>41816</v>
      </c>
      <c r="D314" s="11"/>
      <c r="K314" s="3">
        <v>534</v>
      </c>
      <c r="O314" s="3" t="s">
        <v>80</v>
      </c>
      <c r="Q314" s="4" t="str">
        <f>IFERROR(IF(IF(AND(IF(M314&lt;&gt;0,LOOKUP(M314,[1]Customer!$A:$A,[1]Customer!$B:$B),IF(N314&lt;&gt;0,LOOKUP(N314,[1]Supplier!$A:$A,[1]Supplier!$B:$B)))=FALSE,O314&lt;&gt;0),LOOKUP(O314,[1]Branch!$A:$A,[1]Branch!$B:$B),IF(M314&lt;&gt;0,LOOKUP(M314,[1]Customer!$A:$A,[1]Customer!$B:$B),IF(N314&lt;&gt;0,LOOKUP(N314,[1]Supplier!$A:$A,[1]Supplier!$B:$B))))=FALSE,LOOKUP(P314,[1]Banking!$A:$A,[1]Banking!$B:$B),IF(AND(IF(M314&lt;&gt;0,LOOKUP(M314,[1]Customer!$A:$A,[1]Customer!$B:$B),IF(N314&lt;&gt;0,LOOKUP(N314,[1]Supplier!$A:$A,[1]Supplier!$B:$B)))=FALSE,O314&lt;&gt;0),LOOKUP(O314,[1]Branch!$A:$A,[1]Branch!$B:$B),IF(M314&lt;&gt;0,LOOKUP(M314,[1]Customer!$A:$A,[1]Customer!$B:$B),IF(N314&lt;&gt;0,LOOKUP(N314,[1]Supplier!$A:$A,[1]Supplier!$B:$B))))),"")</f>
        <v>Nathani Chemicals</v>
      </c>
      <c r="R314" s="4" t="str">
        <f>IFERROR(IF(IF(AND(IF(M314&lt;&gt;0,LOOKUP(M314,[1]Customer!$A:$A,[1]Customer!$V:$V),IF(N314&lt;&gt;0,LOOKUP(N314,[1]Supplier!$A:$A,[1]Supplier!$V:$V)))=FALSE,O314&lt;&gt;0),LOOKUP(O314,[1]Branch!$A:$A,[1]Branch!$V:$V),IF(M314&lt;&gt;0,LOOKUP(M314,[1]Customer!$A:$A,[1]Customer!$V:$V),IF(N314&lt;&gt;0,LOOKUP(N314,[1]Supplier!$A:$A,[1]Supplier!$V:$V))))=FALSE,LOOKUP(P314,[1]Banking!$A:$A,[1]Banking!$C:$C),IF(AND(IF(M314&lt;&gt;0,LOOKUP(M314,[1]Customer!$A:$A,[1]Customer!$V:$V),IF(N314&lt;&gt;0,LOOKUP(N314,[1]Supplier!$A:$A,[1]Supplier!$V:$V)))=FALSE,O314&lt;&gt;0),LOOKUP(O314,[1]Branch!$A:$A,[1]Branch!$V:$V),IF(M314&lt;&gt;0,LOOKUP(M314,[1]Customer!$A:$A,[1]Customer!$V:$V),IF(N314&lt;&gt;0,LOOKUP(N314,[1]Supplier!$A:$A,[1]Supplier!$V:$V))))),"")</f>
        <v>Darmawan</v>
      </c>
      <c r="S314" s="14">
        <f>IFERROR(SUMIF(CREF!A:A,PREF!A314,CREF!G:G),"")</f>
        <v>-275000</v>
      </c>
    </row>
    <row r="315" spans="1:19">
      <c r="A315" s="3">
        <v>314</v>
      </c>
      <c r="B315" s="5">
        <v>41814</v>
      </c>
      <c r="D315" s="11" t="s">
        <v>706</v>
      </c>
      <c r="J315" s="3">
        <v>235</v>
      </c>
      <c r="M315" s="3" t="s">
        <v>41</v>
      </c>
      <c r="Q315" s="4" t="str">
        <f>IFERROR(IF(IF(AND(IF(M315&lt;&gt;0,LOOKUP(M315,[1]Customer!$A:$A,[1]Customer!$B:$B),IF(N315&lt;&gt;0,LOOKUP(N315,[1]Supplier!$A:$A,[1]Supplier!$B:$B)))=FALSE,O315&lt;&gt;0),LOOKUP(O315,[1]Branch!$A:$A,[1]Branch!$B:$B),IF(M315&lt;&gt;0,LOOKUP(M315,[1]Customer!$A:$A,[1]Customer!$B:$B),IF(N315&lt;&gt;0,LOOKUP(N315,[1]Supplier!$A:$A,[1]Supplier!$B:$B))))=FALSE,LOOKUP(P315,[1]Banking!$A:$A,[1]Banking!$B:$B),IF(AND(IF(M315&lt;&gt;0,LOOKUP(M315,[1]Customer!$A:$A,[1]Customer!$B:$B),IF(N315&lt;&gt;0,LOOKUP(N315,[1]Supplier!$A:$A,[1]Supplier!$B:$B)))=FALSE,O315&lt;&gt;0),LOOKUP(O315,[1]Branch!$A:$A,[1]Branch!$B:$B),IF(M315&lt;&gt;0,LOOKUP(M315,[1]Customer!$A:$A,[1]Customer!$B:$B),IF(N315&lt;&gt;0,LOOKUP(N315,[1]Supplier!$A:$A,[1]Supplier!$B:$B))))),"")</f>
        <v>Nathani Indonesia</v>
      </c>
      <c r="R315" s="4" t="str">
        <f>IFERROR(IF(IF(AND(IF(M315&lt;&gt;0,LOOKUP(M315,[1]Customer!$A:$A,[1]Customer!$V:$V),IF(N315&lt;&gt;0,LOOKUP(N315,[1]Supplier!$A:$A,[1]Supplier!$V:$V)))=FALSE,O315&lt;&gt;0),LOOKUP(O315,[1]Branch!$A:$A,[1]Branch!$V:$V),IF(M315&lt;&gt;0,LOOKUP(M315,[1]Customer!$A:$A,[1]Customer!$V:$V),IF(N315&lt;&gt;0,LOOKUP(N315,[1]Supplier!$A:$A,[1]Supplier!$V:$V))))=FALSE,LOOKUP(P315,[1]Banking!$A:$A,[1]Banking!$C:$C),IF(AND(IF(M315&lt;&gt;0,LOOKUP(M315,[1]Customer!$A:$A,[1]Customer!$V:$V),IF(N315&lt;&gt;0,LOOKUP(N315,[1]Supplier!$A:$A,[1]Supplier!$V:$V)))=FALSE,O315&lt;&gt;0),LOOKUP(O315,[1]Branch!$A:$A,[1]Branch!$V:$V),IF(M315&lt;&gt;0,LOOKUP(M315,[1]Customer!$A:$A,[1]Customer!$V:$V),IF(N315&lt;&gt;0,LOOKUP(N315,[1]Supplier!$A:$A,[1]Supplier!$V:$V))))),"")</f>
        <v>Agustina Y. Zulkarnain</v>
      </c>
      <c r="S315" s="14">
        <f>IFERROR(SUMIF(CREF!A:A,PREF!A315,CREF!G:G),"")</f>
        <v>1274809</v>
      </c>
    </row>
    <row r="316" spans="1:19">
      <c r="A316" s="3">
        <v>315</v>
      </c>
      <c r="B316" s="5">
        <v>41814</v>
      </c>
      <c r="D316" s="11" t="s">
        <v>716</v>
      </c>
      <c r="J316" s="3">
        <v>236</v>
      </c>
      <c r="M316" s="3" t="s">
        <v>41</v>
      </c>
      <c r="Q316" s="4" t="str">
        <f>IFERROR(IF(IF(AND(IF(M316&lt;&gt;0,LOOKUP(M316,[1]Customer!$A:$A,[1]Customer!$B:$B),IF(N316&lt;&gt;0,LOOKUP(N316,[1]Supplier!$A:$A,[1]Supplier!$B:$B)))=FALSE,O316&lt;&gt;0),LOOKUP(O316,[1]Branch!$A:$A,[1]Branch!$B:$B),IF(M316&lt;&gt;0,LOOKUP(M316,[1]Customer!$A:$A,[1]Customer!$B:$B),IF(N316&lt;&gt;0,LOOKUP(N316,[1]Supplier!$A:$A,[1]Supplier!$B:$B))))=FALSE,LOOKUP(P316,[1]Banking!$A:$A,[1]Banking!$B:$B),IF(AND(IF(M316&lt;&gt;0,LOOKUP(M316,[1]Customer!$A:$A,[1]Customer!$B:$B),IF(N316&lt;&gt;0,LOOKUP(N316,[1]Supplier!$A:$A,[1]Supplier!$B:$B)))=FALSE,O316&lt;&gt;0),LOOKUP(O316,[1]Branch!$A:$A,[1]Branch!$B:$B),IF(M316&lt;&gt;0,LOOKUP(M316,[1]Customer!$A:$A,[1]Customer!$B:$B),IF(N316&lt;&gt;0,LOOKUP(N316,[1]Supplier!$A:$A,[1]Supplier!$B:$B))))),"")</f>
        <v>Nathani Indonesia</v>
      </c>
      <c r="R316" s="4" t="str">
        <f>IFERROR(IF(IF(AND(IF(M316&lt;&gt;0,LOOKUP(M316,[1]Customer!$A:$A,[1]Customer!$V:$V),IF(N316&lt;&gt;0,LOOKUP(N316,[1]Supplier!$A:$A,[1]Supplier!$V:$V)))=FALSE,O316&lt;&gt;0),LOOKUP(O316,[1]Branch!$A:$A,[1]Branch!$V:$V),IF(M316&lt;&gt;0,LOOKUP(M316,[1]Customer!$A:$A,[1]Customer!$V:$V),IF(N316&lt;&gt;0,LOOKUP(N316,[1]Supplier!$A:$A,[1]Supplier!$V:$V))))=FALSE,LOOKUP(P316,[1]Banking!$A:$A,[1]Banking!$C:$C),IF(AND(IF(M316&lt;&gt;0,LOOKUP(M316,[1]Customer!$A:$A,[1]Customer!$V:$V),IF(N316&lt;&gt;0,LOOKUP(N316,[1]Supplier!$A:$A,[1]Supplier!$V:$V)))=FALSE,O316&lt;&gt;0),LOOKUP(O316,[1]Branch!$A:$A,[1]Branch!$V:$V),IF(M316&lt;&gt;0,LOOKUP(M316,[1]Customer!$A:$A,[1]Customer!$V:$V),IF(N316&lt;&gt;0,LOOKUP(N316,[1]Supplier!$A:$A,[1]Supplier!$V:$V))))),"")</f>
        <v>Agustina Y. Zulkarnain</v>
      </c>
      <c r="S316" s="14">
        <f>IFERROR(SUMIF(CREF!A:A,PREF!A316,CREF!G:G),"")</f>
        <v>42353772</v>
      </c>
    </row>
    <row r="317" spans="1:19">
      <c r="A317" s="3">
        <v>316</v>
      </c>
      <c r="B317" s="5">
        <v>41814</v>
      </c>
      <c r="D317" s="11" t="s">
        <v>714</v>
      </c>
      <c r="J317" s="3">
        <v>237</v>
      </c>
      <c r="M317" s="3" t="s">
        <v>41</v>
      </c>
      <c r="Q317" s="4" t="str">
        <f>IFERROR(IF(IF(AND(IF(M317&lt;&gt;0,LOOKUP(M317,[1]Customer!$A:$A,[1]Customer!$B:$B),IF(N317&lt;&gt;0,LOOKUP(N317,[1]Supplier!$A:$A,[1]Supplier!$B:$B)))=FALSE,O317&lt;&gt;0),LOOKUP(O317,[1]Branch!$A:$A,[1]Branch!$B:$B),IF(M317&lt;&gt;0,LOOKUP(M317,[1]Customer!$A:$A,[1]Customer!$B:$B),IF(N317&lt;&gt;0,LOOKUP(N317,[1]Supplier!$A:$A,[1]Supplier!$B:$B))))=FALSE,LOOKUP(P317,[1]Banking!$A:$A,[1]Banking!$B:$B),IF(AND(IF(M317&lt;&gt;0,LOOKUP(M317,[1]Customer!$A:$A,[1]Customer!$B:$B),IF(N317&lt;&gt;0,LOOKUP(N317,[1]Supplier!$A:$A,[1]Supplier!$B:$B)))=FALSE,O317&lt;&gt;0),LOOKUP(O317,[1]Branch!$A:$A,[1]Branch!$B:$B),IF(M317&lt;&gt;0,LOOKUP(M317,[1]Customer!$A:$A,[1]Customer!$B:$B),IF(N317&lt;&gt;0,LOOKUP(N317,[1]Supplier!$A:$A,[1]Supplier!$B:$B))))),"")</f>
        <v>Nathani Indonesia</v>
      </c>
      <c r="R317" s="4" t="str">
        <f>IFERROR(IF(IF(AND(IF(M317&lt;&gt;0,LOOKUP(M317,[1]Customer!$A:$A,[1]Customer!$V:$V),IF(N317&lt;&gt;0,LOOKUP(N317,[1]Supplier!$A:$A,[1]Supplier!$V:$V)))=FALSE,O317&lt;&gt;0),LOOKUP(O317,[1]Branch!$A:$A,[1]Branch!$V:$V),IF(M317&lt;&gt;0,LOOKUP(M317,[1]Customer!$A:$A,[1]Customer!$V:$V),IF(N317&lt;&gt;0,LOOKUP(N317,[1]Supplier!$A:$A,[1]Supplier!$V:$V))))=FALSE,LOOKUP(P317,[1]Banking!$A:$A,[1]Banking!$C:$C),IF(AND(IF(M317&lt;&gt;0,LOOKUP(M317,[1]Customer!$A:$A,[1]Customer!$V:$V),IF(N317&lt;&gt;0,LOOKUP(N317,[1]Supplier!$A:$A,[1]Supplier!$V:$V)))=FALSE,O317&lt;&gt;0),LOOKUP(O317,[1]Branch!$A:$A,[1]Branch!$V:$V),IF(M317&lt;&gt;0,LOOKUP(M317,[1]Customer!$A:$A,[1]Customer!$V:$V),IF(N317&lt;&gt;0,LOOKUP(N317,[1]Supplier!$A:$A,[1]Supplier!$V:$V))))),"")</f>
        <v>Agustina Y. Zulkarnain</v>
      </c>
      <c r="S317" s="14">
        <f>IFERROR(SUMIF(CREF!A:A,PREF!A317,CREF!G:G),"")</f>
        <v>27271200</v>
      </c>
    </row>
    <row r="318" spans="1:19">
      <c r="A318" s="3">
        <v>317</v>
      </c>
      <c r="B318" s="5">
        <v>41816</v>
      </c>
      <c r="D318" s="11" t="s">
        <v>714</v>
      </c>
      <c r="J318" s="3">
        <v>238</v>
      </c>
      <c r="M318" s="3" t="s">
        <v>41</v>
      </c>
      <c r="Q318" s="4" t="str">
        <f>IFERROR(IF(IF(AND(IF(M318&lt;&gt;0,LOOKUP(M318,[1]Customer!$A:$A,[1]Customer!$B:$B),IF(N318&lt;&gt;0,LOOKUP(N318,[1]Supplier!$A:$A,[1]Supplier!$B:$B)))=FALSE,O318&lt;&gt;0),LOOKUP(O318,[1]Branch!$A:$A,[1]Branch!$B:$B),IF(M318&lt;&gt;0,LOOKUP(M318,[1]Customer!$A:$A,[1]Customer!$B:$B),IF(N318&lt;&gt;0,LOOKUP(N318,[1]Supplier!$A:$A,[1]Supplier!$B:$B))))=FALSE,LOOKUP(P318,[1]Banking!$A:$A,[1]Banking!$B:$B),IF(AND(IF(M318&lt;&gt;0,LOOKUP(M318,[1]Customer!$A:$A,[1]Customer!$B:$B),IF(N318&lt;&gt;0,LOOKUP(N318,[1]Supplier!$A:$A,[1]Supplier!$B:$B)))=FALSE,O318&lt;&gt;0),LOOKUP(O318,[1]Branch!$A:$A,[1]Branch!$B:$B),IF(M318&lt;&gt;0,LOOKUP(M318,[1]Customer!$A:$A,[1]Customer!$B:$B),IF(N318&lt;&gt;0,LOOKUP(N318,[1]Supplier!$A:$A,[1]Supplier!$B:$B))))),"")</f>
        <v>Nathani Indonesia</v>
      </c>
      <c r="R318" s="4" t="str">
        <f>IFERROR(IF(IF(AND(IF(M318&lt;&gt;0,LOOKUP(M318,[1]Customer!$A:$A,[1]Customer!$V:$V),IF(N318&lt;&gt;0,LOOKUP(N318,[1]Supplier!$A:$A,[1]Supplier!$V:$V)))=FALSE,O318&lt;&gt;0),LOOKUP(O318,[1]Branch!$A:$A,[1]Branch!$V:$V),IF(M318&lt;&gt;0,LOOKUP(M318,[1]Customer!$A:$A,[1]Customer!$V:$V),IF(N318&lt;&gt;0,LOOKUP(N318,[1]Supplier!$A:$A,[1]Supplier!$V:$V))))=FALSE,LOOKUP(P318,[1]Banking!$A:$A,[1]Banking!$C:$C),IF(AND(IF(M318&lt;&gt;0,LOOKUP(M318,[1]Customer!$A:$A,[1]Customer!$V:$V),IF(N318&lt;&gt;0,LOOKUP(N318,[1]Supplier!$A:$A,[1]Supplier!$V:$V)))=FALSE,O318&lt;&gt;0),LOOKUP(O318,[1]Branch!$A:$A,[1]Branch!$V:$V),IF(M318&lt;&gt;0,LOOKUP(M318,[1]Customer!$A:$A,[1]Customer!$V:$V),IF(N318&lt;&gt;0,LOOKUP(N318,[1]Supplier!$A:$A,[1]Supplier!$V:$V))))),"")</f>
        <v>Agustina Y. Zulkarnain</v>
      </c>
      <c r="S318" s="14">
        <f>IFERROR(SUMIF(CREF!A:A,PREF!A318,CREF!G:G),"")</f>
        <v>78770975</v>
      </c>
    </row>
    <row r="319" spans="1:19">
      <c r="A319" s="3">
        <v>318</v>
      </c>
      <c r="B319" s="5">
        <v>41816</v>
      </c>
      <c r="D319" s="11" t="s">
        <v>721</v>
      </c>
      <c r="J319" s="3">
        <v>239</v>
      </c>
      <c r="M319" s="3" t="s">
        <v>41</v>
      </c>
      <c r="Q319" s="4" t="str">
        <f>IFERROR(IF(IF(AND(IF(M319&lt;&gt;0,LOOKUP(M319,[1]Customer!$A:$A,[1]Customer!$B:$B),IF(N319&lt;&gt;0,LOOKUP(N319,[1]Supplier!$A:$A,[1]Supplier!$B:$B)))=FALSE,O319&lt;&gt;0),LOOKUP(O319,[1]Branch!$A:$A,[1]Branch!$B:$B),IF(M319&lt;&gt;0,LOOKUP(M319,[1]Customer!$A:$A,[1]Customer!$B:$B),IF(N319&lt;&gt;0,LOOKUP(N319,[1]Supplier!$A:$A,[1]Supplier!$B:$B))))=FALSE,LOOKUP(P319,[1]Banking!$A:$A,[1]Banking!$B:$B),IF(AND(IF(M319&lt;&gt;0,LOOKUP(M319,[1]Customer!$A:$A,[1]Customer!$B:$B),IF(N319&lt;&gt;0,LOOKUP(N319,[1]Supplier!$A:$A,[1]Supplier!$B:$B)))=FALSE,O319&lt;&gt;0),LOOKUP(O319,[1]Branch!$A:$A,[1]Branch!$B:$B),IF(M319&lt;&gt;0,LOOKUP(M319,[1]Customer!$A:$A,[1]Customer!$B:$B),IF(N319&lt;&gt;0,LOOKUP(N319,[1]Supplier!$A:$A,[1]Supplier!$B:$B))))),"")</f>
        <v>Nathani Indonesia</v>
      </c>
      <c r="R319" s="4" t="str">
        <f>IFERROR(IF(IF(AND(IF(M319&lt;&gt;0,LOOKUP(M319,[1]Customer!$A:$A,[1]Customer!$V:$V),IF(N319&lt;&gt;0,LOOKUP(N319,[1]Supplier!$A:$A,[1]Supplier!$V:$V)))=FALSE,O319&lt;&gt;0),LOOKUP(O319,[1]Branch!$A:$A,[1]Branch!$V:$V),IF(M319&lt;&gt;0,LOOKUP(M319,[1]Customer!$A:$A,[1]Customer!$V:$V),IF(N319&lt;&gt;0,LOOKUP(N319,[1]Supplier!$A:$A,[1]Supplier!$V:$V))))=FALSE,LOOKUP(P319,[1]Banking!$A:$A,[1]Banking!$C:$C),IF(AND(IF(M319&lt;&gt;0,LOOKUP(M319,[1]Customer!$A:$A,[1]Customer!$V:$V),IF(N319&lt;&gt;0,LOOKUP(N319,[1]Supplier!$A:$A,[1]Supplier!$V:$V)))=FALSE,O319&lt;&gt;0),LOOKUP(O319,[1]Branch!$A:$A,[1]Branch!$V:$V),IF(M319&lt;&gt;0,LOOKUP(M319,[1]Customer!$A:$A,[1]Customer!$V:$V),IF(N319&lt;&gt;0,LOOKUP(N319,[1]Supplier!$A:$A,[1]Supplier!$V:$V))))),"")</f>
        <v>Agustina Y. Zulkarnain</v>
      </c>
      <c r="S319" s="14">
        <f>IFERROR(SUMIF(CREF!A:A,PREF!A319,CREF!G:G),"")</f>
        <v>57638135</v>
      </c>
    </row>
    <row r="320" spans="1:19">
      <c r="A320" s="3">
        <v>319</v>
      </c>
      <c r="B320" s="5">
        <v>41816</v>
      </c>
      <c r="D320" s="11" t="s">
        <v>722</v>
      </c>
      <c r="J320" s="3">
        <v>240</v>
      </c>
      <c r="M320" s="3" t="s">
        <v>41</v>
      </c>
      <c r="Q320" s="4" t="str">
        <f>IFERROR(IF(IF(AND(IF(M320&lt;&gt;0,LOOKUP(M320,[1]Customer!$A:$A,[1]Customer!$B:$B),IF(N320&lt;&gt;0,LOOKUP(N320,[1]Supplier!$A:$A,[1]Supplier!$B:$B)))=FALSE,O320&lt;&gt;0),LOOKUP(O320,[1]Branch!$A:$A,[1]Branch!$B:$B),IF(M320&lt;&gt;0,LOOKUP(M320,[1]Customer!$A:$A,[1]Customer!$B:$B),IF(N320&lt;&gt;0,LOOKUP(N320,[1]Supplier!$A:$A,[1]Supplier!$B:$B))))=FALSE,LOOKUP(P320,[1]Banking!$A:$A,[1]Banking!$B:$B),IF(AND(IF(M320&lt;&gt;0,LOOKUP(M320,[1]Customer!$A:$A,[1]Customer!$B:$B),IF(N320&lt;&gt;0,LOOKUP(N320,[1]Supplier!$A:$A,[1]Supplier!$B:$B)))=FALSE,O320&lt;&gt;0),LOOKUP(O320,[1]Branch!$A:$A,[1]Branch!$B:$B),IF(M320&lt;&gt;0,LOOKUP(M320,[1]Customer!$A:$A,[1]Customer!$B:$B),IF(N320&lt;&gt;0,LOOKUP(N320,[1]Supplier!$A:$A,[1]Supplier!$B:$B))))),"")</f>
        <v>Nathani Indonesia</v>
      </c>
      <c r="R320" s="4" t="str">
        <f>IFERROR(IF(IF(AND(IF(M320&lt;&gt;0,LOOKUP(M320,[1]Customer!$A:$A,[1]Customer!$V:$V),IF(N320&lt;&gt;0,LOOKUP(N320,[1]Supplier!$A:$A,[1]Supplier!$V:$V)))=FALSE,O320&lt;&gt;0),LOOKUP(O320,[1]Branch!$A:$A,[1]Branch!$V:$V),IF(M320&lt;&gt;0,LOOKUP(M320,[1]Customer!$A:$A,[1]Customer!$V:$V),IF(N320&lt;&gt;0,LOOKUP(N320,[1]Supplier!$A:$A,[1]Supplier!$V:$V))))=FALSE,LOOKUP(P320,[1]Banking!$A:$A,[1]Banking!$C:$C),IF(AND(IF(M320&lt;&gt;0,LOOKUP(M320,[1]Customer!$A:$A,[1]Customer!$V:$V),IF(N320&lt;&gt;0,LOOKUP(N320,[1]Supplier!$A:$A,[1]Supplier!$V:$V)))=FALSE,O320&lt;&gt;0),LOOKUP(O320,[1]Branch!$A:$A,[1]Branch!$V:$V),IF(M320&lt;&gt;0,LOOKUP(M320,[1]Customer!$A:$A,[1]Customer!$V:$V),IF(N320&lt;&gt;0,LOOKUP(N320,[1]Supplier!$A:$A,[1]Supplier!$V:$V))))),"")</f>
        <v>Agustina Y. Zulkarnain</v>
      </c>
      <c r="S320" s="14">
        <f>IFERROR(SUMIF(CREF!A:A,PREF!A320,CREF!G:G),"")</f>
        <v>364550109</v>
      </c>
    </row>
    <row r="321" spans="1:19">
      <c r="A321" s="3">
        <v>320</v>
      </c>
      <c r="B321" s="5">
        <v>41816</v>
      </c>
      <c r="D321" s="11" t="s">
        <v>723</v>
      </c>
      <c r="J321" s="3">
        <v>241</v>
      </c>
      <c r="M321" s="3" t="s">
        <v>41</v>
      </c>
      <c r="Q321" s="4" t="str">
        <f>IFERROR(IF(IF(AND(IF(M321&lt;&gt;0,LOOKUP(M321,[1]Customer!$A:$A,[1]Customer!$B:$B),IF(N321&lt;&gt;0,LOOKUP(N321,[1]Supplier!$A:$A,[1]Supplier!$B:$B)))=FALSE,O321&lt;&gt;0),LOOKUP(O321,[1]Branch!$A:$A,[1]Branch!$B:$B),IF(M321&lt;&gt;0,LOOKUP(M321,[1]Customer!$A:$A,[1]Customer!$B:$B),IF(N321&lt;&gt;0,LOOKUP(N321,[1]Supplier!$A:$A,[1]Supplier!$B:$B))))=FALSE,LOOKUP(P321,[1]Banking!$A:$A,[1]Banking!$B:$B),IF(AND(IF(M321&lt;&gt;0,LOOKUP(M321,[1]Customer!$A:$A,[1]Customer!$B:$B),IF(N321&lt;&gt;0,LOOKUP(N321,[1]Supplier!$A:$A,[1]Supplier!$B:$B)))=FALSE,O321&lt;&gt;0),LOOKUP(O321,[1]Branch!$A:$A,[1]Branch!$B:$B),IF(M321&lt;&gt;0,LOOKUP(M321,[1]Customer!$A:$A,[1]Customer!$B:$B),IF(N321&lt;&gt;0,LOOKUP(N321,[1]Supplier!$A:$A,[1]Supplier!$B:$B))))),"")</f>
        <v>Nathani Indonesia</v>
      </c>
      <c r="R321" s="4" t="str">
        <f>IFERROR(IF(IF(AND(IF(M321&lt;&gt;0,LOOKUP(M321,[1]Customer!$A:$A,[1]Customer!$V:$V),IF(N321&lt;&gt;0,LOOKUP(N321,[1]Supplier!$A:$A,[1]Supplier!$V:$V)))=FALSE,O321&lt;&gt;0),LOOKUP(O321,[1]Branch!$A:$A,[1]Branch!$V:$V),IF(M321&lt;&gt;0,LOOKUP(M321,[1]Customer!$A:$A,[1]Customer!$V:$V),IF(N321&lt;&gt;0,LOOKUP(N321,[1]Supplier!$A:$A,[1]Supplier!$V:$V))))=FALSE,LOOKUP(P321,[1]Banking!$A:$A,[1]Banking!$C:$C),IF(AND(IF(M321&lt;&gt;0,LOOKUP(M321,[1]Customer!$A:$A,[1]Customer!$V:$V),IF(N321&lt;&gt;0,LOOKUP(N321,[1]Supplier!$A:$A,[1]Supplier!$V:$V)))=FALSE,O321&lt;&gt;0),LOOKUP(O321,[1]Branch!$A:$A,[1]Branch!$V:$V),IF(M321&lt;&gt;0,LOOKUP(M321,[1]Customer!$A:$A,[1]Customer!$V:$V),IF(N321&lt;&gt;0,LOOKUP(N321,[1]Supplier!$A:$A,[1]Supplier!$V:$V))))),"")</f>
        <v>Agustina Y. Zulkarnain</v>
      </c>
      <c r="S321" s="14">
        <f>IFERROR(SUMIF(CREF!A:A,PREF!A321,CREF!G:G),"")</f>
        <v>607943903</v>
      </c>
    </row>
    <row r="322" spans="1:19">
      <c r="A322" s="3">
        <v>321</v>
      </c>
      <c r="B322" s="5">
        <v>41816</v>
      </c>
      <c r="D322" s="11" t="s">
        <v>724</v>
      </c>
      <c r="J322" s="3">
        <v>242</v>
      </c>
      <c r="M322" s="3" t="s">
        <v>41</v>
      </c>
      <c r="Q322" s="4" t="str">
        <f>IFERROR(IF(IF(AND(IF(M322&lt;&gt;0,LOOKUP(M322,[1]Customer!$A:$A,[1]Customer!$B:$B),IF(N322&lt;&gt;0,LOOKUP(N322,[1]Supplier!$A:$A,[1]Supplier!$B:$B)))=FALSE,O322&lt;&gt;0),LOOKUP(O322,[1]Branch!$A:$A,[1]Branch!$B:$B),IF(M322&lt;&gt;0,LOOKUP(M322,[1]Customer!$A:$A,[1]Customer!$B:$B),IF(N322&lt;&gt;0,LOOKUP(N322,[1]Supplier!$A:$A,[1]Supplier!$B:$B))))=FALSE,LOOKUP(P322,[1]Banking!$A:$A,[1]Banking!$B:$B),IF(AND(IF(M322&lt;&gt;0,LOOKUP(M322,[1]Customer!$A:$A,[1]Customer!$B:$B),IF(N322&lt;&gt;0,LOOKUP(N322,[1]Supplier!$A:$A,[1]Supplier!$B:$B)))=FALSE,O322&lt;&gt;0),LOOKUP(O322,[1]Branch!$A:$A,[1]Branch!$B:$B),IF(M322&lt;&gt;0,LOOKUP(M322,[1]Customer!$A:$A,[1]Customer!$B:$B),IF(N322&lt;&gt;0,LOOKUP(N322,[1]Supplier!$A:$A,[1]Supplier!$B:$B))))),"")</f>
        <v>Nathani Indonesia</v>
      </c>
      <c r="R322" s="4" t="str">
        <f>IFERROR(IF(IF(AND(IF(M322&lt;&gt;0,LOOKUP(M322,[1]Customer!$A:$A,[1]Customer!$V:$V),IF(N322&lt;&gt;0,LOOKUP(N322,[1]Supplier!$A:$A,[1]Supplier!$V:$V)))=FALSE,O322&lt;&gt;0),LOOKUP(O322,[1]Branch!$A:$A,[1]Branch!$V:$V),IF(M322&lt;&gt;0,LOOKUP(M322,[1]Customer!$A:$A,[1]Customer!$V:$V),IF(N322&lt;&gt;0,LOOKUP(N322,[1]Supplier!$A:$A,[1]Supplier!$V:$V))))=FALSE,LOOKUP(P322,[1]Banking!$A:$A,[1]Banking!$C:$C),IF(AND(IF(M322&lt;&gt;0,LOOKUP(M322,[1]Customer!$A:$A,[1]Customer!$V:$V),IF(N322&lt;&gt;0,LOOKUP(N322,[1]Supplier!$A:$A,[1]Supplier!$V:$V)))=FALSE,O322&lt;&gt;0),LOOKUP(O322,[1]Branch!$A:$A,[1]Branch!$V:$V),IF(M322&lt;&gt;0,LOOKUP(M322,[1]Customer!$A:$A,[1]Customer!$V:$V),IF(N322&lt;&gt;0,LOOKUP(N322,[1]Supplier!$A:$A,[1]Supplier!$V:$V))))),"")</f>
        <v>Agustina Y. Zulkarnain</v>
      </c>
      <c r="S322" s="14">
        <f>IFERROR(SUMIF(CREF!A:A,PREF!A322,CREF!G:G),"")</f>
        <v>91096878</v>
      </c>
    </row>
    <row r="323" spans="1:19">
      <c r="A323" s="3">
        <v>322</v>
      </c>
      <c r="B323" s="5">
        <v>41816</v>
      </c>
      <c r="K323" s="3">
        <v>535</v>
      </c>
      <c r="N323" s="3" t="s">
        <v>38</v>
      </c>
      <c r="Q323" s="4" t="str">
        <f>IFERROR(IF(IF(AND(IF(M323&lt;&gt;0,LOOKUP(M323,[1]Customer!$A:$A,[1]Customer!$B:$B),IF(N323&lt;&gt;0,LOOKUP(N323,[1]Supplier!$A:$A,[1]Supplier!$B:$B)))=FALSE,O323&lt;&gt;0),LOOKUP(O323,[1]Branch!$A:$A,[1]Branch!$B:$B),IF(M323&lt;&gt;0,LOOKUP(M323,[1]Customer!$A:$A,[1]Customer!$B:$B),IF(N323&lt;&gt;0,LOOKUP(N323,[1]Supplier!$A:$A,[1]Supplier!$B:$B))))=FALSE,LOOKUP(P323,[1]Banking!$A:$A,[1]Banking!$B:$B),IF(AND(IF(M323&lt;&gt;0,LOOKUP(M323,[1]Customer!$A:$A,[1]Customer!$B:$B),IF(N323&lt;&gt;0,LOOKUP(N323,[1]Supplier!$A:$A,[1]Supplier!$B:$B)))=FALSE,O323&lt;&gt;0),LOOKUP(O323,[1]Branch!$A:$A,[1]Branch!$B:$B),IF(M323&lt;&gt;0,LOOKUP(M323,[1]Customer!$A:$A,[1]Customer!$B:$B),IF(N323&lt;&gt;0,LOOKUP(N323,[1]Supplier!$A:$A,[1]Supplier!$B:$B))))),"")</f>
        <v>Nathani Indonesia</v>
      </c>
      <c r="R323" s="4" t="str">
        <f>IFERROR(IF(IF(AND(IF(M323&lt;&gt;0,LOOKUP(M323,[1]Customer!$A:$A,[1]Customer!$V:$V),IF(N323&lt;&gt;0,LOOKUP(N323,[1]Supplier!$A:$A,[1]Supplier!$V:$V)))=FALSE,O323&lt;&gt;0),LOOKUP(O323,[1]Branch!$A:$A,[1]Branch!$V:$V),IF(M323&lt;&gt;0,LOOKUP(M323,[1]Customer!$A:$A,[1]Customer!$V:$V),IF(N323&lt;&gt;0,LOOKUP(N323,[1]Supplier!$A:$A,[1]Supplier!$V:$V))))=FALSE,LOOKUP(P323,[1]Banking!$A:$A,[1]Banking!$C:$C),IF(AND(IF(M323&lt;&gt;0,LOOKUP(M323,[1]Customer!$A:$A,[1]Customer!$V:$V),IF(N323&lt;&gt;0,LOOKUP(N323,[1]Supplier!$A:$A,[1]Supplier!$V:$V)))=FALSE,O323&lt;&gt;0),LOOKUP(O323,[1]Branch!$A:$A,[1]Branch!$V:$V),IF(M323&lt;&gt;0,LOOKUP(M323,[1]Customer!$A:$A,[1]Customer!$V:$V),IF(N323&lt;&gt;0,LOOKUP(N323,[1]Supplier!$A:$A,[1]Supplier!$V:$V))))),"")</f>
        <v>Agustina Y. Zulkarnain</v>
      </c>
      <c r="S323" s="14">
        <f>IFERROR(SUMIF(CREF!A:A,PREF!A323,CREF!G:G),"")</f>
        <v>-1200000000</v>
      </c>
    </row>
    <row r="324" spans="1:19">
      <c r="A324" s="3">
        <v>323</v>
      </c>
      <c r="B324" s="5">
        <v>41818</v>
      </c>
      <c r="K324" s="3">
        <v>536</v>
      </c>
      <c r="O324" s="3" t="s">
        <v>80</v>
      </c>
      <c r="Q324" s="4" t="str">
        <f>IFERROR(IF(IF(AND(IF(M324&lt;&gt;0,LOOKUP(M324,[1]Customer!$A:$A,[1]Customer!$B:$B),IF(N324&lt;&gt;0,LOOKUP(N324,[1]Supplier!$A:$A,[1]Supplier!$B:$B)))=FALSE,O324&lt;&gt;0),LOOKUP(O324,[1]Branch!$A:$A,[1]Branch!$B:$B),IF(M324&lt;&gt;0,LOOKUP(M324,[1]Customer!$A:$A,[1]Customer!$B:$B),IF(N324&lt;&gt;0,LOOKUP(N324,[1]Supplier!$A:$A,[1]Supplier!$B:$B))))=FALSE,LOOKUP(P324,[1]Banking!$A:$A,[1]Banking!$B:$B),IF(AND(IF(M324&lt;&gt;0,LOOKUP(M324,[1]Customer!$A:$A,[1]Customer!$B:$B),IF(N324&lt;&gt;0,LOOKUP(N324,[1]Supplier!$A:$A,[1]Supplier!$B:$B)))=FALSE,O324&lt;&gt;0),LOOKUP(O324,[1]Branch!$A:$A,[1]Branch!$B:$B),IF(M324&lt;&gt;0,LOOKUP(M324,[1]Customer!$A:$A,[1]Customer!$B:$B),IF(N324&lt;&gt;0,LOOKUP(N324,[1]Supplier!$A:$A,[1]Supplier!$B:$B))))),"")</f>
        <v>Nathani Chemicals</v>
      </c>
      <c r="R324" s="4" t="str">
        <f>IFERROR(IF(IF(AND(IF(M324&lt;&gt;0,LOOKUP(M324,[1]Customer!$A:$A,[1]Customer!$V:$V),IF(N324&lt;&gt;0,LOOKUP(N324,[1]Supplier!$A:$A,[1]Supplier!$V:$V)))=FALSE,O324&lt;&gt;0),LOOKUP(O324,[1]Branch!$A:$A,[1]Branch!$V:$V),IF(M324&lt;&gt;0,LOOKUP(M324,[1]Customer!$A:$A,[1]Customer!$V:$V),IF(N324&lt;&gt;0,LOOKUP(N324,[1]Supplier!$A:$A,[1]Supplier!$V:$V))))=FALSE,LOOKUP(P324,[1]Banking!$A:$A,[1]Banking!$C:$C),IF(AND(IF(M324&lt;&gt;0,LOOKUP(M324,[1]Customer!$A:$A,[1]Customer!$V:$V),IF(N324&lt;&gt;0,LOOKUP(N324,[1]Supplier!$A:$A,[1]Supplier!$V:$V)))=FALSE,O324&lt;&gt;0),LOOKUP(O324,[1]Branch!$A:$A,[1]Branch!$V:$V),IF(M324&lt;&gt;0,LOOKUP(M324,[1]Customer!$A:$A,[1]Customer!$V:$V),IF(N324&lt;&gt;0,LOOKUP(N324,[1]Supplier!$A:$A,[1]Supplier!$V:$V))))),"")</f>
        <v>Darmawan</v>
      </c>
      <c r="S324" s="14">
        <f>IFERROR(SUMIF(CREF!A:A,PREF!A324,CREF!G:G),"")</f>
        <v>-150000</v>
      </c>
    </row>
    <row r="325" spans="1:19">
      <c r="A325" s="3">
        <v>324</v>
      </c>
      <c r="B325" s="5">
        <v>41818</v>
      </c>
      <c r="K325" s="3">
        <v>537</v>
      </c>
      <c r="O325" s="3" t="s">
        <v>80</v>
      </c>
      <c r="Q325" s="4" t="str">
        <f>IFERROR(IF(IF(AND(IF(M325&lt;&gt;0,LOOKUP(M325,[1]Customer!$A:$A,[1]Customer!$B:$B),IF(N325&lt;&gt;0,LOOKUP(N325,[1]Supplier!$A:$A,[1]Supplier!$B:$B)))=FALSE,O325&lt;&gt;0),LOOKUP(O325,[1]Branch!$A:$A,[1]Branch!$B:$B),IF(M325&lt;&gt;0,LOOKUP(M325,[1]Customer!$A:$A,[1]Customer!$B:$B),IF(N325&lt;&gt;0,LOOKUP(N325,[1]Supplier!$A:$A,[1]Supplier!$B:$B))))=FALSE,LOOKUP(P325,[1]Banking!$A:$A,[1]Banking!$B:$B),IF(AND(IF(M325&lt;&gt;0,LOOKUP(M325,[1]Customer!$A:$A,[1]Customer!$B:$B),IF(N325&lt;&gt;0,LOOKUP(N325,[1]Supplier!$A:$A,[1]Supplier!$B:$B)))=FALSE,O325&lt;&gt;0),LOOKUP(O325,[1]Branch!$A:$A,[1]Branch!$B:$B),IF(M325&lt;&gt;0,LOOKUP(M325,[1]Customer!$A:$A,[1]Customer!$B:$B),IF(N325&lt;&gt;0,LOOKUP(N325,[1]Supplier!$A:$A,[1]Supplier!$B:$B))))),"")</f>
        <v>Nathani Chemicals</v>
      </c>
      <c r="R325" s="4" t="str">
        <f>IFERROR(IF(IF(AND(IF(M325&lt;&gt;0,LOOKUP(M325,[1]Customer!$A:$A,[1]Customer!$V:$V),IF(N325&lt;&gt;0,LOOKUP(N325,[1]Supplier!$A:$A,[1]Supplier!$V:$V)))=FALSE,O325&lt;&gt;0),LOOKUP(O325,[1]Branch!$A:$A,[1]Branch!$V:$V),IF(M325&lt;&gt;0,LOOKUP(M325,[1]Customer!$A:$A,[1]Customer!$V:$V),IF(N325&lt;&gt;0,LOOKUP(N325,[1]Supplier!$A:$A,[1]Supplier!$V:$V))))=FALSE,LOOKUP(P325,[1]Banking!$A:$A,[1]Banking!$C:$C),IF(AND(IF(M325&lt;&gt;0,LOOKUP(M325,[1]Customer!$A:$A,[1]Customer!$V:$V),IF(N325&lt;&gt;0,LOOKUP(N325,[1]Supplier!$A:$A,[1]Supplier!$V:$V)))=FALSE,O325&lt;&gt;0),LOOKUP(O325,[1]Branch!$A:$A,[1]Branch!$V:$V),IF(M325&lt;&gt;0,LOOKUP(M325,[1]Customer!$A:$A,[1]Customer!$V:$V),IF(N325&lt;&gt;0,LOOKUP(N325,[1]Supplier!$A:$A,[1]Supplier!$V:$V))))),"")</f>
        <v>Darmawan</v>
      </c>
      <c r="S325" s="14">
        <f>IFERROR(SUMIF(CREF!A:A,PREF!A325,CREF!G:G),"")</f>
        <v>-183000</v>
      </c>
    </row>
    <row r="326" spans="1:19">
      <c r="A326" s="3">
        <v>325</v>
      </c>
      <c r="B326" s="5">
        <v>41820</v>
      </c>
      <c r="J326" s="3">
        <v>243</v>
      </c>
      <c r="P326" s="3" t="s">
        <v>40</v>
      </c>
      <c r="Q326" s="4" t="str">
        <f>IFERROR(IF(IF(AND(IF(M326&lt;&gt;0,LOOKUP(M326,[1]Customer!$A:$A,[1]Customer!$B:$B),IF(N326&lt;&gt;0,LOOKUP(N326,[1]Supplier!$A:$A,[1]Supplier!$B:$B)))=FALSE,O326&lt;&gt;0),LOOKUP(O326,[1]Branch!$A:$A,[1]Branch!$B:$B),IF(M326&lt;&gt;0,LOOKUP(M326,[1]Customer!$A:$A,[1]Customer!$B:$B),IF(N326&lt;&gt;0,LOOKUP(N326,[1]Supplier!$A:$A,[1]Supplier!$B:$B))))=FALSE,LOOKUP(P326,[1]Banking!$A:$A,[1]Banking!$B:$B),IF(AND(IF(M326&lt;&gt;0,LOOKUP(M326,[1]Customer!$A:$A,[1]Customer!$B:$B),IF(N326&lt;&gt;0,LOOKUP(N326,[1]Supplier!$A:$A,[1]Supplier!$B:$B)))=FALSE,O326&lt;&gt;0),LOOKUP(O326,[1]Branch!$A:$A,[1]Branch!$B:$B),IF(M326&lt;&gt;0,LOOKUP(M326,[1]Customer!$A:$A,[1]Customer!$B:$B),IF(N326&lt;&gt;0,LOOKUP(N326,[1]Supplier!$A:$A,[1]Supplier!$B:$B))))),"")</f>
        <v>Kas Kecil Nathani Chemicals</v>
      </c>
      <c r="R326" s="4">
        <f>IFERROR(IF(IF(AND(IF(M326&lt;&gt;0,LOOKUP(M326,[1]Customer!$A:$A,[1]Customer!$V:$V),IF(N326&lt;&gt;0,LOOKUP(N326,[1]Supplier!$A:$A,[1]Supplier!$V:$V)))=FALSE,O326&lt;&gt;0),LOOKUP(O326,[1]Branch!$A:$A,[1]Branch!$V:$V),IF(M326&lt;&gt;0,LOOKUP(M326,[1]Customer!$A:$A,[1]Customer!$V:$V),IF(N326&lt;&gt;0,LOOKUP(N326,[1]Supplier!$A:$A,[1]Supplier!$V:$V))))=FALSE,LOOKUP(P326,[1]Banking!$A:$A,[1]Banking!$C:$C),IF(AND(IF(M326&lt;&gt;0,LOOKUP(M326,[1]Customer!$A:$A,[1]Customer!$V:$V),IF(N326&lt;&gt;0,LOOKUP(N326,[1]Supplier!$A:$A,[1]Supplier!$V:$V)))=FALSE,O326&lt;&gt;0),LOOKUP(O326,[1]Branch!$A:$A,[1]Branch!$V:$V),IF(M326&lt;&gt;0,LOOKUP(M326,[1]Customer!$A:$A,[1]Customer!$V:$V),IF(N326&lt;&gt;0,LOOKUP(N326,[1]Supplier!$A:$A,[1]Supplier!$V:$V))))),"")</f>
        <v>0</v>
      </c>
      <c r="S326" s="14">
        <f>IFERROR(SUMIF(CREF!A:A,PREF!A326,CREF!G:G),"")</f>
        <v>6305000</v>
      </c>
    </row>
    <row r="327" spans="1:19">
      <c r="A327" s="3">
        <v>326</v>
      </c>
      <c r="B327" s="5">
        <v>41820</v>
      </c>
      <c r="K327" s="3">
        <v>538</v>
      </c>
      <c r="P327" s="3" t="s">
        <v>40</v>
      </c>
      <c r="Q327" s="4" t="str">
        <f>IFERROR(IF(IF(AND(IF(M327&lt;&gt;0,LOOKUP(M327,[1]Customer!$A:$A,[1]Customer!$B:$B),IF(N327&lt;&gt;0,LOOKUP(N327,[1]Supplier!$A:$A,[1]Supplier!$B:$B)))=FALSE,O327&lt;&gt;0),LOOKUP(O327,[1]Branch!$A:$A,[1]Branch!$B:$B),IF(M327&lt;&gt;0,LOOKUP(M327,[1]Customer!$A:$A,[1]Customer!$B:$B),IF(N327&lt;&gt;0,LOOKUP(N327,[1]Supplier!$A:$A,[1]Supplier!$B:$B))))=FALSE,LOOKUP(P327,[1]Banking!$A:$A,[1]Banking!$B:$B),IF(AND(IF(M327&lt;&gt;0,LOOKUP(M327,[1]Customer!$A:$A,[1]Customer!$B:$B),IF(N327&lt;&gt;0,LOOKUP(N327,[1]Supplier!$A:$A,[1]Supplier!$B:$B)))=FALSE,O327&lt;&gt;0),LOOKUP(O327,[1]Branch!$A:$A,[1]Branch!$B:$B),IF(M327&lt;&gt;0,LOOKUP(M327,[1]Customer!$A:$A,[1]Customer!$B:$B),IF(N327&lt;&gt;0,LOOKUP(N327,[1]Supplier!$A:$A,[1]Supplier!$B:$B))))),"")</f>
        <v>Kas Kecil Nathani Chemicals</v>
      </c>
      <c r="R327" s="4">
        <f>IFERROR(IF(IF(AND(IF(M327&lt;&gt;0,LOOKUP(M327,[1]Customer!$A:$A,[1]Customer!$V:$V),IF(N327&lt;&gt;0,LOOKUP(N327,[1]Supplier!$A:$A,[1]Supplier!$V:$V)))=FALSE,O327&lt;&gt;0),LOOKUP(O327,[1]Branch!$A:$A,[1]Branch!$V:$V),IF(M327&lt;&gt;0,LOOKUP(M327,[1]Customer!$A:$A,[1]Customer!$V:$V),IF(N327&lt;&gt;0,LOOKUP(N327,[1]Supplier!$A:$A,[1]Supplier!$V:$V))))=FALSE,LOOKUP(P327,[1]Banking!$A:$A,[1]Banking!$C:$C),IF(AND(IF(M327&lt;&gt;0,LOOKUP(M327,[1]Customer!$A:$A,[1]Customer!$V:$V),IF(N327&lt;&gt;0,LOOKUP(N327,[1]Supplier!$A:$A,[1]Supplier!$V:$V)))=FALSE,O327&lt;&gt;0),LOOKUP(O327,[1]Branch!$A:$A,[1]Branch!$V:$V),IF(M327&lt;&gt;0,LOOKUP(M327,[1]Customer!$A:$A,[1]Customer!$V:$V),IF(N327&lt;&gt;0,LOOKUP(N327,[1]Supplier!$A:$A,[1]Supplier!$V:$V))))),"")</f>
        <v>0</v>
      </c>
      <c r="S327" s="14">
        <f>IFERROR(SUMIF(CREF!A:A,PREF!A327,CREF!G:G),"")</f>
        <v>-2790000</v>
      </c>
    </row>
    <row r="328" spans="1:19">
      <c r="A328" s="3">
        <v>327</v>
      </c>
      <c r="B328" s="5">
        <v>41820</v>
      </c>
      <c r="D328" s="11" t="s">
        <v>530</v>
      </c>
      <c r="J328" s="3">
        <v>244</v>
      </c>
      <c r="M328" s="3" t="s">
        <v>531</v>
      </c>
      <c r="Q328" s="4" t="str">
        <f>IFERROR(IF(IF(AND(IF(M328&lt;&gt;0,LOOKUP(M328,[1]Customer!$A:$A,[1]Customer!$B:$B),IF(N328&lt;&gt;0,LOOKUP(N328,[1]Supplier!$A:$A,[1]Supplier!$B:$B)))=FALSE,O328&lt;&gt;0),LOOKUP(O328,[1]Branch!$A:$A,[1]Branch!$B:$B),IF(M328&lt;&gt;0,LOOKUP(M328,[1]Customer!$A:$A,[1]Customer!$B:$B),IF(N328&lt;&gt;0,LOOKUP(N328,[1]Supplier!$A:$A,[1]Supplier!$B:$B))))=FALSE,LOOKUP(P328,[1]Banking!$A:$A,[1]Banking!$B:$B),IF(AND(IF(M328&lt;&gt;0,LOOKUP(M328,[1]Customer!$A:$A,[1]Customer!$B:$B),IF(N328&lt;&gt;0,LOOKUP(N328,[1]Supplier!$A:$A,[1]Supplier!$B:$B)))=FALSE,O328&lt;&gt;0),LOOKUP(O328,[1]Branch!$A:$A,[1]Branch!$B:$B),IF(M328&lt;&gt;0,LOOKUP(M328,[1]Customer!$A:$A,[1]Customer!$B:$B),IF(N328&lt;&gt;0,LOOKUP(N328,[1]Supplier!$A:$A,[1]Supplier!$B:$B))))),"")</f>
        <v>Agri Bina Cipta</v>
      </c>
      <c r="R328" s="4" t="str">
        <f>IFERROR(IF(IF(AND(IF(M328&lt;&gt;0,LOOKUP(M328,[1]Customer!$A:$A,[1]Customer!$V:$V),IF(N328&lt;&gt;0,LOOKUP(N328,[1]Supplier!$A:$A,[1]Supplier!$V:$V)))=FALSE,O328&lt;&gt;0),LOOKUP(O328,[1]Branch!$A:$A,[1]Branch!$V:$V),IF(M328&lt;&gt;0,LOOKUP(M328,[1]Customer!$A:$A,[1]Customer!$V:$V),IF(N328&lt;&gt;0,LOOKUP(N328,[1]Supplier!$A:$A,[1]Supplier!$V:$V))))=FALSE,LOOKUP(P328,[1]Banking!$A:$A,[1]Banking!$C:$C),IF(AND(IF(M328&lt;&gt;0,LOOKUP(M328,[1]Customer!$A:$A,[1]Customer!$V:$V),IF(N328&lt;&gt;0,LOOKUP(N328,[1]Supplier!$A:$A,[1]Supplier!$V:$V)))=FALSE,O328&lt;&gt;0),LOOKUP(O328,[1]Branch!$A:$A,[1]Branch!$V:$V),IF(M328&lt;&gt;0,LOOKUP(M328,[1]Customer!$A:$A,[1]Customer!$V:$V),IF(N328&lt;&gt;0,LOOKUP(N328,[1]Supplier!$A:$A,[1]Supplier!$V:$V))))),"")</f>
        <v xml:space="preserve">Vicky </v>
      </c>
      <c r="S328" s="14">
        <f>IFERROR(SUMIF(CREF!A:A,PREF!A328,CREF!G:G),"")</f>
        <v>100000000</v>
      </c>
    </row>
    <row r="329" spans="1:19">
      <c r="A329" s="3">
        <v>328</v>
      </c>
      <c r="B329" s="5">
        <v>41820</v>
      </c>
      <c r="D329" s="11" t="s">
        <v>754</v>
      </c>
      <c r="J329" s="3">
        <v>245</v>
      </c>
      <c r="M329" s="3" t="s">
        <v>568</v>
      </c>
      <c r="Q329" s="4" t="str">
        <f>IFERROR(IF(IF(AND(IF(M329&lt;&gt;0,LOOKUP(M329,[1]Customer!$A:$A,[1]Customer!$B:$B),IF(N329&lt;&gt;0,LOOKUP(N329,[1]Supplier!$A:$A,[1]Supplier!$B:$B)))=FALSE,O329&lt;&gt;0),LOOKUP(O329,[1]Branch!$A:$A,[1]Branch!$B:$B),IF(M329&lt;&gt;0,LOOKUP(M329,[1]Customer!$A:$A,[1]Customer!$B:$B),IF(N329&lt;&gt;0,LOOKUP(N329,[1]Supplier!$A:$A,[1]Supplier!$B:$B))))=FALSE,LOOKUP(P329,[1]Banking!$A:$A,[1]Banking!$B:$B),IF(AND(IF(M329&lt;&gt;0,LOOKUP(M329,[1]Customer!$A:$A,[1]Customer!$B:$B),IF(N329&lt;&gt;0,LOOKUP(N329,[1]Supplier!$A:$A,[1]Supplier!$B:$B)))=FALSE,O329&lt;&gt;0),LOOKUP(O329,[1]Branch!$A:$A,[1]Branch!$B:$B),IF(M329&lt;&gt;0,LOOKUP(M329,[1]Customer!$A:$A,[1]Customer!$B:$B),IF(N329&lt;&gt;0,LOOKUP(N329,[1]Supplier!$A:$A,[1]Supplier!$B:$B))))),"")</f>
        <v>UD.Gunung Kidul</v>
      </c>
      <c r="R329" s="4" t="str">
        <f>IFERROR(IF(IF(AND(IF(M329&lt;&gt;0,LOOKUP(M329,[1]Customer!$A:$A,[1]Customer!$V:$V),IF(N329&lt;&gt;0,LOOKUP(N329,[1]Supplier!$A:$A,[1]Supplier!$V:$V)))=FALSE,O329&lt;&gt;0),LOOKUP(O329,[1]Branch!$A:$A,[1]Branch!$V:$V),IF(M329&lt;&gt;0,LOOKUP(M329,[1]Customer!$A:$A,[1]Customer!$V:$V),IF(N329&lt;&gt;0,LOOKUP(N329,[1]Supplier!$A:$A,[1]Supplier!$V:$V))))=FALSE,LOOKUP(P329,[1]Banking!$A:$A,[1]Banking!$C:$C),IF(AND(IF(M329&lt;&gt;0,LOOKUP(M329,[1]Customer!$A:$A,[1]Customer!$V:$V),IF(N329&lt;&gt;0,LOOKUP(N329,[1]Supplier!$A:$A,[1]Supplier!$V:$V)))=FALSE,O329&lt;&gt;0),LOOKUP(O329,[1]Branch!$A:$A,[1]Branch!$V:$V),IF(M329&lt;&gt;0,LOOKUP(M329,[1]Customer!$A:$A,[1]Customer!$V:$V),IF(N329&lt;&gt;0,LOOKUP(N329,[1]Supplier!$A:$A,[1]Supplier!$V:$V))))),"")</f>
        <v>Juli Sutrisno</v>
      </c>
      <c r="S329" s="14">
        <f>IFERROR(SUMIF(CREF!A:A,PREF!A329,CREF!G:G),"")</f>
        <v>22815405</v>
      </c>
    </row>
    <row r="330" spans="1:19">
      <c r="A330" s="3">
        <v>329</v>
      </c>
      <c r="B330" s="5">
        <v>41820</v>
      </c>
      <c r="J330" s="3">
        <v>246</v>
      </c>
      <c r="Q330" s="4" t="str">
        <f>IFERROR(IF(IF(AND(IF(M330&lt;&gt;0,LOOKUP(M330,[1]Customer!$A:$A,[1]Customer!$B:$B),IF(N330&lt;&gt;0,LOOKUP(N330,[1]Supplier!$A:$A,[1]Supplier!$B:$B)))=FALSE,O330&lt;&gt;0),LOOKUP(O330,[1]Branch!$A:$A,[1]Branch!$B:$B),IF(M330&lt;&gt;0,LOOKUP(M330,[1]Customer!$A:$A,[1]Customer!$B:$B),IF(N330&lt;&gt;0,LOOKUP(N330,[1]Supplier!$A:$A,[1]Supplier!$B:$B))))=FALSE,LOOKUP(P330,[1]Banking!$A:$A,[1]Banking!$B:$B),IF(AND(IF(M330&lt;&gt;0,LOOKUP(M330,[1]Customer!$A:$A,[1]Customer!$B:$B),IF(N330&lt;&gt;0,LOOKUP(N330,[1]Supplier!$A:$A,[1]Supplier!$B:$B)))=FALSE,O330&lt;&gt;0),LOOKUP(O330,[1]Branch!$A:$A,[1]Branch!$B:$B),IF(M330&lt;&gt;0,LOOKUP(M330,[1]Customer!$A:$A,[1]Customer!$B:$B),IF(N330&lt;&gt;0,LOOKUP(N330,[1]Supplier!$A:$A,[1]Supplier!$B:$B))))),"")</f>
        <v/>
      </c>
      <c r="R330" s="4" t="str">
        <f>IFERROR(IF(IF(AND(IF(M330&lt;&gt;0,LOOKUP(M330,[1]Customer!$A:$A,[1]Customer!$V:$V),IF(N330&lt;&gt;0,LOOKUP(N330,[1]Supplier!$A:$A,[1]Supplier!$V:$V)))=FALSE,O330&lt;&gt;0),LOOKUP(O330,[1]Branch!$A:$A,[1]Branch!$V:$V),IF(M330&lt;&gt;0,LOOKUP(M330,[1]Customer!$A:$A,[1]Customer!$V:$V),IF(N330&lt;&gt;0,LOOKUP(N330,[1]Supplier!$A:$A,[1]Supplier!$V:$V))))=FALSE,LOOKUP(P330,[1]Banking!$A:$A,[1]Banking!$C:$C),IF(AND(IF(M330&lt;&gt;0,LOOKUP(M330,[1]Customer!$A:$A,[1]Customer!$V:$V),IF(N330&lt;&gt;0,LOOKUP(N330,[1]Supplier!$A:$A,[1]Supplier!$V:$V)))=FALSE,O330&lt;&gt;0),LOOKUP(O330,[1]Branch!$A:$A,[1]Branch!$V:$V),IF(M330&lt;&gt;0,LOOKUP(M330,[1]Customer!$A:$A,[1]Customer!$V:$V),IF(N330&lt;&gt;0,LOOKUP(N330,[1]Supplier!$A:$A,[1]Supplier!$V:$V))))),"")</f>
        <v/>
      </c>
      <c r="S330" s="14">
        <f>IFERROR(SUMIF(CREF!A:A,PREF!A330,CREF!G:G),"")</f>
        <v>2184595</v>
      </c>
    </row>
    <row r="331" spans="1:19">
      <c r="A331" s="3">
        <v>330</v>
      </c>
      <c r="B331" s="5">
        <v>41820</v>
      </c>
      <c r="D331" s="11" t="s">
        <v>724</v>
      </c>
      <c r="J331" s="3">
        <v>247</v>
      </c>
      <c r="M331" s="3" t="s">
        <v>41</v>
      </c>
      <c r="Q331" s="4" t="str">
        <f>IFERROR(IF(IF(AND(IF(M331&lt;&gt;0,LOOKUP(M331,[1]Customer!$A:$A,[1]Customer!$B:$B),IF(N331&lt;&gt;0,LOOKUP(N331,[1]Supplier!$A:$A,[1]Supplier!$B:$B)))=FALSE,O331&lt;&gt;0),LOOKUP(O331,[1]Branch!$A:$A,[1]Branch!$B:$B),IF(M331&lt;&gt;0,LOOKUP(M331,[1]Customer!$A:$A,[1]Customer!$B:$B),IF(N331&lt;&gt;0,LOOKUP(N331,[1]Supplier!$A:$A,[1]Supplier!$B:$B))))=FALSE,LOOKUP(P331,[1]Banking!$A:$A,[1]Banking!$B:$B),IF(AND(IF(M331&lt;&gt;0,LOOKUP(M331,[1]Customer!$A:$A,[1]Customer!$B:$B),IF(N331&lt;&gt;0,LOOKUP(N331,[1]Supplier!$A:$A,[1]Supplier!$B:$B)))=FALSE,O331&lt;&gt;0),LOOKUP(O331,[1]Branch!$A:$A,[1]Branch!$B:$B),IF(M331&lt;&gt;0,LOOKUP(M331,[1]Customer!$A:$A,[1]Customer!$B:$B),IF(N331&lt;&gt;0,LOOKUP(N331,[1]Supplier!$A:$A,[1]Supplier!$B:$B))))),"")</f>
        <v>Nathani Indonesia</v>
      </c>
      <c r="R331" s="4" t="str">
        <f>IFERROR(IF(IF(AND(IF(M331&lt;&gt;0,LOOKUP(M331,[1]Customer!$A:$A,[1]Customer!$V:$V),IF(N331&lt;&gt;0,LOOKUP(N331,[1]Supplier!$A:$A,[1]Supplier!$V:$V)))=FALSE,O331&lt;&gt;0),LOOKUP(O331,[1]Branch!$A:$A,[1]Branch!$V:$V),IF(M331&lt;&gt;0,LOOKUP(M331,[1]Customer!$A:$A,[1]Customer!$V:$V),IF(N331&lt;&gt;0,LOOKUP(N331,[1]Supplier!$A:$A,[1]Supplier!$V:$V))))=FALSE,LOOKUP(P331,[1]Banking!$A:$A,[1]Banking!$C:$C),IF(AND(IF(M331&lt;&gt;0,LOOKUP(M331,[1]Customer!$A:$A,[1]Customer!$V:$V),IF(N331&lt;&gt;0,LOOKUP(N331,[1]Supplier!$A:$A,[1]Supplier!$V:$V)))=FALSE,O331&lt;&gt;0),LOOKUP(O331,[1]Branch!$A:$A,[1]Branch!$V:$V),IF(M331&lt;&gt;0,LOOKUP(M331,[1]Customer!$A:$A,[1]Customer!$V:$V),IF(N331&lt;&gt;0,LOOKUP(N331,[1]Supplier!$A:$A,[1]Supplier!$V:$V))))),"")</f>
        <v>Agustina Y. Zulkarnain</v>
      </c>
      <c r="S331" s="14">
        <f>IFERROR(SUMIF(CREF!A:A,PREF!A331,CREF!G:G),"")</f>
        <v>15000000</v>
      </c>
    </row>
    <row r="332" spans="1:19">
      <c r="A332" s="3">
        <v>331</v>
      </c>
      <c r="B332" s="5">
        <v>41820</v>
      </c>
      <c r="K332" s="3">
        <v>539</v>
      </c>
      <c r="P332" s="3" t="s">
        <v>40</v>
      </c>
      <c r="Q332" s="4" t="str">
        <f>IFERROR(IF(IF(AND(IF(M332&lt;&gt;0,LOOKUP(M332,[1]Customer!$A:$A,[1]Customer!$B:$B),IF(N332&lt;&gt;0,LOOKUP(N332,[1]Supplier!$A:$A,[1]Supplier!$B:$B)))=FALSE,O332&lt;&gt;0),LOOKUP(O332,[1]Branch!$A:$A,[1]Branch!$B:$B),IF(M332&lt;&gt;0,LOOKUP(M332,[1]Customer!$A:$A,[1]Customer!$B:$B),IF(N332&lt;&gt;0,LOOKUP(N332,[1]Supplier!$A:$A,[1]Supplier!$B:$B))))=FALSE,LOOKUP(P332,[1]Banking!$A:$A,[1]Banking!$B:$B),IF(AND(IF(M332&lt;&gt;0,LOOKUP(M332,[1]Customer!$A:$A,[1]Customer!$B:$B),IF(N332&lt;&gt;0,LOOKUP(N332,[1]Supplier!$A:$A,[1]Supplier!$B:$B)))=FALSE,O332&lt;&gt;0),LOOKUP(O332,[1]Branch!$A:$A,[1]Branch!$B:$B),IF(M332&lt;&gt;0,LOOKUP(M332,[1]Customer!$A:$A,[1]Customer!$B:$B),IF(N332&lt;&gt;0,LOOKUP(N332,[1]Supplier!$A:$A,[1]Supplier!$B:$B))))),"")</f>
        <v>Kas Kecil Nathani Chemicals</v>
      </c>
      <c r="R332" s="4">
        <f>IFERROR(IF(IF(AND(IF(M332&lt;&gt;0,LOOKUP(M332,[1]Customer!$A:$A,[1]Customer!$V:$V),IF(N332&lt;&gt;0,LOOKUP(N332,[1]Supplier!$A:$A,[1]Supplier!$V:$V)))=FALSE,O332&lt;&gt;0),LOOKUP(O332,[1]Branch!$A:$A,[1]Branch!$V:$V),IF(M332&lt;&gt;0,LOOKUP(M332,[1]Customer!$A:$A,[1]Customer!$V:$V),IF(N332&lt;&gt;0,LOOKUP(N332,[1]Supplier!$A:$A,[1]Supplier!$V:$V))))=FALSE,LOOKUP(P332,[1]Banking!$A:$A,[1]Banking!$C:$C),IF(AND(IF(M332&lt;&gt;0,LOOKUP(M332,[1]Customer!$A:$A,[1]Customer!$V:$V),IF(N332&lt;&gt;0,LOOKUP(N332,[1]Supplier!$A:$A,[1]Supplier!$V:$V)))=FALSE,O332&lt;&gt;0),LOOKUP(O332,[1]Branch!$A:$A,[1]Branch!$V:$V),IF(M332&lt;&gt;0,LOOKUP(M332,[1]Customer!$A:$A,[1]Customer!$V:$V),IF(N332&lt;&gt;0,LOOKUP(N332,[1]Supplier!$A:$A,[1]Supplier!$V:$V))))),"")</f>
        <v>0</v>
      </c>
      <c r="S332" s="14">
        <f>IFERROR(SUMIF(CREF!A:A,PREF!A332,CREF!G:G),"")</f>
        <v>-6305000</v>
      </c>
    </row>
    <row r="333" spans="1:19">
      <c r="A333" s="3">
        <v>332</v>
      </c>
      <c r="B333" s="5">
        <v>41820</v>
      </c>
      <c r="K333" s="3">
        <v>540</v>
      </c>
      <c r="P333" s="3" t="s">
        <v>206</v>
      </c>
      <c r="Q333" s="4" t="str">
        <f>IFERROR(IF(IF(AND(IF(M333&lt;&gt;0,LOOKUP(M333,[1]Customer!$A:$A,[1]Customer!$B:$B),IF(N333&lt;&gt;0,LOOKUP(N333,[1]Supplier!$A:$A,[1]Supplier!$B:$B)))=FALSE,O333&lt;&gt;0),LOOKUP(O333,[1]Branch!$A:$A,[1]Branch!$B:$B),IF(M333&lt;&gt;0,LOOKUP(M333,[1]Customer!$A:$A,[1]Customer!$B:$B),IF(N333&lt;&gt;0,LOOKUP(N333,[1]Supplier!$A:$A,[1]Supplier!$B:$B))))=FALSE,LOOKUP(P333,[1]Banking!$A:$A,[1]Banking!$B:$B),IF(AND(IF(M333&lt;&gt;0,LOOKUP(M333,[1]Customer!$A:$A,[1]Customer!$B:$B),IF(N333&lt;&gt;0,LOOKUP(N333,[1]Supplier!$A:$A,[1]Supplier!$B:$B)))=FALSE,O333&lt;&gt;0),LOOKUP(O333,[1]Branch!$A:$A,[1]Branch!$B:$B),IF(M333&lt;&gt;0,LOOKUP(M333,[1]Customer!$A:$A,[1]Customer!$B:$B),IF(N333&lt;&gt;0,LOOKUP(N333,[1]Supplier!$A:$A,[1]Supplier!$B:$B))))),"")</f>
        <v>Nathani Chemicals</v>
      </c>
      <c r="R333" s="4" t="str">
        <f>IFERROR(IF(IF(AND(IF(M333&lt;&gt;0,LOOKUP(M333,[1]Customer!$A:$A,[1]Customer!$V:$V),IF(N333&lt;&gt;0,LOOKUP(N333,[1]Supplier!$A:$A,[1]Supplier!$V:$V)))=FALSE,O333&lt;&gt;0),LOOKUP(O333,[1]Branch!$A:$A,[1]Branch!$V:$V),IF(M333&lt;&gt;0,LOOKUP(M333,[1]Customer!$A:$A,[1]Customer!$V:$V),IF(N333&lt;&gt;0,LOOKUP(N333,[1]Supplier!$A:$A,[1]Supplier!$V:$V))))=FALSE,LOOKUP(P333,[1]Banking!$A:$A,[1]Banking!$C:$C),IF(AND(IF(M333&lt;&gt;0,LOOKUP(M333,[1]Customer!$A:$A,[1]Customer!$V:$V),IF(N333&lt;&gt;0,LOOKUP(N333,[1]Supplier!$A:$A,[1]Supplier!$V:$V)))=FALSE,O333&lt;&gt;0),LOOKUP(O333,[1]Branch!$A:$A,[1]Branch!$V:$V),IF(M333&lt;&gt;0,LOOKUP(M333,[1]Customer!$A:$A,[1]Customer!$V:$V),IF(N333&lt;&gt;0,LOOKUP(N333,[1]Supplier!$A:$A,[1]Supplier!$V:$V))))),"")</f>
        <v>Irkham</v>
      </c>
      <c r="S333" s="14">
        <f>IFERROR(SUMIF(CREF!A:A,PREF!A333,CREF!G:G),"")</f>
        <v>-2900000</v>
      </c>
    </row>
    <row r="334" spans="1:19">
      <c r="A334" s="3">
        <v>333</v>
      </c>
      <c r="B334" s="5">
        <v>41820</v>
      </c>
      <c r="K334" s="3">
        <v>541</v>
      </c>
      <c r="P334" s="3" t="s">
        <v>81</v>
      </c>
      <c r="Q334" s="4" t="str">
        <f>IFERROR(IF(IF(AND(IF(M334&lt;&gt;0,LOOKUP(M334,[1]Customer!$A:$A,[1]Customer!$B:$B),IF(N334&lt;&gt;0,LOOKUP(N334,[1]Supplier!$A:$A,[1]Supplier!$B:$B)))=FALSE,O334&lt;&gt;0),LOOKUP(O334,[1]Branch!$A:$A,[1]Branch!$B:$B),IF(M334&lt;&gt;0,LOOKUP(M334,[1]Customer!$A:$A,[1]Customer!$B:$B),IF(N334&lt;&gt;0,LOOKUP(N334,[1]Supplier!$A:$A,[1]Supplier!$B:$B))))=FALSE,LOOKUP(P334,[1]Banking!$A:$A,[1]Banking!$B:$B),IF(AND(IF(M334&lt;&gt;0,LOOKUP(M334,[1]Customer!$A:$A,[1]Customer!$B:$B),IF(N334&lt;&gt;0,LOOKUP(N334,[1]Supplier!$A:$A,[1]Supplier!$B:$B)))=FALSE,O334&lt;&gt;0),LOOKUP(O334,[1]Branch!$A:$A,[1]Branch!$B:$B),IF(M334&lt;&gt;0,LOOKUP(M334,[1]Customer!$A:$A,[1]Customer!$B:$B),IF(N334&lt;&gt;0,LOOKUP(N334,[1]Supplier!$A:$A,[1]Supplier!$B:$B))))),"")</f>
        <v>Nathani Chemicals</v>
      </c>
      <c r="R334" s="4" t="str">
        <f>IFERROR(IF(IF(AND(IF(M334&lt;&gt;0,LOOKUP(M334,[1]Customer!$A:$A,[1]Customer!$V:$V),IF(N334&lt;&gt;0,LOOKUP(N334,[1]Supplier!$A:$A,[1]Supplier!$V:$V)))=FALSE,O334&lt;&gt;0),LOOKUP(O334,[1]Branch!$A:$A,[1]Branch!$V:$V),IF(M334&lt;&gt;0,LOOKUP(M334,[1]Customer!$A:$A,[1]Customer!$V:$V),IF(N334&lt;&gt;0,LOOKUP(N334,[1]Supplier!$A:$A,[1]Supplier!$V:$V))))=FALSE,LOOKUP(P334,[1]Banking!$A:$A,[1]Banking!$C:$C),IF(AND(IF(M334&lt;&gt;0,LOOKUP(M334,[1]Customer!$A:$A,[1]Customer!$V:$V),IF(N334&lt;&gt;0,LOOKUP(N334,[1]Supplier!$A:$A,[1]Supplier!$V:$V)))=FALSE,O334&lt;&gt;0),LOOKUP(O334,[1]Branch!$A:$A,[1]Branch!$V:$V),IF(M334&lt;&gt;0,LOOKUP(M334,[1]Customer!$A:$A,[1]Customer!$V:$V),IF(N334&lt;&gt;0,LOOKUP(N334,[1]Supplier!$A:$A,[1]Supplier!$V:$V))))),"")</f>
        <v>Irwan</v>
      </c>
      <c r="S334" s="14">
        <f>IFERROR(SUMIF(CREF!A:A,PREF!A334,CREF!G:G),"")</f>
        <v>-2440000</v>
      </c>
    </row>
    <row r="335" spans="1:19">
      <c r="A335" s="3">
        <v>334</v>
      </c>
      <c r="B335" s="5">
        <v>41820</v>
      </c>
      <c r="K335" s="3">
        <v>542</v>
      </c>
      <c r="P335" s="3" t="s">
        <v>207</v>
      </c>
      <c r="Q335" s="4" t="str">
        <f>IFERROR(IF(IF(AND(IF(M335&lt;&gt;0,LOOKUP(M335,[1]Customer!$A:$A,[1]Customer!$B:$B),IF(N335&lt;&gt;0,LOOKUP(N335,[1]Supplier!$A:$A,[1]Supplier!$B:$B)))=FALSE,O335&lt;&gt;0),LOOKUP(O335,[1]Branch!$A:$A,[1]Branch!$B:$B),IF(M335&lt;&gt;0,LOOKUP(M335,[1]Customer!$A:$A,[1]Customer!$B:$B),IF(N335&lt;&gt;0,LOOKUP(N335,[1]Supplier!$A:$A,[1]Supplier!$B:$B))))=FALSE,LOOKUP(P335,[1]Banking!$A:$A,[1]Banking!$B:$B),IF(AND(IF(M335&lt;&gt;0,LOOKUP(M335,[1]Customer!$A:$A,[1]Customer!$B:$B),IF(N335&lt;&gt;0,LOOKUP(N335,[1]Supplier!$A:$A,[1]Supplier!$B:$B)))=FALSE,O335&lt;&gt;0),LOOKUP(O335,[1]Branch!$A:$A,[1]Branch!$B:$B),IF(M335&lt;&gt;0,LOOKUP(M335,[1]Customer!$A:$A,[1]Customer!$B:$B),IF(N335&lt;&gt;0,LOOKUP(N335,[1]Supplier!$A:$A,[1]Supplier!$B:$B))))),"")</f>
        <v>Nathani Chemicals</v>
      </c>
      <c r="R335" s="4" t="str">
        <f>IFERROR(IF(IF(AND(IF(M335&lt;&gt;0,LOOKUP(M335,[1]Customer!$A:$A,[1]Customer!$V:$V),IF(N335&lt;&gt;0,LOOKUP(N335,[1]Supplier!$A:$A,[1]Supplier!$V:$V)))=FALSE,O335&lt;&gt;0),LOOKUP(O335,[1]Branch!$A:$A,[1]Branch!$V:$V),IF(M335&lt;&gt;0,LOOKUP(M335,[1]Customer!$A:$A,[1]Customer!$V:$V),IF(N335&lt;&gt;0,LOOKUP(N335,[1]Supplier!$A:$A,[1]Supplier!$V:$V))))=FALSE,LOOKUP(P335,[1]Banking!$A:$A,[1]Banking!$C:$C),IF(AND(IF(M335&lt;&gt;0,LOOKUP(M335,[1]Customer!$A:$A,[1]Customer!$V:$V),IF(N335&lt;&gt;0,LOOKUP(N335,[1]Supplier!$A:$A,[1]Supplier!$V:$V)))=FALSE,O335&lt;&gt;0),LOOKUP(O335,[1]Branch!$A:$A,[1]Branch!$V:$V),IF(M335&lt;&gt;0,LOOKUP(M335,[1]Customer!$A:$A,[1]Customer!$V:$V),IF(N335&lt;&gt;0,LOOKUP(N335,[1]Supplier!$A:$A,[1]Supplier!$V:$V))))),"")</f>
        <v>Akian</v>
      </c>
      <c r="S335" s="14">
        <f>IFERROR(SUMIF(CREF!A:A,PREF!A335,CREF!G:G),"")</f>
        <v>-3000000</v>
      </c>
    </row>
    <row r="336" spans="1:19">
      <c r="A336" s="3">
        <v>335</v>
      </c>
      <c r="B336" s="5">
        <v>41820</v>
      </c>
      <c r="K336" s="3">
        <v>543</v>
      </c>
      <c r="P336" s="3" t="s">
        <v>208</v>
      </c>
      <c r="Q336" s="4" t="str">
        <f>IFERROR(IF(IF(AND(IF(M336&lt;&gt;0,LOOKUP(M336,[1]Customer!$A:$A,[1]Customer!$B:$B),IF(N336&lt;&gt;0,LOOKUP(N336,[1]Supplier!$A:$A,[1]Supplier!$B:$B)))=FALSE,O336&lt;&gt;0),LOOKUP(O336,[1]Branch!$A:$A,[1]Branch!$B:$B),IF(M336&lt;&gt;0,LOOKUP(M336,[1]Customer!$A:$A,[1]Customer!$B:$B),IF(N336&lt;&gt;0,LOOKUP(N336,[1]Supplier!$A:$A,[1]Supplier!$B:$B))))=FALSE,LOOKUP(P336,[1]Banking!$A:$A,[1]Banking!$B:$B),IF(AND(IF(M336&lt;&gt;0,LOOKUP(M336,[1]Customer!$A:$A,[1]Customer!$B:$B),IF(N336&lt;&gt;0,LOOKUP(N336,[1]Supplier!$A:$A,[1]Supplier!$B:$B)))=FALSE,O336&lt;&gt;0),LOOKUP(O336,[1]Branch!$A:$A,[1]Branch!$B:$B),IF(M336&lt;&gt;0,LOOKUP(M336,[1]Customer!$A:$A,[1]Customer!$B:$B),IF(N336&lt;&gt;0,LOOKUP(N336,[1]Supplier!$A:$A,[1]Supplier!$B:$B))))),"")</f>
        <v>Nathani Chemicals</v>
      </c>
      <c r="R336" s="4" t="str">
        <f>IFERROR(IF(IF(AND(IF(M336&lt;&gt;0,LOOKUP(M336,[1]Customer!$A:$A,[1]Customer!$V:$V),IF(N336&lt;&gt;0,LOOKUP(N336,[1]Supplier!$A:$A,[1]Supplier!$V:$V)))=FALSE,O336&lt;&gt;0),LOOKUP(O336,[1]Branch!$A:$A,[1]Branch!$V:$V),IF(M336&lt;&gt;0,LOOKUP(M336,[1]Customer!$A:$A,[1]Customer!$V:$V),IF(N336&lt;&gt;0,LOOKUP(N336,[1]Supplier!$A:$A,[1]Supplier!$V:$V))))=FALSE,LOOKUP(P336,[1]Banking!$A:$A,[1]Banking!$C:$C),IF(AND(IF(M336&lt;&gt;0,LOOKUP(M336,[1]Customer!$A:$A,[1]Customer!$V:$V),IF(N336&lt;&gt;0,LOOKUP(N336,[1]Supplier!$A:$A,[1]Supplier!$V:$V)))=FALSE,O336&lt;&gt;0),LOOKUP(O336,[1]Branch!$A:$A,[1]Branch!$V:$V),IF(M336&lt;&gt;0,LOOKUP(M336,[1]Customer!$A:$A,[1]Customer!$V:$V),IF(N336&lt;&gt;0,LOOKUP(N336,[1]Supplier!$A:$A,[1]Supplier!$V:$V))))),"")</f>
        <v>Masni</v>
      </c>
      <c r="S336" s="14">
        <f>IFERROR(SUMIF(CREF!A:A,PREF!A336,CREF!G:G),"")</f>
        <v>-1379000</v>
      </c>
    </row>
    <row r="337" spans="1:19">
      <c r="A337" s="3">
        <v>336</v>
      </c>
      <c r="B337" s="5">
        <v>41820</v>
      </c>
      <c r="K337" s="3">
        <v>544</v>
      </c>
      <c r="P337" s="3" t="s">
        <v>209</v>
      </c>
      <c r="Q337" s="4" t="str">
        <f>IFERROR(IF(IF(AND(IF(M337&lt;&gt;0,LOOKUP(M337,[1]Customer!$A:$A,[1]Customer!$B:$B),IF(N337&lt;&gt;0,LOOKUP(N337,[1]Supplier!$A:$A,[1]Supplier!$B:$B)))=FALSE,O337&lt;&gt;0),LOOKUP(O337,[1]Branch!$A:$A,[1]Branch!$B:$B),IF(M337&lt;&gt;0,LOOKUP(M337,[1]Customer!$A:$A,[1]Customer!$B:$B),IF(N337&lt;&gt;0,LOOKUP(N337,[1]Supplier!$A:$A,[1]Supplier!$B:$B))))=FALSE,LOOKUP(P337,[1]Banking!$A:$A,[1]Banking!$B:$B),IF(AND(IF(M337&lt;&gt;0,LOOKUP(M337,[1]Customer!$A:$A,[1]Customer!$B:$B),IF(N337&lt;&gt;0,LOOKUP(N337,[1]Supplier!$A:$A,[1]Supplier!$B:$B)))=FALSE,O337&lt;&gt;0),LOOKUP(O337,[1]Branch!$A:$A,[1]Branch!$B:$B),IF(M337&lt;&gt;0,LOOKUP(M337,[1]Customer!$A:$A,[1]Customer!$B:$B),IF(N337&lt;&gt;0,LOOKUP(N337,[1]Supplier!$A:$A,[1]Supplier!$B:$B))))),"")</f>
        <v>Nathani Chemicals</v>
      </c>
      <c r="R337" s="4" t="str">
        <f>IFERROR(IF(IF(AND(IF(M337&lt;&gt;0,LOOKUP(M337,[1]Customer!$A:$A,[1]Customer!$V:$V),IF(N337&lt;&gt;0,LOOKUP(N337,[1]Supplier!$A:$A,[1]Supplier!$V:$V)))=FALSE,O337&lt;&gt;0),LOOKUP(O337,[1]Branch!$A:$A,[1]Branch!$V:$V),IF(M337&lt;&gt;0,LOOKUP(M337,[1]Customer!$A:$A,[1]Customer!$V:$V),IF(N337&lt;&gt;0,LOOKUP(N337,[1]Supplier!$A:$A,[1]Supplier!$V:$V))))=FALSE,LOOKUP(P337,[1]Banking!$A:$A,[1]Banking!$C:$C),IF(AND(IF(M337&lt;&gt;0,LOOKUP(M337,[1]Customer!$A:$A,[1]Customer!$V:$V),IF(N337&lt;&gt;0,LOOKUP(N337,[1]Supplier!$A:$A,[1]Supplier!$V:$V)))=FALSE,O337&lt;&gt;0),LOOKUP(O337,[1]Branch!$A:$A,[1]Branch!$V:$V),IF(M337&lt;&gt;0,LOOKUP(M337,[1]Customer!$A:$A,[1]Customer!$V:$V),IF(N337&lt;&gt;0,LOOKUP(N337,[1]Supplier!$A:$A,[1]Supplier!$V:$V))))),"")</f>
        <v>Aan</v>
      </c>
      <c r="S337" s="14">
        <f>IFERROR(SUMIF(CREF!A:A,PREF!A337,CREF!G:G),"")</f>
        <v>-1850000</v>
      </c>
    </row>
    <row r="338" spans="1:19">
      <c r="A338" s="3">
        <v>337</v>
      </c>
      <c r="B338" s="5">
        <v>41821</v>
      </c>
      <c r="K338" s="3">
        <v>545</v>
      </c>
      <c r="O338" s="3" t="s">
        <v>80</v>
      </c>
      <c r="Q338" s="4" t="str">
        <f>IFERROR(IF(IF(AND(IF(M338&lt;&gt;0,LOOKUP(M338,[1]Customer!$A:$A,[1]Customer!$B:$B),IF(N338&lt;&gt;0,LOOKUP(N338,[1]Supplier!$A:$A,[1]Supplier!$B:$B)))=FALSE,O338&lt;&gt;0),LOOKUP(O338,[1]Branch!$A:$A,[1]Branch!$B:$B),IF(M338&lt;&gt;0,LOOKUP(M338,[1]Customer!$A:$A,[1]Customer!$B:$B),IF(N338&lt;&gt;0,LOOKUP(N338,[1]Supplier!$A:$A,[1]Supplier!$B:$B))))=FALSE,LOOKUP(P338,[1]Banking!$A:$A,[1]Banking!$B:$B),IF(AND(IF(M338&lt;&gt;0,LOOKUP(M338,[1]Customer!$A:$A,[1]Customer!$B:$B),IF(N338&lt;&gt;0,LOOKUP(N338,[1]Supplier!$A:$A,[1]Supplier!$B:$B)))=FALSE,O338&lt;&gt;0),LOOKUP(O338,[1]Branch!$A:$A,[1]Branch!$B:$B),IF(M338&lt;&gt;0,LOOKUP(M338,[1]Customer!$A:$A,[1]Customer!$B:$B),IF(N338&lt;&gt;0,LOOKUP(N338,[1]Supplier!$A:$A,[1]Supplier!$B:$B))))),"")</f>
        <v>Nathani Chemicals</v>
      </c>
      <c r="R338" s="4" t="str">
        <f>IFERROR(IF(IF(AND(IF(M338&lt;&gt;0,LOOKUP(M338,[1]Customer!$A:$A,[1]Customer!$V:$V),IF(N338&lt;&gt;0,LOOKUP(N338,[1]Supplier!$A:$A,[1]Supplier!$V:$V)))=FALSE,O338&lt;&gt;0),LOOKUP(O338,[1]Branch!$A:$A,[1]Branch!$V:$V),IF(M338&lt;&gt;0,LOOKUP(M338,[1]Customer!$A:$A,[1]Customer!$V:$V),IF(N338&lt;&gt;0,LOOKUP(N338,[1]Supplier!$A:$A,[1]Supplier!$V:$V))))=FALSE,LOOKUP(P338,[1]Banking!$A:$A,[1]Banking!$C:$C),IF(AND(IF(M338&lt;&gt;0,LOOKUP(M338,[1]Customer!$A:$A,[1]Customer!$V:$V),IF(N338&lt;&gt;0,LOOKUP(N338,[1]Supplier!$A:$A,[1]Supplier!$V:$V)))=FALSE,O338&lt;&gt;0),LOOKUP(O338,[1]Branch!$A:$A,[1]Branch!$V:$V),IF(M338&lt;&gt;0,LOOKUP(M338,[1]Customer!$A:$A,[1]Customer!$V:$V),IF(N338&lt;&gt;0,LOOKUP(N338,[1]Supplier!$A:$A,[1]Supplier!$V:$V))))),"")</f>
        <v>Darmawan</v>
      </c>
      <c r="S338" s="14">
        <f>IFERROR(SUMIF(CREF!A:A,PREF!A338,CREF!G:G),"")</f>
        <v>-615500</v>
      </c>
    </row>
    <row r="339" spans="1:19">
      <c r="A339" s="3">
        <v>338</v>
      </c>
      <c r="B339" s="5">
        <v>41821</v>
      </c>
      <c r="K339" s="3">
        <v>546</v>
      </c>
      <c r="P339" s="3" t="s">
        <v>207</v>
      </c>
      <c r="Q339" s="4" t="str">
        <f>IFERROR(IF(IF(AND(IF(M339&lt;&gt;0,LOOKUP(M339,[1]Customer!$A:$A,[1]Customer!$B:$B),IF(N339&lt;&gt;0,LOOKUP(N339,[1]Supplier!$A:$A,[1]Supplier!$B:$B)))=FALSE,O339&lt;&gt;0),LOOKUP(O339,[1]Branch!$A:$A,[1]Branch!$B:$B),IF(M339&lt;&gt;0,LOOKUP(M339,[1]Customer!$A:$A,[1]Customer!$B:$B),IF(N339&lt;&gt;0,LOOKUP(N339,[1]Supplier!$A:$A,[1]Supplier!$B:$B))))=FALSE,LOOKUP(P339,[1]Banking!$A:$A,[1]Banking!$B:$B),IF(AND(IF(M339&lt;&gt;0,LOOKUP(M339,[1]Customer!$A:$A,[1]Customer!$B:$B),IF(N339&lt;&gt;0,LOOKUP(N339,[1]Supplier!$A:$A,[1]Supplier!$B:$B)))=FALSE,O339&lt;&gt;0),LOOKUP(O339,[1]Branch!$A:$A,[1]Branch!$B:$B),IF(M339&lt;&gt;0,LOOKUP(M339,[1]Customer!$A:$A,[1]Customer!$B:$B),IF(N339&lt;&gt;0,LOOKUP(N339,[1]Supplier!$A:$A,[1]Supplier!$B:$B))))),"")</f>
        <v>Nathani Chemicals</v>
      </c>
      <c r="R339" s="4" t="str">
        <f>IFERROR(IF(IF(AND(IF(M339&lt;&gt;0,LOOKUP(M339,[1]Customer!$A:$A,[1]Customer!$V:$V),IF(N339&lt;&gt;0,LOOKUP(N339,[1]Supplier!$A:$A,[1]Supplier!$V:$V)))=FALSE,O339&lt;&gt;0),LOOKUP(O339,[1]Branch!$A:$A,[1]Branch!$V:$V),IF(M339&lt;&gt;0,LOOKUP(M339,[1]Customer!$A:$A,[1]Customer!$V:$V),IF(N339&lt;&gt;0,LOOKUP(N339,[1]Supplier!$A:$A,[1]Supplier!$V:$V))))=FALSE,LOOKUP(P339,[1]Banking!$A:$A,[1]Banking!$C:$C),IF(AND(IF(M339&lt;&gt;0,LOOKUP(M339,[1]Customer!$A:$A,[1]Customer!$V:$V),IF(N339&lt;&gt;0,LOOKUP(N339,[1]Supplier!$A:$A,[1]Supplier!$V:$V)))=FALSE,O339&lt;&gt;0),LOOKUP(O339,[1]Branch!$A:$A,[1]Branch!$V:$V),IF(M339&lt;&gt;0,LOOKUP(M339,[1]Customer!$A:$A,[1]Customer!$V:$V),IF(N339&lt;&gt;0,LOOKUP(N339,[1]Supplier!$A:$A,[1]Supplier!$V:$V))))),"")</f>
        <v>Akian</v>
      </c>
      <c r="S339" s="14">
        <f>IFERROR(SUMIF(CREF!A:A,PREF!A339,CREF!G:G),"")</f>
        <v>-330000</v>
      </c>
    </row>
    <row r="340" spans="1:19">
      <c r="A340" s="3">
        <v>339</v>
      </c>
      <c r="B340" s="5">
        <v>41821</v>
      </c>
      <c r="K340" s="3">
        <v>547</v>
      </c>
      <c r="O340" s="3" t="s">
        <v>80</v>
      </c>
      <c r="Q340" s="4" t="str">
        <f>IFERROR(IF(IF(AND(IF(M340&lt;&gt;0,LOOKUP(M340,[1]Customer!$A:$A,[1]Customer!$B:$B),IF(N340&lt;&gt;0,LOOKUP(N340,[1]Supplier!$A:$A,[1]Supplier!$B:$B)))=FALSE,O340&lt;&gt;0),LOOKUP(O340,[1]Branch!$A:$A,[1]Branch!$B:$B),IF(M340&lt;&gt;0,LOOKUP(M340,[1]Customer!$A:$A,[1]Customer!$B:$B),IF(N340&lt;&gt;0,LOOKUP(N340,[1]Supplier!$A:$A,[1]Supplier!$B:$B))))=FALSE,LOOKUP(P340,[1]Banking!$A:$A,[1]Banking!$B:$B),IF(AND(IF(M340&lt;&gt;0,LOOKUP(M340,[1]Customer!$A:$A,[1]Customer!$B:$B),IF(N340&lt;&gt;0,LOOKUP(N340,[1]Supplier!$A:$A,[1]Supplier!$B:$B)))=FALSE,O340&lt;&gt;0),LOOKUP(O340,[1]Branch!$A:$A,[1]Branch!$B:$B),IF(M340&lt;&gt;0,LOOKUP(M340,[1]Customer!$A:$A,[1]Customer!$B:$B),IF(N340&lt;&gt;0,LOOKUP(N340,[1]Supplier!$A:$A,[1]Supplier!$B:$B))))),"")</f>
        <v>Nathani Chemicals</v>
      </c>
      <c r="R340" s="4" t="str">
        <f>IFERROR(IF(IF(AND(IF(M340&lt;&gt;0,LOOKUP(M340,[1]Customer!$A:$A,[1]Customer!$V:$V),IF(N340&lt;&gt;0,LOOKUP(N340,[1]Supplier!$A:$A,[1]Supplier!$V:$V)))=FALSE,O340&lt;&gt;0),LOOKUP(O340,[1]Branch!$A:$A,[1]Branch!$V:$V),IF(M340&lt;&gt;0,LOOKUP(M340,[1]Customer!$A:$A,[1]Customer!$V:$V),IF(N340&lt;&gt;0,LOOKUP(N340,[1]Supplier!$A:$A,[1]Supplier!$V:$V))))=FALSE,LOOKUP(P340,[1]Banking!$A:$A,[1]Banking!$C:$C),IF(AND(IF(M340&lt;&gt;0,LOOKUP(M340,[1]Customer!$A:$A,[1]Customer!$V:$V),IF(N340&lt;&gt;0,LOOKUP(N340,[1]Supplier!$A:$A,[1]Supplier!$V:$V)))=FALSE,O340&lt;&gt;0),LOOKUP(O340,[1]Branch!$A:$A,[1]Branch!$V:$V),IF(M340&lt;&gt;0,LOOKUP(M340,[1]Customer!$A:$A,[1]Customer!$V:$V),IF(N340&lt;&gt;0,LOOKUP(N340,[1]Supplier!$A:$A,[1]Supplier!$V:$V))))),"")</f>
        <v>Darmawan</v>
      </c>
      <c r="S340" s="14">
        <f>IFERROR(SUMIF(CREF!A:A,PREF!A340,CREF!G:G),"")</f>
        <v>-450000</v>
      </c>
    </row>
    <row r="341" spans="1:19">
      <c r="A341" s="3">
        <v>340</v>
      </c>
      <c r="B341" s="5">
        <v>41821</v>
      </c>
      <c r="K341" s="3">
        <v>548</v>
      </c>
      <c r="O341" s="3" t="s">
        <v>80</v>
      </c>
      <c r="Q341" s="4" t="str">
        <f>IFERROR(IF(IF(AND(IF(M341&lt;&gt;0,LOOKUP(M341,[1]Customer!$A:$A,[1]Customer!$B:$B),IF(N341&lt;&gt;0,LOOKUP(N341,[1]Supplier!$A:$A,[1]Supplier!$B:$B)))=FALSE,O341&lt;&gt;0),LOOKUP(O341,[1]Branch!$A:$A,[1]Branch!$B:$B),IF(M341&lt;&gt;0,LOOKUP(M341,[1]Customer!$A:$A,[1]Customer!$B:$B),IF(N341&lt;&gt;0,LOOKUP(N341,[1]Supplier!$A:$A,[1]Supplier!$B:$B))))=FALSE,LOOKUP(P341,[1]Banking!$A:$A,[1]Banking!$B:$B),IF(AND(IF(M341&lt;&gt;0,LOOKUP(M341,[1]Customer!$A:$A,[1]Customer!$B:$B),IF(N341&lt;&gt;0,LOOKUP(N341,[1]Supplier!$A:$A,[1]Supplier!$B:$B)))=FALSE,O341&lt;&gt;0),LOOKUP(O341,[1]Branch!$A:$A,[1]Branch!$B:$B),IF(M341&lt;&gt;0,LOOKUP(M341,[1]Customer!$A:$A,[1]Customer!$B:$B),IF(N341&lt;&gt;0,LOOKUP(N341,[1]Supplier!$A:$A,[1]Supplier!$B:$B))))),"")</f>
        <v>Nathani Chemicals</v>
      </c>
      <c r="R341" s="4" t="str">
        <f>IFERROR(IF(IF(AND(IF(M341&lt;&gt;0,LOOKUP(M341,[1]Customer!$A:$A,[1]Customer!$V:$V),IF(N341&lt;&gt;0,LOOKUP(N341,[1]Supplier!$A:$A,[1]Supplier!$V:$V)))=FALSE,O341&lt;&gt;0),LOOKUP(O341,[1]Branch!$A:$A,[1]Branch!$V:$V),IF(M341&lt;&gt;0,LOOKUP(M341,[1]Customer!$A:$A,[1]Customer!$V:$V),IF(N341&lt;&gt;0,LOOKUP(N341,[1]Supplier!$A:$A,[1]Supplier!$V:$V))))=FALSE,LOOKUP(P341,[1]Banking!$A:$A,[1]Banking!$C:$C),IF(AND(IF(M341&lt;&gt;0,LOOKUP(M341,[1]Customer!$A:$A,[1]Customer!$V:$V),IF(N341&lt;&gt;0,LOOKUP(N341,[1]Supplier!$A:$A,[1]Supplier!$V:$V)))=FALSE,O341&lt;&gt;0),LOOKUP(O341,[1]Branch!$A:$A,[1]Branch!$V:$V),IF(M341&lt;&gt;0,LOOKUP(M341,[1]Customer!$A:$A,[1]Customer!$V:$V),IF(N341&lt;&gt;0,LOOKUP(N341,[1]Supplier!$A:$A,[1]Supplier!$V:$V))))),"")</f>
        <v>Darmawan</v>
      </c>
      <c r="S341" s="14">
        <f>IFERROR(SUMIF(CREF!A:A,PREF!A341,CREF!G:G),"")</f>
        <v>-2250000</v>
      </c>
    </row>
    <row r="342" spans="1:19">
      <c r="A342" s="3">
        <v>341</v>
      </c>
      <c r="B342" s="5">
        <v>41821</v>
      </c>
      <c r="K342" s="3">
        <v>549</v>
      </c>
      <c r="O342" s="3" t="s">
        <v>80</v>
      </c>
      <c r="Q342" s="4" t="str">
        <f>IFERROR(IF(IF(AND(IF(M342&lt;&gt;0,LOOKUP(M342,[1]Customer!$A:$A,[1]Customer!$B:$B),IF(N342&lt;&gt;0,LOOKUP(N342,[1]Supplier!$A:$A,[1]Supplier!$B:$B)))=FALSE,O342&lt;&gt;0),LOOKUP(O342,[1]Branch!$A:$A,[1]Branch!$B:$B),IF(M342&lt;&gt;0,LOOKUP(M342,[1]Customer!$A:$A,[1]Customer!$B:$B),IF(N342&lt;&gt;0,LOOKUP(N342,[1]Supplier!$A:$A,[1]Supplier!$B:$B))))=FALSE,LOOKUP(P342,[1]Banking!$A:$A,[1]Banking!$B:$B),IF(AND(IF(M342&lt;&gt;0,LOOKUP(M342,[1]Customer!$A:$A,[1]Customer!$B:$B),IF(N342&lt;&gt;0,LOOKUP(N342,[1]Supplier!$A:$A,[1]Supplier!$B:$B)))=FALSE,O342&lt;&gt;0),LOOKUP(O342,[1]Branch!$A:$A,[1]Branch!$B:$B),IF(M342&lt;&gt;0,LOOKUP(M342,[1]Customer!$A:$A,[1]Customer!$B:$B),IF(N342&lt;&gt;0,LOOKUP(N342,[1]Supplier!$A:$A,[1]Supplier!$B:$B))))),"")</f>
        <v>Nathani Chemicals</v>
      </c>
      <c r="R342" s="4" t="str">
        <f>IFERROR(IF(IF(AND(IF(M342&lt;&gt;0,LOOKUP(M342,[1]Customer!$A:$A,[1]Customer!$V:$V),IF(N342&lt;&gt;0,LOOKUP(N342,[1]Supplier!$A:$A,[1]Supplier!$V:$V)))=FALSE,O342&lt;&gt;0),LOOKUP(O342,[1]Branch!$A:$A,[1]Branch!$V:$V),IF(M342&lt;&gt;0,LOOKUP(M342,[1]Customer!$A:$A,[1]Customer!$V:$V),IF(N342&lt;&gt;0,LOOKUP(N342,[1]Supplier!$A:$A,[1]Supplier!$V:$V))))=FALSE,LOOKUP(P342,[1]Banking!$A:$A,[1]Banking!$C:$C),IF(AND(IF(M342&lt;&gt;0,LOOKUP(M342,[1]Customer!$A:$A,[1]Customer!$V:$V),IF(N342&lt;&gt;0,LOOKUP(N342,[1]Supplier!$A:$A,[1]Supplier!$V:$V)))=FALSE,O342&lt;&gt;0),LOOKUP(O342,[1]Branch!$A:$A,[1]Branch!$V:$V),IF(M342&lt;&gt;0,LOOKUP(M342,[1]Customer!$A:$A,[1]Customer!$V:$V),IF(N342&lt;&gt;0,LOOKUP(N342,[1]Supplier!$A:$A,[1]Supplier!$V:$V))))),"")</f>
        <v>Darmawan</v>
      </c>
      <c r="S342" s="14">
        <f>IFERROR(SUMIF(CREF!A:A,PREF!A342,CREF!G:G),"")</f>
        <v>-540000</v>
      </c>
    </row>
    <row r="343" spans="1:19">
      <c r="A343" s="3">
        <v>342</v>
      </c>
      <c r="B343" s="5">
        <v>41821</v>
      </c>
      <c r="D343" s="11" t="s">
        <v>724</v>
      </c>
      <c r="J343" s="3">
        <v>248</v>
      </c>
      <c r="M343" s="3" t="s">
        <v>41</v>
      </c>
      <c r="Q343" s="4" t="str">
        <f>IFERROR(IF(IF(AND(IF(M343&lt;&gt;0,LOOKUP(M343,[1]Customer!$A:$A,[1]Customer!$B:$B),IF(N343&lt;&gt;0,LOOKUP(N343,[1]Supplier!$A:$A,[1]Supplier!$B:$B)))=FALSE,O343&lt;&gt;0),LOOKUP(O343,[1]Branch!$A:$A,[1]Branch!$B:$B),IF(M343&lt;&gt;0,LOOKUP(M343,[1]Customer!$A:$A,[1]Customer!$B:$B),IF(N343&lt;&gt;0,LOOKUP(N343,[1]Supplier!$A:$A,[1]Supplier!$B:$B))))=FALSE,LOOKUP(P343,[1]Banking!$A:$A,[1]Banking!$B:$B),IF(AND(IF(M343&lt;&gt;0,LOOKUP(M343,[1]Customer!$A:$A,[1]Customer!$B:$B),IF(N343&lt;&gt;0,LOOKUP(N343,[1]Supplier!$A:$A,[1]Supplier!$B:$B)))=FALSE,O343&lt;&gt;0),LOOKUP(O343,[1]Branch!$A:$A,[1]Branch!$B:$B),IF(M343&lt;&gt;0,LOOKUP(M343,[1]Customer!$A:$A,[1]Customer!$B:$B),IF(N343&lt;&gt;0,LOOKUP(N343,[1]Supplier!$A:$A,[1]Supplier!$B:$B))))),"")</f>
        <v>Nathani Indonesia</v>
      </c>
      <c r="R343" s="4" t="str">
        <f>IFERROR(IF(IF(AND(IF(M343&lt;&gt;0,LOOKUP(M343,[1]Customer!$A:$A,[1]Customer!$V:$V),IF(N343&lt;&gt;0,LOOKUP(N343,[1]Supplier!$A:$A,[1]Supplier!$V:$V)))=FALSE,O343&lt;&gt;0),LOOKUP(O343,[1]Branch!$A:$A,[1]Branch!$V:$V),IF(M343&lt;&gt;0,LOOKUP(M343,[1]Customer!$A:$A,[1]Customer!$V:$V),IF(N343&lt;&gt;0,LOOKUP(N343,[1]Supplier!$A:$A,[1]Supplier!$V:$V))))=FALSE,LOOKUP(P343,[1]Banking!$A:$A,[1]Banking!$C:$C),IF(AND(IF(M343&lt;&gt;0,LOOKUP(M343,[1]Customer!$A:$A,[1]Customer!$V:$V),IF(N343&lt;&gt;0,LOOKUP(N343,[1]Supplier!$A:$A,[1]Supplier!$V:$V)))=FALSE,O343&lt;&gt;0),LOOKUP(O343,[1]Branch!$A:$A,[1]Branch!$V:$V),IF(M343&lt;&gt;0,LOOKUP(M343,[1]Customer!$A:$A,[1]Customer!$V:$V),IF(N343&lt;&gt;0,LOOKUP(N343,[1]Supplier!$A:$A,[1]Supplier!$V:$V))))),"")</f>
        <v>Agustina Y. Zulkarnain</v>
      </c>
      <c r="S343" s="14">
        <f>IFERROR(SUMIF(CREF!A:A,PREF!A343,CREF!G:G),"")</f>
        <v>103125000</v>
      </c>
    </row>
    <row r="344" spans="1:19">
      <c r="A344" s="3">
        <v>343</v>
      </c>
      <c r="B344" s="5">
        <v>41821</v>
      </c>
      <c r="D344" s="11" t="s">
        <v>724</v>
      </c>
      <c r="J344" s="3">
        <v>249</v>
      </c>
      <c r="M344" s="3" t="s">
        <v>41</v>
      </c>
      <c r="Q344" s="4" t="str">
        <f>IFERROR(IF(IF(AND(IF(M344&lt;&gt;0,LOOKUP(M344,[1]Customer!$A:$A,[1]Customer!$B:$B),IF(N344&lt;&gt;0,LOOKUP(N344,[1]Supplier!$A:$A,[1]Supplier!$B:$B)))=FALSE,O344&lt;&gt;0),LOOKUP(O344,[1]Branch!$A:$A,[1]Branch!$B:$B),IF(M344&lt;&gt;0,LOOKUP(M344,[1]Customer!$A:$A,[1]Customer!$B:$B),IF(N344&lt;&gt;0,LOOKUP(N344,[1]Supplier!$A:$A,[1]Supplier!$B:$B))))=FALSE,LOOKUP(P344,[1]Banking!$A:$A,[1]Banking!$B:$B),IF(AND(IF(M344&lt;&gt;0,LOOKUP(M344,[1]Customer!$A:$A,[1]Customer!$B:$B),IF(N344&lt;&gt;0,LOOKUP(N344,[1]Supplier!$A:$A,[1]Supplier!$B:$B)))=FALSE,O344&lt;&gt;0),LOOKUP(O344,[1]Branch!$A:$A,[1]Branch!$B:$B),IF(M344&lt;&gt;0,LOOKUP(M344,[1]Customer!$A:$A,[1]Customer!$B:$B),IF(N344&lt;&gt;0,LOOKUP(N344,[1]Supplier!$A:$A,[1]Supplier!$B:$B))))),"")</f>
        <v>Nathani Indonesia</v>
      </c>
      <c r="R344" s="4" t="str">
        <f>IFERROR(IF(IF(AND(IF(M344&lt;&gt;0,LOOKUP(M344,[1]Customer!$A:$A,[1]Customer!$V:$V),IF(N344&lt;&gt;0,LOOKUP(N344,[1]Supplier!$A:$A,[1]Supplier!$V:$V)))=FALSE,O344&lt;&gt;0),LOOKUP(O344,[1]Branch!$A:$A,[1]Branch!$V:$V),IF(M344&lt;&gt;0,LOOKUP(M344,[1]Customer!$A:$A,[1]Customer!$V:$V),IF(N344&lt;&gt;0,LOOKUP(N344,[1]Supplier!$A:$A,[1]Supplier!$V:$V))))=FALSE,LOOKUP(P344,[1]Banking!$A:$A,[1]Banking!$C:$C),IF(AND(IF(M344&lt;&gt;0,LOOKUP(M344,[1]Customer!$A:$A,[1]Customer!$V:$V),IF(N344&lt;&gt;0,LOOKUP(N344,[1]Supplier!$A:$A,[1]Supplier!$V:$V)))=FALSE,O344&lt;&gt;0),LOOKUP(O344,[1]Branch!$A:$A,[1]Branch!$V:$V),IF(M344&lt;&gt;0,LOOKUP(M344,[1]Customer!$A:$A,[1]Customer!$V:$V),IF(N344&lt;&gt;0,LOOKUP(N344,[1]Supplier!$A:$A,[1]Supplier!$V:$V))))),"")</f>
        <v>Agustina Y. Zulkarnain</v>
      </c>
      <c r="S344" s="14">
        <f>IFERROR(SUMIF(CREF!A:A,PREF!A344,CREF!G:G),"")</f>
        <v>10000000</v>
      </c>
    </row>
    <row r="345" spans="1:19">
      <c r="A345" s="3">
        <v>344</v>
      </c>
      <c r="B345" s="5">
        <v>41821</v>
      </c>
      <c r="K345" s="3">
        <v>550</v>
      </c>
      <c r="N345" s="3" t="s">
        <v>208</v>
      </c>
      <c r="Q345" s="4" t="str">
        <f>IFERROR(IF(IF(AND(IF(M345&lt;&gt;0,LOOKUP(M345,[1]Customer!$A:$A,[1]Customer!$B:$B),IF(N345&lt;&gt;0,LOOKUP(N345,[1]Supplier!$A:$A,[1]Supplier!$B:$B)))=FALSE,O345&lt;&gt;0),LOOKUP(O345,[1]Branch!$A:$A,[1]Branch!$B:$B),IF(M345&lt;&gt;0,LOOKUP(M345,[1]Customer!$A:$A,[1]Customer!$B:$B),IF(N345&lt;&gt;0,LOOKUP(N345,[1]Supplier!$A:$A,[1]Supplier!$B:$B))))=FALSE,LOOKUP(P345,[1]Banking!$A:$A,[1]Banking!$B:$B),IF(AND(IF(M345&lt;&gt;0,LOOKUP(M345,[1]Customer!$A:$A,[1]Customer!$B:$B),IF(N345&lt;&gt;0,LOOKUP(N345,[1]Supplier!$A:$A,[1]Supplier!$B:$B)))=FALSE,O345&lt;&gt;0),LOOKUP(O345,[1]Branch!$A:$A,[1]Branch!$B:$B),IF(M345&lt;&gt;0,LOOKUP(M345,[1]Customer!$A:$A,[1]Customer!$B:$B),IF(N345&lt;&gt;0,LOOKUP(N345,[1]Supplier!$A:$A,[1]Supplier!$B:$B))))),"")</f>
        <v>Venia Agave</v>
      </c>
      <c r="R345" s="4" t="str">
        <f>IFERROR(IF(IF(AND(IF(M345&lt;&gt;0,LOOKUP(M345,[1]Customer!$A:$A,[1]Customer!$V:$V),IF(N345&lt;&gt;0,LOOKUP(N345,[1]Supplier!$A:$A,[1]Supplier!$V:$V)))=FALSE,O345&lt;&gt;0),LOOKUP(O345,[1]Branch!$A:$A,[1]Branch!$V:$V),IF(M345&lt;&gt;0,LOOKUP(M345,[1]Customer!$A:$A,[1]Customer!$V:$V),IF(N345&lt;&gt;0,LOOKUP(N345,[1]Supplier!$A:$A,[1]Supplier!$V:$V))))=FALSE,LOOKUP(P345,[1]Banking!$A:$A,[1]Banking!$C:$C),IF(AND(IF(M345&lt;&gt;0,LOOKUP(M345,[1]Customer!$A:$A,[1]Customer!$V:$V),IF(N345&lt;&gt;0,LOOKUP(N345,[1]Supplier!$A:$A,[1]Supplier!$V:$V)))=FALSE,O345&lt;&gt;0),LOOKUP(O345,[1]Branch!$A:$A,[1]Branch!$V:$V),IF(M345&lt;&gt;0,LOOKUP(M345,[1]Customer!$A:$A,[1]Customer!$V:$V),IF(N345&lt;&gt;0,LOOKUP(N345,[1]Supplier!$A:$A,[1]Supplier!$V:$V))))),"")</f>
        <v>Melinda</v>
      </c>
      <c r="S345" s="14">
        <f>IFERROR(SUMIF(CREF!A:A,PREF!A345,CREF!G:G),"")</f>
        <v>-103125000</v>
      </c>
    </row>
    <row r="346" spans="1:19">
      <c r="A346" s="3">
        <v>345</v>
      </c>
      <c r="B346" s="5">
        <v>41821</v>
      </c>
      <c r="K346" s="3">
        <v>551</v>
      </c>
      <c r="O346" s="3" t="s">
        <v>80</v>
      </c>
      <c r="Q346" s="4" t="str">
        <f>IFERROR(IF(IF(AND(IF(M346&lt;&gt;0,LOOKUP(M346,[1]Customer!$A:$A,[1]Customer!$B:$B),IF(N346&lt;&gt;0,LOOKUP(N346,[1]Supplier!$A:$A,[1]Supplier!$B:$B)))=FALSE,O346&lt;&gt;0),LOOKUP(O346,[1]Branch!$A:$A,[1]Branch!$B:$B),IF(M346&lt;&gt;0,LOOKUP(M346,[1]Customer!$A:$A,[1]Customer!$B:$B),IF(N346&lt;&gt;0,LOOKUP(N346,[1]Supplier!$A:$A,[1]Supplier!$B:$B))))=FALSE,LOOKUP(P346,[1]Banking!$A:$A,[1]Banking!$B:$B),IF(AND(IF(M346&lt;&gt;0,LOOKUP(M346,[1]Customer!$A:$A,[1]Customer!$B:$B),IF(N346&lt;&gt;0,LOOKUP(N346,[1]Supplier!$A:$A,[1]Supplier!$B:$B)))=FALSE,O346&lt;&gt;0),LOOKUP(O346,[1]Branch!$A:$A,[1]Branch!$B:$B),IF(M346&lt;&gt;0,LOOKUP(M346,[1]Customer!$A:$A,[1]Customer!$B:$B),IF(N346&lt;&gt;0,LOOKUP(N346,[1]Supplier!$A:$A,[1]Supplier!$B:$B))))),"")</f>
        <v>Nathani Chemicals</v>
      </c>
      <c r="R346" s="4" t="str">
        <f>IFERROR(IF(IF(AND(IF(M346&lt;&gt;0,LOOKUP(M346,[1]Customer!$A:$A,[1]Customer!$V:$V),IF(N346&lt;&gt;0,LOOKUP(N346,[1]Supplier!$A:$A,[1]Supplier!$V:$V)))=FALSE,O346&lt;&gt;0),LOOKUP(O346,[1]Branch!$A:$A,[1]Branch!$V:$V),IF(M346&lt;&gt;0,LOOKUP(M346,[1]Customer!$A:$A,[1]Customer!$V:$V),IF(N346&lt;&gt;0,LOOKUP(N346,[1]Supplier!$A:$A,[1]Supplier!$V:$V))))=FALSE,LOOKUP(P346,[1]Banking!$A:$A,[1]Banking!$C:$C),IF(AND(IF(M346&lt;&gt;0,LOOKUP(M346,[1]Customer!$A:$A,[1]Customer!$V:$V),IF(N346&lt;&gt;0,LOOKUP(N346,[1]Supplier!$A:$A,[1]Supplier!$V:$V)))=FALSE,O346&lt;&gt;0),LOOKUP(O346,[1]Branch!$A:$A,[1]Branch!$V:$V),IF(M346&lt;&gt;0,LOOKUP(M346,[1]Customer!$A:$A,[1]Customer!$V:$V),IF(N346&lt;&gt;0,LOOKUP(N346,[1]Supplier!$A:$A,[1]Supplier!$V:$V))))),"")</f>
        <v>Darmawan</v>
      </c>
      <c r="S346" s="14">
        <f>IFERROR(SUMIF(CREF!A:A,PREF!A346,CREF!G:G),"")</f>
        <v>-800000</v>
      </c>
    </row>
    <row r="347" spans="1:19">
      <c r="A347" s="3">
        <v>346</v>
      </c>
      <c r="B347" s="5">
        <v>41821</v>
      </c>
      <c r="K347" s="3">
        <v>552</v>
      </c>
      <c r="O347" s="3" t="s">
        <v>80</v>
      </c>
      <c r="Q347" s="4" t="str">
        <f>IFERROR(IF(IF(AND(IF(M347&lt;&gt;0,LOOKUP(M347,[1]Customer!$A:$A,[1]Customer!$B:$B),IF(N347&lt;&gt;0,LOOKUP(N347,[1]Supplier!$A:$A,[1]Supplier!$B:$B)))=FALSE,O347&lt;&gt;0),LOOKUP(O347,[1]Branch!$A:$A,[1]Branch!$B:$B),IF(M347&lt;&gt;0,LOOKUP(M347,[1]Customer!$A:$A,[1]Customer!$B:$B),IF(N347&lt;&gt;0,LOOKUP(N347,[1]Supplier!$A:$A,[1]Supplier!$B:$B))))=FALSE,LOOKUP(P347,[1]Banking!$A:$A,[1]Banking!$B:$B),IF(AND(IF(M347&lt;&gt;0,LOOKUP(M347,[1]Customer!$A:$A,[1]Customer!$B:$B),IF(N347&lt;&gt;0,LOOKUP(N347,[1]Supplier!$A:$A,[1]Supplier!$B:$B)))=FALSE,O347&lt;&gt;0),LOOKUP(O347,[1]Branch!$A:$A,[1]Branch!$B:$B),IF(M347&lt;&gt;0,LOOKUP(M347,[1]Customer!$A:$A,[1]Customer!$B:$B),IF(N347&lt;&gt;0,LOOKUP(N347,[1]Supplier!$A:$A,[1]Supplier!$B:$B))))),"")</f>
        <v>Nathani Chemicals</v>
      </c>
      <c r="R347" s="4" t="str">
        <f>IFERROR(IF(IF(AND(IF(M347&lt;&gt;0,LOOKUP(M347,[1]Customer!$A:$A,[1]Customer!$V:$V),IF(N347&lt;&gt;0,LOOKUP(N347,[1]Supplier!$A:$A,[1]Supplier!$V:$V)))=FALSE,O347&lt;&gt;0),LOOKUP(O347,[1]Branch!$A:$A,[1]Branch!$V:$V),IF(M347&lt;&gt;0,LOOKUP(M347,[1]Customer!$A:$A,[1]Customer!$V:$V),IF(N347&lt;&gt;0,LOOKUP(N347,[1]Supplier!$A:$A,[1]Supplier!$V:$V))))=FALSE,LOOKUP(P347,[1]Banking!$A:$A,[1]Banking!$C:$C),IF(AND(IF(M347&lt;&gt;0,LOOKUP(M347,[1]Customer!$A:$A,[1]Customer!$V:$V),IF(N347&lt;&gt;0,LOOKUP(N347,[1]Supplier!$A:$A,[1]Supplier!$V:$V)))=FALSE,O347&lt;&gt;0),LOOKUP(O347,[1]Branch!$A:$A,[1]Branch!$V:$V),IF(M347&lt;&gt;0,LOOKUP(M347,[1]Customer!$A:$A,[1]Customer!$V:$V),IF(N347&lt;&gt;0,LOOKUP(N347,[1]Supplier!$A:$A,[1]Supplier!$V:$V))))),"")</f>
        <v>Darmawan</v>
      </c>
      <c r="S347" s="14">
        <f>IFERROR(SUMIF(CREF!A:A,PREF!A347,CREF!G:G),"")</f>
        <v>-2250000</v>
      </c>
    </row>
    <row r="348" spans="1:19">
      <c r="A348" s="3">
        <v>347</v>
      </c>
      <c r="B348" s="5">
        <v>41821</v>
      </c>
      <c r="K348" s="3">
        <v>553</v>
      </c>
      <c r="O348" s="3" t="s">
        <v>80</v>
      </c>
      <c r="Q348" s="4" t="str">
        <f>IFERROR(IF(IF(AND(IF(M348&lt;&gt;0,LOOKUP(M348,[1]Customer!$A:$A,[1]Customer!$B:$B),IF(N348&lt;&gt;0,LOOKUP(N348,[1]Supplier!$A:$A,[1]Supplier!$B:$B)))=FALSE,O348&lt;&gt;0),LOOKUP(O348,[1]Branch!$A:$A,[1]Branch!$B:$B),IF(M348&lt;&gt;0,LOOKUP(M348,[1]Customer!$A:$A,[1]Customer!$B:$B),IF(N348&lt;&gt;0,LOOKUP(N348,[1]Supplier!$A:$A,[1]Supplier!$B:$B))))=FALSE,LOOKUP(P348,[1]Banking!$A:$A,[1]Banking!$B:$B),IF(AND(IF(M348&lt;&gt;0,LOOKUP(M348,[1]Customer!$A:$A,[1]Customer!$B:$B),IF(N348&lt;&gt;0,LOOKUP(N348,[1]Supplier!$A:$A,[1]Supplier!$B:$B)))=FALSE,O348&lt;&gt;0),LOOKUP(O348,[1]Branch!$A:$A,[1]Branch!$B:$B),IF(M348&lt;&gt;0,LOOKUP(M348,[1]Customer!$A:$A,[1]Customer!$B:$B),IF(N348&lt;&gt;0,LOOKUP(N348,[1]Supplier!$A:$A,[1]Supplier!$B:$B))))),"")</f>
        <v>Nathani Chemicals</v>
      </c>
      <c r="R348" s="4" t="str">
        <f>IFERROR(IF(IF(AND(IF(M348&lt;&gt;0,LOOKUP(M348,[1]Customer!$A:$A,[1]Customer!$V:$V),IF(N348&lt;&gt;0,LOOKUP(N348,[1]Supplier!$A:$A,[1]Supplier!$V:$V)))=FALSE,O348&lt;&gt;0),LOOKUP(O348,[1]Branch!$A:$A,[1]Branch!$V:$V),IF(M348&lt;&gt;0,LOOKUP(M348,[1]Customer!$A:$A,[1]Customer!$V:$V),IF(N348&lt;&gt;0,LOOKUP(N348,[1]Supplier!$A:$A,[1]Supplier!$V:$V))))=FALSE,LOOKUP(P348,[1]Banking!$A:$A,[1]Banking!$C:$C),IF(AND(IF(M348&lt;&gt;0,LOOKUP(M348,[1]Customer!$A:$A,[1]Customer!$V:$V),IF(N348&lt;&gt;0,LOOKUP(N348,[1]Supplier!$A:$A,[1]Supplier!$V:$V)))=FALSE,O348&lt;&gt;0),LOOKUP(O348,[1]Branch!$A:$A,[1]Branch!$V:$V),IF(M348&lt;&gt;0,LOOKUP(M348,[1]Customer!$A:$A,[1]Customer!$V:$V),IF(N348&lt;&gt;0,LOOKUP(N348,[1]Supplier!$A:$A,[1]Supplier!$V:$V))))),"")</f>
        <v>Darmawan</v>
      </c>
      <c r="S348" s="14">
        <f>IFERROR(SUMIF(CREF!A:A,PREF!A348,CREF!G:G),"")</f>
        <v>-2500000</v>
      </c>
    </row>
    <row r="349" spans="1:19">
      <c r="A349" s="3">
        <v>348</v>
      </c>
      <c r="B349" s="5">
        <v>41820</v>
      </c>
      <c r="J349" s="3">
        <v>250</v>
      </c>
      <c r="N349" s="3" t="s">
        <v>37</v>
      </c>
      <c r="Q349" s="4" t="str">
        <f>IFERROR(IF(IF(AND(IF(M349&lt;&gt;0,LOOKUP(M349,[1]Customer!$A:$A,[1]Customer!$B:$B),IF(N349&lt;&gt;0,LOOKUP(N349,[1]Supplier!$A:$A,[1]Supplier!$B:$B)))=FALSE,O349&lt;&gt;0),LOOKUP(O349,[1]Branch!$A:$A,[1]Branch!$B:$B),IF(M349&lt;&gt;0,LOOKUP(M349,[1]Customer!$A:$A,[1]Customer!$B:$B),IF(N349&lt;&gt;0,LOOKUP(N349,[1]Supplier!$A:$A,[1]Supplier!$B:$B))))=FALSE,LOOKUP(P349,[1]Banking!$A:$A,[1]Banking!$B:$B),IF(AND(IF(M349&lt;&gt;0,LOOKUP(M349,[1]Customer!$A:$A,[1]Customer!$B:$B),IF(N349&lt;&gt;0,LOOKUP(N349,[1]Supplier!$A:$A,[1]Supplier!$B:$B)))=FALSE,O349&lt;&gt;0),LOOKUP(O349,[1]Branch!$A:$A,[1]Branch!$B:$B),IF(M349&lt;&gt;0,LOOKUP(M349,[1]Customer!$A:$A,[1]Customer!$B:$B),IF(N349&lt;&gt;0,LOOKUP(N349,[1]Supplier!$A:$A,[1]Supplier!$B:$B))))),"")</f>
        <v>BCA Villa Bandara</v>
      </c>
      <c r="R349" s="4" t="str">
        <f>IFERROR(IF(IF(AND(IF(M349&lt;&gt;0,LOOKUP(M349,[1]Customer!$A:$A,[1]Customer!$V:$V),IF(N349&lt;&gt;0,LOOKUP(N349,[1]Supplier!$A:$A,[1]Supplier!$V:$V)))=FALSE,O349&lt;&gt;0),LOOKUP(O349,[1]Branch!$A:$A,[1]Branch!$V:$V),IF(M349&lt;&gt;0,LOOKUP(M349,[1]Customer!$A:$A,[1]Customer!$V:$V),IF(N349&lt;&gt;0,LOOKUP(N349,[1]Supplier!$A:$A,[1]Supplier!$V:$V))))=FALSE,LOOKUP(P349,[1]Banking!$A:$A,[1]Banking!$C:$C),IF(AND(IF(M349&lt;&gt;0,LOOKUP(M349,[1]Customer!$A:$A,[1]Customer!$V:$V),IF(N349&lt;&gt;0,LOOKUP(N349,[1]Supplier!$A:$A,[1]Supplier!$V:$V)))=FALSE,O349&lt;&gt;0),LOOKUP(O349,[1]Branch!$A:$A,[1]Branch!$V:$V),IF(M349&lt;&gt;0,LOOKUP(M349,[1]Customer!$A:$A,[1]Customer!$V:$V),IF(N349&lt;&gt;0,LOOKUP(N349,[1]Supplier!$A:$A,[1]Supplier!$V:$V))))),"")</f>
        <v/>
      </c>
      <c r="S349" s="14">
        <f>IFERROR(SUMIF(CREF!A:A,PREF!A349,CREF!G:G),"")</f>
        <v>16019.74</v>
      </c>
    </row>
    <row r="350" spans="1:19">
      <c r="A350" s="3">
        <v>349</v>
      </c>
      <c r="B350" s="5">
        <v>41820</v>
      </c>
      <c r="K350" s="3">
        <v>554</v>
      </c>
      <c r="N350" s="3" t="s">
        <v>37</v>
      </c>
      <c r="Q350" s="4" t="str">
        <f>IFERROR(IF(IF(AND(IF(M350&lt;&gt;0,LOOKUP(M350,[1]Customer!$A:$A,[1]Customer!$B:$B),IF(N350&lt;&gt;0,LOOKUP(N350,[1]Supplier!$A:$A,[1]Supplier!$B:$B)))=FALSE,O350&lt;&gt;0),LOOKUP(O350,[1]Branch!$A:$A,[1]Branch!$B:$B),IF(M350&lt;&gt;0,LOOKUP(M350,[1]Customer!$A:$A,[1]Customer!$B:$B),IF(N350&lt;&gt;0,LOOKUP(N350,[1]Supplier!$A:$A,[1]Supplier!$B:$B))))=FALSE,LOOKUP(P350,[1]Banking!$A:$A,[1]Banking!$B:$B),IF(AND(IF(M350&lt;&gt;0,LOOKUP(M350,[1]Customer!$A:$A,[1]Customer!$B:$B),IF(N350&lt;&gt;0,LOOKUP(N350,[1]Supplier!$A:$A,[1]Supplier!$B:$B)))=FALSE,O350&lt;&gt;0),LOOKUP(O350,[1]Branch!$A:$A,[1]Branch!$B:$B),IF(M350&lt;&gt;0,LOOKUP(M350,[1]Customer!$A:$A,[1]Customer!$B:$B),IF(N350&lt;&gt;0,LOOKUP(N350,[1]Supplier!$A:$A,[1]Supplier!$B:$B))))),"")</f>
        <v>BCA Villa Bandara</v>
      </c>
      <c r="R350" s="4" t="str">
        <f>IFERROR(IF(IF(AND(IF(M350&lt;&gt;0,LOOKUP(M350,[1]Customer!$A:$A,[1]Customer!$V:$V),IF(N350&lt;&gt;0,LOOKUP(N350,[1]Supplier!$A:$A,[1]Supplier!$V:$V)))=FALSE,O350&lt;&gt;0),LOOKUP(O350,[1]Branch!$A:$A,[1]Branch!$V:$V),IF(M350&lt;&gt;0,LOOKUP(M350,[1]Customer!$A:$A,[1]Customer!$V:$V),IF(N350&lt;&gt;0,LOOKUP(N350,[1]Supplier!$A:$A,[1]Supplier!$V:$V))))=FALSE,LOOKUP(P350,[1]Banking!$A:$A,[1]Banking!$C:$C),IF(AND(IF(M350&lt;&gt;0,LOOKUP(M350,[1]Customer!$A:$A,[1]Customer!$V:$V),IF(N350&lt;&gt;0,LOOKUP(N350,[1]Supplier!$A:$A,[1]Supplier!$V:$V)))=FALSE,O350&lt;&gt;0),LOOKUP(O350,[1]Branch!$A:$A,[1]Branch!$V:$V),IF(M350&lt;&gt;0,LOOKUP(M350,[1]Customer!$A:$A,[1]Customer!$V:$V),IF(N350&lt;&gt;0,LOOKUP(N350,[1]Supplier!$A:$A,[1]Supplier!$V:$V))))),"")</f>
        <v/>
      </c>
      <c r="S350" s="14">
        <f>IFERROR(SUMIF(CREF!A:A,PREF!A350,CREF!G:G),"")</f>
        <v>-3203.95</v>
      </c>
    </row>
    <row r="351" spans="1:19">
      <c r="A351" s="3">
        <v>350</v>
      </c>
      <c r="B351" s="5">
        <v>41820</v>
      </c>
      <c r="K351" s="3">
        <v>555</v>
      </c>
      <c r="N351" s="3" t="s">
        <v>37</v>
      </c>
      <c r="Q351" s="4" t="str">
        <f>IFERROR(IF(IF(AND(IF(M351&lt;&gt;0,LOOKUP(M351,[1]Customer!$A:$A,[1]Customer!$B:$B),IF(N351&lt;&gt;0,LOOKUP(N351,[1]Supplier!$A:$A,[1]Supplier!$B:$B)))=FALSE,O351&lt;&gt;0),LOOKUP(O351,[1]Branch!$A:$A,[1]Branch!$B:$B),IF(M351&lt;&gt;0,LOOKUP(M351,[1]Customer!$A:$A,[1]Customer!$B:$B),IF(N351&lt;&gt;0,LOOKUP(N351,[1]Supplier!$A:$A,[1]Supplier!$B:$B))))=FALSE,LOOKUP(P351,[1]Banking!$A:$A,[1]Banking!$B:$B),IF(AND(IF(M351&lt;&gt;0,LOOKUP(M351,[1]Customer!$A:$A,[1]Customer!$B:$B),IF(N351&lt;&gt;0,LOOKUP(N351,[1]Supplier!$A:$A,[1]Supplier!$B:$B)))=FALSE,O351&lt;&gt;0),LOOKUP(O351,[1]Branch!$A:$A,[1]Branch!$B:$B),IF(M351&lt;&gt;0,LOOKUP(M351,[1]Customer!$A:$A,[1]Customer!$B:$B),IF(N351&lt;&gt;0,LOOKUP(N351,[1]Supplier!$A:$A,[1]Supplier!$B:$B))))),"")</f>
        <v>BCA Villa Bandara</v>
      </c>
      <c r="R351" s="4" t="str">
        <f>IFERROR(IF(IF(AND(IF(M351&lt;&gt;0,LOOKUP(M351,[1]Customer!$A:$A,[1]Customer!$V:$V),IF(N351&lt;&gt;0,LOOKUP(N351,[1]Supplier!$A:$A,[1]Supplier!$V:$V)))=FALSE,O351&lt;&gt;0),LOOKUP(O351,[1]Branch!$A:$A,[1]Branch!$V:$V),IF(M351&lt;&gt;0,LOOKUP(M351,[1]Customer!$A:$A,[1]Customer!$V:$V),IF(N351&lt;&gt;0,LOOKUP(N351,[1]Supplier!$A:$A,[1]Supplier!$V:$V))))=FALSE,LOOKUP(P351,[1]Banking!$A:$A,[1]Banking!$C:$C),IF(AND(IF(M351&lt;&gt;0,LOOKUP(M351,[1]Customer!$A:$A,[1]Customer!$V:$V),IF(N351&lt;&gt;0,LOOKUP(N351,[1]Supplier!$A:$A,[1]Supplier!$V:$V)))=FALSE,O351&lt;&gt;0),LOOKUP(O351,[1]Branch!$A:$A,[1]Branch!$V:$V),IF(M351&lt;&gt;0,LOOKUP(M351,[1]Customer!$A:$A,[1]Customer!$V:$V),IF(N351&lt;&gt;0,LOOKUP(N351,[1]Supplier!$A:$A,[1]Supplier!$V:$V))))),"")</f>
        <v/>
      </c>
      <c r="S351" s="14">
        <f>IFERROR(SUMIF(CREF!A:A,PREF!A351,CREF!G:G),"")</f>
        <v>-30000</v>
      </c>
    </row>
    <row r="352" spans="1:19">
      <c r="A352" s="3">
        <v>351</v>
      </c>
      <c r="B352" s="5">
        <v>41822</v>
      </c>
      <c r="D352" s="11" t="s">
        <v>189</v>
      </c>
      <c r="J352" s="3">
        <v>251</v>
      </c>
      <c r="M352" s="3" t="s">
        <v>190</v>
      </c>
      <c r="Q352" s="4" t="str">
        <f>IFERROR(IF(IF(AND(IF(M352&lt;&gt;0,LOOKUP(M352,[1]Customer!$A:$A,[1]Customer!$B:$B),IF(N352&lt;&gt;0,LOOKUP(N352,[1]Supplier!$A:$A,[1]Supplier!$B:$B)))=FALSE,O352&lt;&gt;0),LOOKUP(O352,[1]Branch!$A:$A,[1]Branch!$B:$B),IF(M352&lt;&gt;0,LOOKUP(M352,[1]Customer!$A:$A,[1]Customer!$B:$B),IF(N352&lt;&gt;0,LOOKUP(N352,[1]Supplier!$A:$A,[1]Supplier!$B:$B))))=FALSE,LOOKUP(P352,[1]Banking!$A:$A,[1]Banking!$B:$B),IF(AND(IF(M352&lt;&gt;0,LOOKUP(M352,[1]Customer!$A:$A,[1]Customer!$B:$B),IF(N352&lt;&gt;0,LOOKUP(N352,[1]Supplier!$A:$A,[1]Supplier!$B:$B)))=FALSE,O352&lt;&gt;0),LOOKUP(O352,[1]Branch!$A:$A,[1]Branch!$B:$B),IF(M352&lt;&gt;0,LOOKUP(M352,[1]Customer!$A:$A,[1]Customer!$B:$B),IF(N352&lt;&gt;0,LOOKUP(N352,[1]Supplier!$A:$A,[1]Supplier!$B:$B))))),"")</f>
        <v>Istana tani</v>
      </c>
      <c r="R352" s="4" t="str">
        <f>IFERROR(IF(IF(AND(IF(M352&lt;&gt;0,LOOKUP(M352,[1]Customer!$A:$A,[1]Customer!$V:$V),IF(N352&lt;&gt;0,LOOKUP(N352,[1]Supplier!$A:$A,[1]Supplier!$V:$V)))=FALSE,O352&lt;&gt;0),LOOKUP(O352,[1]Branch!$A:$A,[1]Branch!$V:$V),IF(M352&lt;&gt;0,LOOKUP(M352,[1]Customer!$A:$A,[1]Customer!$V:$V),IF(N352&lt;&gt;0,LOOKUP(N352,[1]Supplier!$A:$A,[1]Supplier!$V:$V))))=FALSE,LOOKUP(P352,[1]Banking!$A:$A,[1]Banking!$C:$C),IF(AND(IF(M352&lt;&gt;0,LOOKUP(M352,[1]Customer!$A:$A,[1]Customer!$V:$V),IF(N352&lt;&gt;0,LOOKUP(N352,[1]Supplier!$A:$A,[1]Supplier!$V:$V)))=FALSE,O352&lt;&gt;0),LOOKUP(O352,[1]Branch!$A:$A,[1]Branch!$V:$V),IF(M352&lt;&gt;0,LOOKUP(M352,[1]Customer!$A:$A,[1]Customer!$V:$V),IF(N352&lt;&gt;0,LOOKUP(N352,[1]Supplier!$A:$A,[1]Supplier!$V:$V))))),"")</f>
        <v>Syaikhul Hadi</v>
      </c>
      <c r="S352" s="14">
        <f>IFERROR(SUMIF(CREF!A:A,PREF!A352,CREF!G:G),"")</f>
        <v>28254000</v>
      </c>
    </row>
    <row r="353" spans="1:19">
      <c r="A353" s="3">
        <v>352</v>
      </c>
      <c r="B353" s="5">
        <v>41822</v>
      </c>
      <c r="D353" s="11"/>
      <c r="J353" s="3">
        <v>251</v>
      </c>
      <c r="O353" s="3" t="s">
        <v>80</v>
      </c>
      <c r="Q353" s="4" t="str">
        <f>IFERROR(IF(IF(AND(IF(M353&lt;&gt;0,LOOKUP(M353,[1]Customer!$A:$A,[1]Customer!$B:$B),IF(N353&lt;&gt;0,LOOKUP(N353,[1]Supplier!$A:$A,[1]Supplier!$B:$B)))=FALSE,O353&lt;&gt;0),LOOKUP(O353,[1]Branch!$A:$A,[1]Branch!$B:$B),IF(M353&lt;&gt;0,LOOKUP(M353,[1]Customer!$A:$A,[1]Customer!$B:$B),IF(N353&lt;&gt;0,LOOKUP(N353,[1]Supplier!$A:$A,[1]Supplier!$B:$B))))=FALSE,LOOKUP(P353,[1]Banking!$A:$A,[1]Banking!$B:$B),IF(AND(IF(M353&lt;&gt;0,LOOKUP(M353,[1]Customer!$A:$A,[1]Customer!$B:$B),IF(N353&lt;&gt;0,LOOKUP(N353,[1]Supplier!$A:$A,[1]Supplier!$B:$B)))=FALSE,O353&lt;&gt;0),LOOKUP(O353,[1]Branch!$A:$A,[1]Branch!$B:$B),IF(M353&lt;&gt;0,LOOKUP(M353,[1]Customer!$A:$A,[1]Customer!$B:$B),IF(N353&lt;&gt;0,LOOKUP(N353,[1]Supplier!$A:$A,[1]Supplier!$B:$B))))),"")</f>
        <v>Nathani Chemicals</v>
      </c>
      <c r="R353" s="4" t="str">
        <f>IFERROR(IF(IF(AND(IF(M353&lt;&gt;0,LOOKUP(M353,[1]Customer!$A:$A,[1]Customer!$V:$V),IF(N353&lt;&gt;0,LOOKUP(N353,[1]Supplier!$A:$A,[1]Supplier!$V:$V)))=FALSE,O353&lt;&gt;0),LOOKUP(O353,[1]Branch!$A:$A,[1]Branch!$V:$V),IF(M353&lt;&gt;0,LOOKUP(M353,[1]Customer!$A:$A,[1]Customer!$V:$V),IF(N353&lt;&gt;0,LOOKUP(N353,[1]Supplier!$A:$A,[1]Supplier!$V:$V))))=FALSE,LOOKUP(P353,[1]Banking!$A:$A,[1]Banking!$C:$C),IF(AND(IF(M353&lt;&gt;0,LOOKUP(M353,[1]Customer!$A:$A,[1]Customer!$V:$V),IF(N353&lt;&gt;0,LOOKUP(N353,[1]Supplier!$A:$A,[1]Supplier!$V:$V)))=FALSE,O353&lt;&gt;0),LOOKUP(O353,[1]Branch!$A:$A,[1]Branch!$V:$V),IF(M353&lt;&gt;0,LOOKUP(M353,[1]Customer!$A:$A,[1]Customer!$V:$V),IF(N353&lt;&gt;0,LOOKUP(N353,[1]Supplier!$A:$A,[1]Supplier!$V:$V))))),"")</f>
        <v>Darmawan</v>
      </c>
      <c r="S353" s="14">
        <f>IFERROR(SUMIF(CREF!A:A,PREF!A353,CREF!G:G),"")</f>
        <v>2184595</v>
      </c>
    </row>
    <row r="354" spans="1:19">
      <c r="A354" s="3">
        <v>353</v>
      </c>
      <c r="B354" s="5">
        <v>41822</v>
      </c>
      <c r="D354" s="11" t="s">
        <v>783</v>
      </c>
      <c r="J354" s="3">
        <v>253</v>
      </c>
      <c r="M354" s="3" t="s">
        <v>785</v>
      </c>
      <c r="Q354" s="4" t="str">
        <f>IFERROR(IF(IF(AND(IF(M354&lt;&gt;0,LOOKUP(M354,[1]Customer!$A:$A,[1]Customer!$B:$B),IF(N354&lt;&gt;0,LOOKUP(N354,[1]Supplier!$A:$A,[1]Supplier!$B:$B)))=FALSE,O354&lt;&gt;0),LOOKUP(O354,[1]Branch!$A:$A,[1]Branch!$B:$B),IF(M354&lt;&gt;0,LOOKUP(M354,[1]Customer!$A:$A,[1]Customer!$B:$B),IF(N354&lt;&gt;0,LOOKUP(N354,[1]Supplier!$A:$A,[1]Supplier!$B:$B))))=FALSE,LOOKUP(P354,[1]Banking!$A:$A,[1]Banking!$B:$B),IF(AND(IF(M354&lt;&gt;0,LOOKUP(M354,[1]Customer!$A:$A,[1]Customer!$B:$B),IF(N354&lt;&gt;0,LOOKUP(N354,[1]Supplier!$A:$A,[1]Supplier!$B:$B)))=FALSE,O354&lt;&gt;0),LOOKUP(O354,[1]Branch!$A:$A,[1]Branch!$B:$B),IF(M354&lt;&gt;0,LOOKUP(M354,[1]Customer!$A:$A,[1]Customer!$B:$B),IF(N354&lt;&gt;0,LOOKUP(N354,[1]Supplier!$A:$A,[1]Supplier!$B:$B))))),"")</f>
        <v>Mandiri Tani</v>
      </c>
      <c r="R354" s="4" t="str">
        <f>IFERROR(IF(IF(AND(IF(M354&lt;&gt;0,LOOKUP(M354,[1]Customer!$A:$A,[1]Customer!$V:$V),IF(N354&lt;&gt;0,LOOKUP(N354,[1]Supplier!$A:$A,[1]Supplier!$V:$V)))=FALSE,O354&lt;&gt;0),LOOKUP(O354,[1]Branch!$A:$A,[1]Branch!$V:$V),IF(M354&lt;&gt;0,LOOKUP(M354,[1]Customer!$A:$A,[1]Customer!$V:$V),IF(N354&lt;&gt;0,LOOKUP(N354,[1]Supplier!$A:$A,[1]Supplier!$V:$V))))=FALSE,LOOKUP(P354,[1]Banking!$A:$A,[1]Banking!$C:$C),IF(AND(IF(M354&lt;&gt;0,LOOKUP(M354,[1]Customer!$A:$A,[1]Customer!$V:$V),IF(N354&lt;&gt;0,LOOKUP(N354,[1]Supplier!$A:$A,[1]Supplier!$V:$V)))=FALSE,O354&lt;&gt;0),LOOKUP(O354,[1]Branch!$A:$A,[1]Branch!$V:$V),IF(M354&lt;&gt;0,LOOKUP(M354,[1]Customer!$A:$A,[1]Customer!$V:$V),IF(N354&lt;&gt;0,LOOKUP(N354,[1]Supplier!$A:$A,[1]Supplier!$V:$V))))),"")</f>
        <v>Gibson Sinambela</v>
      </c>
      <c r="S354" s="14">
        <f>IFERROR(SUMIF(CREF!A:A,PREF!A354,CREF!G:G),"")</f>
        <v>200951929</v>
      </c>
    </row>
    <row r="355" spans="1:19">
      <c r="A355" s="3">
        <v>354</v>
      </c>
      <c r="B355" s="5">
        <v>41822</v>
      </c>
      <c r="J355" s="3">
        <v>254</v>
      </c>
      <c r="O355" s="3" t="s">
        <v>80</v>
      </c>
      <c r="Q355" s="4" t="str">
        <f>IFERROR(IF(IF(AND(IF(M355&lt;&gt;0,LOOKUP(M355,[1]Customer!$A:$A,[1]Customer!$B:$B),IF(N355&lt;&gt;0,LOOKUP(N355,[1]Supplier!$A:$A,[1]Supplier!$B:$B)))=FALSE,O355&lt;&gt;0),LOOKUP(O355,[1]Branch!$A:$A,[1]Branch!$B:$B),IF(M355&lt;&gt;0,LOOKUP(M355,[1]Customer!$A:$A,[1]Customer!$B:$B),IF(N355&lt;&gt;0,LOOKUP(N355,[1]Supplier!$A:$A,[1]Supplier!$B:$B))))=FALSE,LOOKUP(P355,[1]Banking!$A:$A,[1]Banking!$B:$B),IF(AND(IF(M355&lt;&gt;0,LOOKUP(M355,[1]Customer!$A:$A,[1]Customer!$B:$B),IF(N355&lt;&gt;0,LOOKUP(N355,[1]Supplier!$A:$A,[1]Supplier!$B:$B)))=FALSE,O355&lt;&gt;0),LOOKUP(O355,[1]Branch!$A:$A,[1]Branch!$B:$B),IF(M355&lt;&gt;0,LOOKUP(M355,[1]Customer!$A:$A,[1]Customer!$B:$B),IF(N355&lt;&gt;0,LOOKUP(N355,[1]Supplier!$A:$A,[1]Supplier!$B:$B))))),"")</f>
        <v>Nathani Chemicals</v>
      </c>
      <c r="R355" s="4" t="str">
        <f>IFERROR(IF(IF(AND(IF(M355&lt;&gt;0,LOOKUP(M355,[1]Customer!$A:$A,[1]Customer!$V:$V),IF(N355&lt;&gt;0,LOOKUP(N355,[1]Supplier!$A:$A,[1]Supplier!$V:$V)))=FALSE,O355&lt;&gt;0),LOOKUP(O355,[1]Branch!$A:$A,[1]Branch!$V:$V),IF(M355&lt;&gt;0,LOOKUP(M355,[1]Customer!$A:$A,[1]Customer!$V:$V),IF(N355&lt;&gt;0,LOOKUP(N355,[1]Supplier!$A:$A,[1]Supplier!$V:$V))))=FALSE,LOOKUP(P355,[1]Banking!$A:$A,[1]Banking!$C:$C),IF(AND(IF(M355&lt;&gt;0,LOOKUP(M355,[1]Customer!$A:$A,[1]Customer!$V:$V),IF(N355&lt;&gt;0,LOOKUP(N355,[1]Supplier!$A:$A,[1]Supplier!$V:$V)))=FALSE,O355&lt;&gt;0),LOOKUP(O355,[1]Branch!$A:$A,[1]Branch!$V:$V),IF(M355&lt;&gt;0,LOOKUP(M355,[1]Customer!$A:$A,[1]Customer!$V:$V),IF(N355&lt;&gt;0,LOOKUP(N355,[1]Supplier!$A:$A,[1]Supplier!$V:$V))))),"")</f>
        <v>Darmawan</v>
      </c>
      <c r="S355" s="14">
        <f>IFERROR(SUMIF(CREF!A:A,PREF!A355,CREF!G:G),"")</f>
        <v>199048071</v>
      </c>
    </row>
    <row r="356" spans="1:19">
      <c r="A356" s="3">
        <v>355</v>
      </c>
      <c r="B356" s="5">
        <v>41822</v>
      </c>
      <c r="K356" s="3">
        <v>556</v>
      </c>
      <c r="O356" s="3" t="s">
        <v>80</v>
      </c>
      <c r="Q356" s="4" t="str">
        <f>IFERROR(IF(IF(AND(IF(M356&lt;&gt;0,LOOKUP(M356,[1]Customer!$A:$A,[1]Customer!$B:$B),IF(N356&lt;&gt;0,LOOKUP(N356,[1]Supplier!$A:$A,[1]Supplier!$B:$B)))=FALSE,O356&lt;&gt;0),LOOKUP(O356,[1]Branch!$A:$A,[1]Branch!$B:$B),IF(M356&lt;&gt;0,LOOKUP(M356,[1]Customer!$A:$A,[1]Customer!$B:$B),IF(N356&lt;&gt;0,LOOKUP(N356,[1]Supplier!$A:$A,[1]Supplier!$B:$B))))=FALSE,LOOKUP(P356,[1]Banking!$A:$A,[1]Banking!$B:$B),IF(AND(IF(M356&lt;&gt;0,LOOKUP(M356,[1]Customer!$A:$A,[1]Customer!$B:$B),IF(N356&lt;&gt;0,LOOKUP(N356,[1]Supplier!$A:$A,[1]Supplier!$B:$B)))=FALSE,O356&lt;&gt;0),LOOKUP(O356,[1]Branch!$A:$A,[1]Branch!$B:$B),IF(M356&lt;&gt;0,LOOKUP(M356,[1]Customer!$A:$A,[1]Customer!$B:$B),IF(N356&lt;&gt;0,LOOKUP(N356,[1]Supplier!$A:$A,[1]Supplier!$B:$B))))),"")</f>
        <v>Nathani Chemicals</v>
      </c>
      <c r="R356" s="4" t="str">
        <f>IFERROR(IF(IF(AND(IF(M356&lt;&gt;0,LOOKUP(M356,[1]Customer!$A:$A,[1]Customer!$V:$V),IF(N356&lt;&gt;0,LOOKUP(N356,[1]Supplier!$A:$A,[1]Supplier!$V:$V)))=FALSE,O356&lt;&gt;0),LOOKUP(O356,[1]Branch!$A:$A,[1]Branch!$V:$V),IF(M356&lt;&gt;0,LOOKUP(M356,[1]Customer!$A:$A,[1]Customer!$V:$V),IF(N356&lt;&gt;0,LOOKUP(N356,[1]Supplier!$A:$A,[1]Supplier!$V:$V))))=FALSE,LOOKUP(P356,[1]Banking!$A:$A,[1]Banking!$C:$C),IF(AND(IF(M356&lt;&gt;0,LOOKUP(M356,[1]Customer!$A:$A,[1]Customer!$V:$V),IF(N356&lt;&gt;0,LOOKUP(N356,[1]Supplier!$A:$A,[1]Supplier!$V:$V)))=FALSE,O356&lt;&gt;0),LOOKUP(O356,[1]Branch!$A:$A,[1]Branch!$V:$V),IF(M356&lt;&gt;0,LOOKUP(M356,[1]Customer!$A:$A,[1]Customer!$V:$V),IF(N356&lt;&gt;0,LOOKUP(N356,[1]Supplier!$A:$A,[1]Supplier!$V:$V))))),"")</f>
        <v>Darmawan</v>
      </c>
      <c r="S356" s="14">
        <f>IFERROR(SUMIF(CREF!A:A,PREF!A356,CREF!G:G),"")</f>
        <v>-125000000</v>
      </c>
    </row>
    <row r="357" spans="1:19">
      <c r="A357" s="3">
        <v>356</v>
      </c>
      <c r="B357" s="5">
        <v>41822</v>
      </c>
      <c r="K357" s="3">
        <v>557</v>
      </c>
      <c r="O357" s="3" t="s">
        <v>80</v>
      </c>
      <c r="Q357" s="4" t="str">
        <f>IFERROR(IF(IF(AND(IF(M357&lt;&gt;0,LOOKUP(M357,[1]Customer!$A:$A,[1]Customer!$B:$B),IF(N357&lt;&gt;0,LOOKUP(N357,[1]Supplier!$A:$A,[1]Supplier!$B:$B)))=FALSE,O357&lt;&gt;0),LOOKUP(O357,[1]Branch!$A:$A,[1]Branch!$B:$B),IF(M357&lt;&gt;0,LOOKUP(M357,[1]Customer!$A:$A,[1]Customer!$B:$B),IF(N357&lt;&gt;0,LOOKUP(N357,[1]Supplier!$A:$A,[1]Supplier!$B:$B))))=FALSE,LOOKUP(P357,[1]Banking!$A:$A,[1]Banking!$B:$B),IF(AND(IF(M357&lt;&gt;0,LOOKUP(M357,[1]Customer!$A:$A,[1]Customer!$B:$B),IF(N357&lt;&gt;0,LOOKUP(N357,[1]Supplier!$A:$A,[1]Supplier!$B:$B)))=FALSE,O357&lt;&gt;0),LOOKUP(O357,[1]Branch!$A:$A,[1]Branch!$B:$B),IF(M357&lt;&gt;0,LOOKUP(M357,[1]Customer!$A:$A,[1]Customer!$B:$B),IF(N357&lt;&gt;0,LOOKUP(N357,[1]Supplier!$A:$A,[1]Supplier!$B:$B))))),"")</f>
        <v>Nathani Chemicals</v>
      </c>
      <c r="R357" s="4" t="str">
        <f>IFERROR(IF(IF(AND(IF(M357&lt;&gt;0,LOOKUP(M357,[1]Customer!$A:$A,[1]Customer!$V:$V),IF(N357&lt;&gt;0,LOOKUP(N357,[1]Supplier!$A:$A,[1]Supplier!$V:$V)))=FALSE,O357&lt;&gt;0),LOOKUP(O357,[1]Branch!$A:$A,[1]Branch!$V:$V),IF(M357&lt;&gt;0,LOOKUP(M357,[1]Customer!$A:$A,[1]Customer!$V:$V),IF(N357&lt;&gt;0,LOOKUP(N357,[1]Supplier!$A:$A,[1]Supplier!$V:$V))))=FALSE,LOOKUP(P357,[1]Banking!$A:$A,[1]Banking!$C:$C),IF(AND(IF(M357&lt;&gt;0,LOOKUP(M357,[1]Customer!$A:$A,[1]Customer!$V:$V),IF(N357&lt;&gt;0,LOOKUP(N357,[1]Supplier!$A:$A,[1]Supplier!$V:$V)))=FALSE,O357&lt;&gt;0),LOOKUP(O357,[1]Branch!$A:$A,[1]Branch!$V:$V),IF(M357&lt;&gt;0,LOOKUP(M357,[1]Customer!$A:$A,[1]Customer!$V:$V),IF(N357&lt;&gt;0,LOOKUP(N357,[1]Supplier!$A:$A,[1]Supplier!$V:$V))))),"")</f>
        <v>Darmawan</v>
      </c>
      <c r="S357" s="14">
        <f>IFERROR(SUMIF(CREF!A:A,PREF!A357,CREF!G:G),"")</f>
        <v>-28254000</v>
      </c>
    </row>
    <row r="358" spans="1:19">
      <c r="A358" s="3">
        <v>357</v>
      </c>
      <c r="B358" s="5">
        <v>41822</v>
      </c>
      <c r="K358" s="3">
        <v>558</v>
      </c>
      <c r="O358" s="3" t="s">
        <v>80</v>
      </c>
      <c r="Q358" s="4" t="str">
        <f>IFERROR(IF(IF(AND(IF(M358&lt;&gt;0,LOOKUP(M358,[1]Customer!$A:$A,[1]Customer!$B:$B),IF(N358&lt;&gt;0,LOOKUP(N358,[1]Supplier!$A:$A,[1]Supplier!$B:$B)))=FALSE,O358&lt;&gt;0),LOOKUP(O358,[1]Branch!$A:$A,[1]Branch!$B:$B),IF(M358&lt;&gt;0,LOOKUP(M358,[1]Customer!$A:$A,[1]Customer!$B:$B),IF(N358&lt;&gt;0,LOOKUP(N358,[1]Supplier!$A:$A,[1]Supplier!$B:$B))))=FALSE,LOOKUP(P358,[1]Banking!$A:$A,[1]Banking!$B:$B),IF(AND(IF(M358&lt;&gt;0,LOOKUP(M358,[1]Customer!$A:$A,[1]Customer!$B:$B),IF(N358&lt;&gt;0,LOOKUP(N358,[1]Supplier!$A:$A,[1]Supplier!$B:$B)))=FALSE,O358&lt;&gt;0),LOOKUP(O358,[1]Branch!$A:$A,[1]Branch!$B:$B),IF(M358&lt;&gt;0,LOOKUP(M358,[1]Customer!$A:$A,[1]Customer!$B:$B),IF(N358&lt;&gt;0,LOOKUP(N358,[1]Supplier!$A:$A,[1]Supplier!$B:$B))))),"")</f>
        <v>Nathani Chemicals</v>
      </c>
      <c r="R358" s="4" t="str">
        <f>IFERROR(IF(IF(AND(IF(M358&lt;&gt;0,LOOKUP(M358,[1]Customer!$A:$A,[1]Customer!$V:$V),IF(N358&lt;&gt;0,LOOKUP(N358,[1]Supplier!$A:$A,[1]Supplier!$V:$V)))=FALSE,O358&lt;&gt;0),LOOKUP(O358,[1]Branch!$A:$A,[1]Branch!$V:$V),IF(M358&lt;&gt;0,LOOKUP(M358,[1]Customer!$A:$A,[1]Customer!$V:$V),IF(N358&lt;&gt;0,LOOKUP(N358,[1]Supplier!$A:$A,[1]Supplier!$V:$V))))=FALSE,LOOKUP(P358,[1]Banking!$A:$A,[1]Banking!$C:$C),IF(AND(IF(M358&lt;&gt;0,LOOKUP(M358,[1]Customer!$A:$A,[1]Customer!$V:$V),IF(N358&lt;&gt;0,LOOKUP(N358,[1]Supplier!$A:$A,[1]Supplier!$V:$V)))=FALSE,O358&lt;&gt;0),LOOKUP(O358,[1]Branch!$A:$A,[1]Branch!$V:$V),IF(M358&lt;&gt;0,LOOKUP(M358,[1]Customer!$A:$A,[1]Customer!$V:$V),IF(N358&lt;&gt;0,LOOKUP(N358,[1]Supplier!$A:$A,[1]Supplier!$V:$V))))),"")</f>
        <v>Darmawan</v>
      </c>
      <c r="S358" s="14">
        <f>IFERROR(SUMIF(CREF!A:A,PREF!A358,CREF!G:G),"")</f>
        <v>-2184595</v>
      </c>
    </row>
    <row r="359" spans="1:19">
      <c r="A359" s="3">
        <v>358</v>
      </c>
      <c r="B359" s="5">
        <v>41823</v>
      </c>
      <c r="D359" s="11" t="s">
        <v>724</v>
      </c>
      <c r="J359" s="3">
        <v>255</v>
      </c>
      <c r="M359" s="3" t="s">
        <v>41</v>
      </c>
      <c r="Q359" s="4" t="str">
        <f>IFERROR(IF(IF(AND(IF(M359&lt;&gt;0,LOOKUP(M359,[1]Customer!$A:$A,[1]Customer!$B:$B),IF(N359&lt;&gt;0,LOOKUP(N359,[1]Supplier!$A:$A,[1]Supplier!$B:$B)))=FALSE,O359&lt;&gt;0),LOOKUP(O359,[1]Branch!$A:$A,[1]Branch!$B:$B),IF(M359&lt;&gt;0,LOOKUP(M359,[1]Customer!$A:$A,[1]Customer!$B:$B),IF(N359&lt;&gt;0,LOOKUP(N359,[1]Supplier!$A:$A,[1]Supplier!$B:$B))))=FALSE,LOOKUP(P359,[1]Banking!$A:$A,[1]Banking!$B:$B),IF(AND(IF(M359&lt;&gt;0,LOOKUP(M359,[1]Customer!$A:$A,[1]Customer!$B:$B),IF(N359&lt;&gt;0,LOOKUP(N359,[1]Supplier!$A:$A,[1]Supplier!$B:$B)))=FALSE,O359&lt;&gt;0),LOOKUP(O359,[1]Branch!$A:$A,[1]Branch!$B:$B),IF(M359&lt;&gt;0,LOOKUP(M359,[1]Customer!$A:$A,[1]Customer!$B:$B),IF(N359&lt;&gt;0,LOOKUP(N359,[1]Supplier!$A:$A,[1]Supplier!$B:$B))))),"")</f>
        <v>Nathani Indonesia</v>
      </c>
      <c r="R359" s="4" t="str">
        <f>IFERROR(IF(IF(AND(IF(M359&lt;&gt;0,LOOKUP(M359,[1]Customer!$A:$A,[1]Customer!$V:$V),IF(N359&lt;&gt;0,LOOKUP(N359,[1]Supplier!$A:$A,[1]Supplier!$V:$V)))=FALSE,O359&lt;&gt;0),LOOKUP(O359,[1]Branch!$A:$A,[1]Branch!$V:$V),IF(M359&lt;&gt;0,LOOKUP(M359,[1]Customer!$A:$A,[1]Customer!$V:$V),IF(N359&lt;&gt;0,LOOKUP(N359,[1]Supplier!$A:$A,[1]Supplier!$V:$V))))=FALSE,LOOKUP(P359,[1]Banking!$A:$A,[1]Banking!$C:$C),IF(AND(IF(M359&lt;&gt;0,LOOKUP(M359,[1]Customer!$A:$A,[1]Customer!$V:$V),IF(N359&lt;&gt;0,LOOKUP(N359,[1]Supplier!$A:$A,[1]Supplier!$V:$V)))=FALSE,O359&lt;&gt;0),LOOKUP(O359,[1]Branch!$A:$A,[1]Branch!$V:$V),IF(M359&lt;&gt;0,LOOKUP(M359,[1]Customer!$A:$A,[1]Customer!$V:$V),IF(N359&lt;&gt;0,LOOKUP(N359,[1]Supplier!$A:$A,[1]Supplier!$V:$V))))),"")</f>
        <v>Agustina Y. Zulkarnain</v>
      </c>
      <c r="S359" s="14">
        <f>IFERROR(SUMIF(CREF!A:A,PREF!A359,CREF!G:G),"")</f>
        <v>393398872</v>
      </c>
    </row>
    <row r="360" spans="1:19">
      <c r="A360" s="3">
        <v>359</v>
      </c>
      <c r="B360" s="5">
        <v>41823</v>
      </c>
      <c r="D360" s="11" t="s">
        <v>676</v>
      </c>
      <c r="J360" s="3">
        <v>256</v>
      </c>
      <c r="M360" s="3" t="s">
        <v>41</v>
      </c>
      <c r="Q360" s="4" t="str">
        <f>IFERROR(IF(IF(AND(IF(M360&lt;&gt;0,LOOKUP(M360,[1]Customer!$A:$A,[1]Customer!$B:$B),IF(N360&lt;&gt;0,LOOKUP(N360,[1]Supplier!$A:$A,[1]Supplier!$B:$B)))=FALSE,O360&lt;&gt;0),LOOKUP(O360,[1]Branch!$A:$A,[1]Branch!$B:$B),IF(M360&lt;&gt;0,LOOKUP(M360,[1]Customer!$A:$A,[1]Customer!$B:$B),IF(N360&lt;&gt;0,LOOKUP(N360,[1]Supplier!$A:$A,[1]Supplier!$B:$B))))=FALSE,LOOKUP(P360,[1]Banking!$A:$A,[1]Banking!$B:$B),IF(AND(IF(M360&lt;&gt;0,LOOKUP(M360,[1]Customer!$A:$A,[1]Customer!$B:$B),IF(N360&lt;&gt;0,LOOKUP(N360,[1]Supplier!$A:$A,[1]Supplier!$B:$B)))=FALSE,O360&lt;&gt;0),LOOKUP(O360,[1]Branch!$A:$A,[1]Branch!$B:$B),IF(M360&lt;&gt;0,LOOKUP(M360,[1]Customer!$A:$A,[1]Customer!$B:$B),IF(N360&lt;&gt;0,LOOKUP(N360,[1]Supplier!$A:$A,[1]Supplier!$B:$B))))),"")</f>
        <v>Nathani Indonesia</v>
      </c>
      <c r="R360" s="4" t="str">
        <f>IFERROR(IF(IF(AND(IF(M360&lt;&gt;0,LOOKUP(M360,[1]Customer!$A:$A,[1]Customer!$V:$V),IF(N360&lt;&gt;0,LOOKUP(N360,[1]Supplier!$A:$A,[1]Supplier!$V:$V)))=FALSE,O360&lt;&gt;0),LOOKUP(O360,[1]Branch!$A:$A,[1]Branch!$V:$V),IF(M360&lt;&gt;0,LOOKUP(M360,[1]Customer!$A:$A,[1]Customer!$V:$V),IF(N360&lt;&gt;0,LOOKUP(N360,[1]Supplier!$A:$A,[1]Supplier!$V:$V))))=FALSE,LOOKUP(P360,[1]Banking!$A:$A,[1]Banking!$C:$C),IF(AND(IF(M360&lt;&gt;0,LOOKUP(M360,[1]Customer!$A:$A,[1]Customer!$V:$V),IF(N360&lt;&gt;0,LOOKUP(N360,[1]Supplier!$A:$A,[1]Supplier!$V:$V)))=FALSE,O360&lt;&gt;0),LOOKUP(O360,[1]Branch!$A:$A,[1]Branch!$V:$V),IF(M360&lt;&gt;0,LOOKUP(M360,[1]Customer!$A:$A,[1]Customer!$V:$V),IF(N360&lt;&gt;0,LOOKUP(N360,[1]Supplier!$A:$A,[1]Supplier!$V:$V))))),"")</f>
        <v>Agustina Y. Zulkarnain</v>
      </c>
      <c r="S360" s="14">
        <f>IFERROR(SUMIF(CREF!A:A,PREF!A360,CREF!G:G),"")</f>
        <v>106601128</v>
      </c>
    </row>
    <row r="361" spans="1:19">
      <c r="A361" s="3">
        <v>360</v>
      </c>
      <c r="B361" s="5">
        <v>41823</v>
      </c>
      <c r="J361" s="3">
        <v>257</v>
      </c>
      <c r="O361" s="3" t="s">
        <v>80</v>
      </c>
      <c r="Q361" s="4" t="str">
        <f>IFERROR(IF(IF(AND(IF(M361&lt;&gt;0,LOOKUP(M361,[1]Customer!$A:$A,[1]Customer!$B:$B),IF(N361&lt;&gt;0,LOOKUP(N361,[1]Supplier!$A:$A,[1]Supplier!$B:$B)))=FALSE,O361&lt;&gt;0),LOOKUP(O361,[1]Branch!$A:$A,[1]Branch!$B:$B),IF(M361&lt;&gt;0,LOOKUP(M361,[1]Customer!$A:$A,[1]Customer!$B:$B),IF(N361&lt;&gt;0,LOOKUP(N361,[1]Supplier!$A:$A,[1]Supplier!$B:$B))))=FALSE,LOOKUP(P361,[1]Banking!$A:$A,[1]Banking!$B:$B),IF(AND(IF(M361&lt;&gt;0,LOOKUP(M361,[1]Customer!$A:$A,[1]Customer!$B:$B),IF(N361&lt;&gt;0,LOOKUP(N361,[1]Supplier!$A:$A,[1]Supplier!$B:$B)))=FALSE,O361&lt;&gt;0),LOOKUP(O361,[1]Branch!$A:$A,[1]Branch!$B:$B),IF(M361&lt;&gt;0,LOOKUP(M361,[1]Customer!$A:$A,[1]Customer!$B:$B),IF(N361&lt;&gt;0,LOOKUP(N361,[1]Supplier!$A:$A,[1]Supplier!$B:$B))))),"")</f>
        <v>Nathani Chemicals</v>
      </c>
      <c r="R361" s="4" t="str">
        <f>IFERROR(IF(IF(AND(IF(M361&lt;&gt;0,LOOKUP(M361,[1]Customer!$A:$A,[1]Customer!$V:$V),IF(N361&lt;&gt;0,LOOKUP(N361,[1]Supplier!$A:$A,[1]Supplier!$V:$V)))=FALSE,O361&lt;&gt;0),LOOKUP(O361,[1]Branch!$A:$A,[1]Branch!$V:$V),IF(M361&lt;&gt;0,LOOKUP(M361,[1]Customer!$A:$A,[1]Customer!$V:$V),IF(N361&lt;&gt;0,LOOKUP(N361,[1]Supplier!$A:$A,[1]Supplier!$V:$V))))=FALSE,LOOKUP(P361,[1]Banking!$A:$A,[1]Banking!$C:$C),IF(AND(IF(M361&lt;&gt;0,LOOKUP(M361,[1]Customer!$A:$A,[1]Customer!$V:$V),IF(N361&lt;&gt;0,LOOKUP(N361,[1]Supplier!$A:$A,[1]Supplier!$V:$V)))=FALSE,O361&lt;&gt;0),LOOKUP(O361,[1]Branch!$A:$A,[1]Branch!$V:$V),IF(M361&lt;&gt;0,LOOKUP(M361,[1]Customer!$A:$A,[1]Customer!$V:$V),IF(N361&lt;&gt;0,LOOKUP(N361,[1]Supplier!$A:$A,[1]Supplier!$V:$V))))),"")</f>
        <v>Darmawan</v>
      </c>
      <c r="S361" s="14">
        <f>IFERROR(SUMIF(CREF!A:A,PREF!A361,CREF!G:G),"")</f>
        <v>199048071</v>
      </c>
    </row>
    <row r="362" spans="1:19">
      <c r="A362" s="3">
        <v>361</v>
      </c>
      <c r="B362" s="5">
        <v>41823</v>
      </c>
      <c r="K362" s="3">
        <v>559</v>
      </c>
      <c r="N362" s="3" t="s">
        <v>38</v>
      </c>
      <c r="Q362" s="4" t="str">
        <f>IFERROR(IF(IF(AND(IF(M362&lt;&gt;0,LOOKUP(M362,[1]Customer!$A:$A,[1]Customer!$B:$B),IF(N362&lt;&gt;0,LOOKUP(N362,[1]Supplier!$A:$A,[1]Supplier!$B:$B)))=FALSE,O362&lt;&gt;0),LOOKUP(O362,[1]Branch!$A:$A,[1]Branch!$B:$B),IF(M362&lt;&gt;0,LOOKUP(M362,[1]Customer!$A:$A,[1]Customer!$B:$B),IF(N362&lt;&gt;0,LOOKUP(N362,[1]Supplier!$A:$A,[1]Supplier!$B:$B))))=FALSE,LOOKUP(P362,[1]Banking!$A:$A,[1]Banking!$B:$B),IF(AND(IF(M362&lt;&gt;0,LOOKUP(M362,[1]Customer!$A:$A,[1]Customer!$B:$B),IF(N362&lt;&gt;0,LOOKUP(N362,[1]Supplier!$A:$A,[1]Supplier!$B:$B)))=FALSE,O362&lt;&gt;0),LOOKUP(O362,[1]Branch!$A:$A,[1]Branch!$B:$B),IF(M362&lt;&gt;0,LOOKUP(M362,[1]Customer!$A:$A,[1]Customer!$B:$B),IF(N362&lt;&gt;0,LOOKUP(N362,[1]Supplier!$A:$A,[1]Supplier!$B:$B))))),"")</f>
        <v>Nathani Indonesia</v>
      </c>
      <c r="R362" s="4" t="str">
        <f>IFERROR(IF(IF(AND(IF(M362&lt;&gt;0,LOOKUP(M362,[1]Customer!$A:$A,[1]Customer!$V:$V),IF(N362&lt;&gt;0,LOOKUP(N362,[1]Supplier!$A:$A,[1]Supplier!$V:$V)))=FALSE,O362&lt;&gt;0),LOOKUP(O362,[1]Branch!$A:$A,[1]Branch!$V:$V),IF(M362&lt;&gt;0,LOOKUP(M362,[1]Customer!$A:$A,[1]Customer!$V:$V),IF(N362&lt;&gt;0,LOOKUP(N362,[1]Supplier!$A:$A,[1]Supplier!$V:$V))))=FALSE,LOOKUP(P362,[1]Banking!$A:$A,[1]Banking!$C:$C),IF(AND(IF(M362&lt;&gt;0,LOOKUP(M362,[1]Customer!$A:$A,[1]Customer!$V:$V),IF(N362&lt;&gt;0,LOOKUP(N362,[1]Supplier!$A:$A,[1]Supplier!$V:$V)))=FALSE,O362&lt;&gt;0),LOOKUP(O362,[1]Branch!$A:$A,[1]Branch!$V:$V),IF(M362&lt;&gt;0,LOOKUP(M362,[1]Customer!$A:$A,[1]Customer!$V:$V),IF(N362&lt;&gt;0,LOOKUP(N362,[1]Supplier!$A:$A,[1]Supplier!$V:$V))))),"")</f>
        <v>Agustina Y. Zulkarnain</v>
      </c>
      <c r="S362" s="14">
        <f>IFERROR(SUMIF(CREF!A:A,PREF!A362,CREF!G:G),"")</f>
        <v>-500000000</v>
      </c>
    </row>
    <row r="363" spans="1:19">
      <c r="A363" s="3">
        <v>362</v>
      </c>
      <c r="B363" s="5">
        <v>41823</v>
      </c>
      <c r="K363" s="3">
        <v>560</v>
      </c>
      <c r="O363" s="3" t="s">
        <v>80</v>
      </c>
      <c r="Q363" s="4" t="str">
        <f>IFERROR(IF(IF(AND(IF(M363&lt;&gt;0,LOOKUP(M363,[1]Customer!$A:$A,[1]Customer!$B:$B),IF(N363&lt;&gt;0,LOOKUP(N363,[1]Supplier!$A:$A,[1]Supplier!$B:$B)))=FALSE,O363&lt;&gt;0),LOOKUP(O363,[1]Branch!$A:$A,[1]Branch!$B:$B),IF(M363&lt;&gt;0,LOOKUP(M363,[1]Customer!$A:$A,[1]Customer!$B:$B),IF(N363&lt;&gt;0,LOOKUP(N363,[1]Supplier!$A:$A,[1]Supplier!$B:$B))))=FALSE,LOOKUP(P363,[1]Banking!$A:$A,[1]Banking!$B:$B),IF(AND(IF(M363&lt;&gt;0,LOOKUP(M363,[1]Customer!$A:$A,[1]Customer!$B:$B),IF(N363&lt;&gt;0,LOOKUP(N363,[1]Supplier!$A:$A,[1]Supplier!$B:$B)))=FALSE,O363&lt;&gt;0),LOOKUP(O363,[1]Branch!$A:$A,[1]Branch!$B:$B),IF(M363&lt;&gt;0,LOOKUP(M363,[1]Customer!$A:$A,[1]Customer!$B:$B),IF(N363&lt;&gt;0,LOOKUP(N363,[1]Supplier!$A:$A,[1]Supplier!$B:$B))))),"")</f>
        <v>Nathani Chemicals</v>
      </c>
      <c r="R363" s="4" t="str">
        <f>IFERROR(IF(IF(AND(IF(M363&lt;&gt;0,LOOKUP(M363,[1]Customer!$A:$A,[1]Customer!$V:$V),IF(N363&lt;&gt;0,LOOKUP(N363,[1]Supplier!$A:$A,[1]Supplier!$V:$V)))=FALSE,O363&lt;&gt;0),LOOKUP(O363,[1]Branch!$A:$A,[1]Branch!$V:$V),IF(M363&lt;&gt;0,LOOKUP(M363,[1]Customer!$A:$A,[1]Customer!$V:$V),IF(N363&lt;&gt;0,LOOKUP(N363,[1]Supplier!$A:$A,[1]Supplier!$V:$V))))=FALSE,LOOKUP(P363,[1]Banking!$A:$A,[1]Banking!$C:$C),IF(AND(IF(M363&lt;&gt;0,LOOKUP(M363,[1]Customer!$A:$A,[1]Customer!$V:$V),IF(N363&lt;&gt;0,LOOKUP(N363,[1]Supplier!$A:$A,[1]Supplier!$V:$V)))=FALSE,O363&lt;&gt;0),LOOKUP(O363,[1]Branch!$A:$A,[1]Branch!$V:$V),IF(M363&lt;&gt;0,LOOKUP(M363,[1]Customer!$A:$A,[1]Customer!$V:$V),IF(N363&lt;&gt;0,LOOKUP(N363,[1]Supplier!$A:$A,[1]Supplier!$V:$V))))),"")</f>
        <v>Darmawan</v>
      </c>
      <c r="S363" s="14">
        <f>IFERROR(SUMIF(CREF!A:A,PREF!A363,CREF!G:G),"")</f>
        <v>-1752500</v>
      </c>
    </row>
    <row r="364" spans="1:19">
      <c r="A364" s="3">
        <v>363</v>
      </c>
      <c r="B364" s="5">
        <v>41823</v>
      </c>
      <c r="K364" s="3">
        <v>561</v>
      </c>
      <c r="O364" s="3" t="s">
        <v>80</v>
      </c>
      <c r="Q364" s="4" t="str">
        <f>IFERROR(IF(IF(AND(IF(M364&lt;&gt;0,LOOKUP(M364,[1]Customer!$A:$A,[1]Customer!$B:$B),IF(N364&lt;&gt;0,LOOKUP(N364,[1]Supplier!$A:$A,[1]Supplier!$B:$B)))=FALSE,O364&lt;&gt;0),LOOKUP(O364,[1]Branch!$A:$A,[1]Branch!$B:$B),IF(M364&lt;&gt;0,LOOKUP(M364,[1]Customer!$A:$A,[1]Customer!$B:$B),IF(N364&lt;&gt;0,LOOKUP(N364,[1]Supplier!$A:$A,[1]Supplier!$B:$B))))=FALSE,LOOKUP(P364,[1]Banking!$A:$A,[1]Banking!$B:$B),IF(AND(IF(M364&lt;&gt;0,LOOKUP(M364,[1]Customer!$A:$A,[1]Customer!$B:$B),IF(N364&lt;&gt;0,LOOKUP(N364,[1]Supplier!$A:$A,[1]Supplier!$B:$B)))=FALSE,O364&lt;&gt;0),LOOKUP(O364,[1]Branch!$A:$A,[1]Branch!$B:$B),IF(M364&lt;&gt;0,LOOKUP(M364,[1]Customer!$A:$A,[1]Customer!$B:$B),IF(N364&lt;&gt;0,LOOKUP(N364,[1]Supplier!$A:$A,[1]Supplier!$B:$B))))),"")</f>
        <v>Nathani Chemicals</v>
      </c>
      <c r="R364" s="4" t="str">
        <f>IFERROR(IF(IF(AND(IF(M364&lt;&gt;0,LOOKUP(M364,[1]Customer!$A:$A,[1]Customer!$V:$V),IF(N364&lt;&gt;0,LOOKUP(N364,[1]Supplier!$A:$A,[1]Supplier!$V:$V)))=FALSE,O364&lt;&gt;0),LOOKUP(O364,[1]Branch!$A:$A,[1]Branch!$V:$V),IF(M364&lt;&gt;0,LOOKUP(M364,[1]Customer!$A:$A,[1]Customer!$V:$V),IF(N364&lt;&gt;0,LOOKUP(N364,[1]Supplier!$A:$A,[1]Supplier!$V:$V))))=FALSE,LOOKUP(P364,[1]Banking!$A:$A,[1]Banking!$C:$C),IF(AND(IF(M364&lt;&gt;0,LOOKUP(M364,[1]Customer!$A:$A,[1]Customer!$V:$V),IF(N364&lt;&gt;0,LOOKUP(N364,[1]Supplier!$A:$A,[1]Supplier!$V:$V)))=FALSE,O364&lt;&gt;0),LOOKUP(O364,[1]Branch!$A:$A,[1]Branch!$V:$V),IF(M364&lt;&gt;0,LOOKUP(M364,[1]Customer!$A:$A,[1]Customer!$V:$V),IF(N364&lt;&gt;0,LOOKUP(N364,[1]Supplier!$A:$A,[1]Supplier!$V:$V))))),"")</f>
        <v>Darmawan</v>
      </c>
      <c r="S364" s="14">
        <f>IFERROR(SUMIF(CREF!A:A,PREF!A364,CREF!G:G),"")</f>
        <v>-710000</v>
      </c>
    </row>
    <row r="365" spans="1:19">
      <c r="A365" s="3">
        <v>364</v>
      </c>
      <c r="B365" s="5">
        <v>41823</v>
      </c>
      <c r="K365" s="3">
        <v>562</v>
      </c>
      <c r="O365" s="3" t="s">
        <v>80</v>
      </c>
      <c r="Q365" s="4" t="str">
        <f>IFERROR(IF(IF(AND(IF(M365&lt;&gt;0,LOOKUP(M365,[1]Customer!$A:$A,[1]Customer!$B:$B),IF(N365&lt;&gt;0,LOOKUP(N365,[1]Supplier!$A:$A,[1]Supplier!$B:$B)))=FALSE,O365&lt;&gt;0),LOOKUP(O365,[1]Branch!$A:$A,[1]Branch!$B:$B),IF(M365&lt;&gt;0,LOOKUP(M365,[1]Customer!$A:$A,[1]Customer!$B:$B),IF(N365&lt;&gt;0,LOOKUP(N365,[1]Supplier!$A:$A,[1]Supplier!$B:$B))))=FALSE,LOOKUP(P365,[1]Banking!$A:$A,[1]Banking!$B:$B),IF(AND(IF(M365&lt;&gt;0,LOOKUP(M365,[1]Customer!$A:$A,[1]Customer!$B:$B),IF(N365&lt;&gt;0,LOOKUP(N365,[1]Supplier!$A:$A,[1]Supplier!$B:$B)))=FALSE,O365&lt;&gt;0),LOOKUP(O365,[1]Branch!$A:$A,[1]Branch!$B:$B),IF(M365&lt;&gt;0,LOOKUP(M365,[1]Customer!$A:$A,[1]Customer!$B:$B),IF(N365&lt;&gt;0,LOOKUP(N365,[1]Supplier!$A:$A,[1]Supplier!$B:$B))))),"")</f>
        <v>Nathani Chemicals</v>
      </c>
      <c r="R365" s="4" t="str">
        <f>IFERROR(IF(IF(AND(IF(M365&lt;&gt;0,LOOKUP(M365,[1]Customer!$A:$A,[1]Customer!$V:$V),IF(N365&lt;&gt;0,LOOKUP(N365,[1]Supplier!$A:$A,[1]Supplier!$V:$V)))=FALSE,O365&lt;&gt;0),LOOKUP(O365,[1]Branch!$A:$A,[1]Branch!$V:$V),IF(M365&lt;&gt;0,LOOKUP(M365,[1]Customer!$A:$A,[1]Customer!$V:$V),IF(N365&lt;&gt;0,LOOKUP(N365,[1]Supplier!$A:$A,[1]Supplier!$V:$V))))=FALSE,LOOKUP(P365,[1]Banking!$A:$A,[1]Banking!$C:$C),IF(AND(IF(M365&lt;&gt;0,LOOKUP(M365,[1]Customer!$A:$A,[1]Customer!$V:$V),IF(N365&lt;&gt;0,LOOKUP(N365,[1]Supplier!$A:$A,[1]Supplier!$V:$V)))=FALSE,O365&lt;&gt;0),LOOKUP(O365,[1]Branch!$A:$A,[1]Branch!$V:$V),IF(M365&lt;&gt;0,LOOKUP(M365,[1]Customer!$A:$A,[1]Customer!$V:$V),IF(N365&lt;&gt;0,LOOKUP(N365,[1]Supplier!$A:$A,[1]Supplier!$V:$V))))),"")</f>
        <v>Darmawan</v>
      </c>
      <c r="S365" s="14">
        <f>IFERROR(SUMIF(CREF!A:A,PREF!A365,CREF!G:G),"")</f>
        <v>-400000000</v>
      </c>
    </row>
    <row r="366" spans="1:19">
      <c r="A366" s="3">
        <v>365</v>
      </c>
      <c r="B366" s="5">
        <v>41824</v>
      </c>
      <c r="K366" s="3">
        <v>563</v>
      </c>
      <c r="O366" s="3" t="s">
        <v>80</v>
      </c>
      <c r="Q366" s="4" t="str">
        <f>IFERROR(IF(IF(AND(IF(M366&lt;&gt;0,LOOKUP(M366,[1]Customer!$A:$A,[1]Customer!$B:$B),IF(N366&lt;&gt;0,LOOKUP(N366,[1]Supplier!$A:$A,[1]Supplier!$B:$B)))=FALSE,O366&lt;&gt;0),LOOKUP(O366,[1]Branch!$A:$A,[1]Branch!$B:$B),IF(M366&lt;&gt;0,LOOKUP(M366,[1]Customer!$A:$A,[1]Customer!$B:$B),IF(N366&lt;&gt;0,LOOKUP(N366,[1]Supplier!$A:$A,[1]Supplier!$B:$B))))=FALSE,LOOKUP(P366,[1]Banking!$A:$A,[1]Banking!$B:$B),IF(AND(IF(M366&lt;&gt;0,LOOKUP(M366,[1]Customer!$A:$A,[1]Customer!$B:$B),IF(N366&lt;&gt;0,LOOKUP(N366,[1]Supplier!$A:$A,[1]Supplier!$B:$B)))=FALSE,O366&lt;&gt;0),LOOKUP(O366,[1]Branch!$A:$A,[1]Branch!$B:$B),IF(M366&lt;&gt;0,LOOKUP(M366,[1]Customer!$A:$A,[1]Customer!$B:$B),IF(N366&lt;&gt;0,LOOKUP(N366,[1]Supplier!$A:$A,[1]Supplier!$B:$B))))),"")</f>
        <v>Nathani Chemicals</v>
      </c>
      <c r="R366" s="4" t="str">
        <f>IFERROR(IF(IF(AND(IF(M366&lt;&gt;0,LOOKUP(M366,[1]Customer!$A:$A,[1]Customer!$V:$V),IF(N366&lt;&gt;0,LOOKUP(N366,[1]Supplier!$A:$A,[1]Supplier!$V:$V)))=FALSE,O366&lt;&gt;0),LOOKUP(O366,[1]Branch!$A:$A,[1]Branch!$V:$V),IF(M366&lt;&gt;0,LOOKUP(M366,[1]Customer!$A:$A,[1]Customer!$V:$V),IF(N366&lt;&gt;0,LOOKUP(N366,[1]Supplier!$A:$A,[1]Supplier!$V:$V))))=FALSE,LOOKUP(P366,[1]Banking!$A:$A,[1]Banking!$C:$C),IF(AND(IF(M366&lt;&gt;0,LOOKUP(M366,[1]Customer!$A:$A,[1]Customer!$V:$V),IF(N366&lt;&gt;0,LOOKUP(N366,[1]Supplier!$A:$A,[1]Supplier!$V:$V)))=FALSE,O366&lt;&gt;0),LOOKUP(O366,[1]Branch!$A:$A,[1]Branch!$V:$V),IF(M366&lt;&gt;0,LOOKUP(M366,[1]Customer!$A:$A,[1]Customer!$V:$V),IF(N366&lt;&gt;0,LOOKUP(N366,[1]Supplier!$A:$A,[1]Supplier!$V:$V))))),"")</f>
        <v>Darmawan</v>
      </c>
      <c r="S366" s="14">
        <f>IFERROR(SUMIF(CREF!A:A,PREF!A366,CREF!G:G),"")</f>
        <v>-199048071</v>
      </c>
    </row>
    <row r="367" spans="1:19">
      <c r="A367" s="3">
        <v>366</v>
      </c>
      <c r="B367" s="5">
        <v>41824</v>
      </c>
      <c r="K367" s="3">
        <v>564</v>
      </c>
      <c r="N367" s="3" t="s">
        <v>37</v>
      </c>
      <c r="Q367" s="4" t="str">
        <f>IFERROR(IF(IF(AND(IF(M367&lt;&gt;0,LOOKUP(M367,[1]Customer!$A:$A,[1]Customer!$B:$B),IF(N367&lt;&gt;0,LOOKUP(N367,[1]Supplier!$A:$A,[1]Supplier!$B:$B)))=FALSE,O367&lt;&gt;0),LOOKUP(O367,[1]Branch!$A:$A,[1]Branch!$B:$B),IF(M367&lt;&gt;0,LOOKUP(M367,[1]Customer!$A:$A,[1]Customer!$B:$B),IF(N367&lt;&gt;0,LOOKUP(N367,[1]Supplier!$A:$A,[1]Supplier!$B:$B))))=FALSE,LOOKUP(P367,[1]Banking!$A:$A,[1]Banking!$B:$B),IF(AND(IF(M367&lt;&gt;0,LOOKUP(M367,[1]Customer!$A:$A,[1]Customer!$B:$B),IF(N367&lt;&gt;0,LOOKUP(N367,[1]Supplier!$A:$A,[1]Supplier!$B:$B)))=FALSE,O367&lt;&gt;0),LOOKUP(O367,[1]Branch!$A:$A,[1]Branch!$B:$B),IF(M367&lt;&gt;0,LOOKUP(M367,[1]Customer!$A:$A,[1]Customer!$B:$B),IF(N367&lt;&gt;0,LOOKUP(N367,[1]Supplier!$A:$A,[1]Supplier!$B:$B))))),"")</f>
        <v>BCA Villa Bandara</v>
      </c>
      <c r="R367" s="4" t="str">
        <f>IFERROR(IF(IF(AND(IF(M367&lt;&gt;0,LOOKUP(M367,[1]Customer!$A:$A,[1]Customer!$V:$V),IF(N367&lt;&gt;0,LOOKUP(N367,[1]Supplier!$A:$A,[1]Supplier!$V:$V)))=FALSE,O367&lt;&gt;0),LOOKUP(O367,[1]Branch!$A:$A,[1]Branch!$V:$V),IF(M367&lt;&gt;0,LOOKUP(M367,[1]Customer!$A:$A,[1]Customer!$V:$V),IF(N367&lt;&gt;0,LOOKUP(N367,[1]Supplier!$A:$A,[1]Supplier!$V:$V))))=FALSE,LOOKUP(P367,[1]Banking!$A:$A,[1]Banking!$C:$C),IF(AND(IF(M367&lt;&gt;0,LOOKUP(M367,[1]Customer!$A:$A,[1]Customer!$V:$V),IF(N367&lt;&gt;0,LOOKUP(N367,[1]Supplier!$A:$A,[1]Supplier!$V:$V)))=FALSE,O367&lt;&gt;0),LOOKUP(O367,[1]Branch!$A:$A,[1]Branch!$V:$V),IF(M367&lt;&gt;0,LOOKUP(M367,[1]Customer!$A:$A,[1]Customer!$V:$V),IF(N367&lt;&gt;0,LOOKUP(N367,[1]Supplier!$A:$A,[1]Supplier!$V:$V))))),"")</f>
        <v/>
      </c>
      <c r="S367" s="14">
        <f>IFERROR(SUMIF(CREF!A:A,PREF!A367,CREF!G:G),"")</f>
        <v>-100000</v>
      </c>
    </row>
    <row r="368" spans="1:19">
      <c r="A368" s="3">
        <v>367</v>
      </c>
      <c r="B368" s="5">
        <v>41827</v>
      </c>
      <c r="J368" s="3">
        <v>258</v>
      </c>
      <c r="P368" s="3" t="s">
        <v>40</v>
      </c>
      <c r="Q368" s="4" t="str">
        <f>IFERROR(IF(IF(AND(IF(M368&lt;&gt;0,LOOKUP(M368,[1]Customer!$A:$A,[1]Customer!$B:$B),IF(N368&lt;&gt;0,LOOKUP(N368,[1]Supplier!$A:$A,[1]Supplier!$B:$B)))=FALSE,O368&lt;&gt;0),LOOKUP(O368,[1]Branch!$A:$A,[1]Branch!$B:$B),IF(M368&lt;&gt;0,LOOKUP(M368,[1]Customer!$A:$A,[1]Customer!$B:$B),IF(N368&lt;&gt;0,LOOKUP(N368,[1]Supplier!$A:$A,[1]Supplier!$B:$B))))=FALSE,LOOKUP(P368,[1]Banking!$A:$A,[1]Banking!$B:$B),IF(AND(IF(M368&lt;&gt;0,LOOKUP(M368,[1]Customer!$A:$A,[1]Customer!$B:$B),IF(N368&lt;&gt;0,LOOKUP(N368,[1]Supplier!$A:$A,[1]Supplier!$B:$B)))=FALSE,O368&lt;&gt;0),LOOKUP(O368,[1]Branch!$A:$A,[1]Branch!$B:$B),IF(M368&lt;&gt;0,LOOKUP(M368,[1]Customer!$A:$A,[1]Customer!$B:$B),IF(N368&lt;&gt;0,LOOKUP(N368,[1]Supplier!$A:$A,[1]Supplier!$B:$B))))),"")</f>
        <v>Kas Kecil Nathani Chemicals</v>
      </c>
      <c r="R368" s="4">
        <f>IFERROR(IF(IF(AND(IF(M368&lt;&gt;0,LOOKUP(M368,[1]Customer!$A:$A,[1]Customer!$V:$V),IF(N368&lt;&gt;0,LOOKUP(N368,[1]Supplier!$A:$A,[1]Supplier!$V:$V)))=FALSE,O368&lt;&gt;0),LOOKUP(O368,[1]Branch!$A:$A,[1]Branch!$V:$V),IF(M368&lt;&gt;0,LOOKUP(M368,[1]Customer!$A:$A,[1]Customer!$V:$V),IF(N368&lt;&gt;0,LOOKUP(N368,[1]Supplier!$A:$A,[1]Supplier!$V:$V))))=FALSE,LOOKUP(P368,[1]Banking!$A:$A,[1]Banking!$C:$C),IF(AND(IF(M368&lt;&gt;0,LOOKUP(M368,[1]Customer!$A:$A,[1]Customer!$V:$V),IF(N368&lt;&gt;0,LOOKUP(N368,[1]Supplier!$A:$A,[1]Supplier!$V:$V)))=FALSE,O368&lt;&gt;0),LOOKUP(O368,[1]Branch!$A:$A,[1]Branch!$V:$V),IF(M368&lt;&gt;0,LOOKUP(M368,[1]Customer!$A:$A,[1]Customer!$V:$V),IF(N368&lt;&gt;0,LOOKUP(N368,[1]Supplier!$A:$A,[1]Supplier!$V:$V))))),"")</f>
        <v>0</v>
      </c>
      <c r="S368" s="14">
        <f>IFERROR(SUMIF(CREF!A:A,PREF!A368,CREF!G:G),"")</f>
        <v>9020000</v>
      </c>
    </row>
    <row r="369" spans="1:19">
      <c r="A369" s="3">
        <v>368</v>
      </c>
      <c r="B369" s="5">
        <v>41827</v>
      </c>
      <c r="K369" s="3">
        <v>565</v>
      </c>
      <c r="P369" s="3" t="s">
        <v>40</v>
      </c>
      <c r="Q369" s="4" t="str">
        <f>IFERROR(IF(IF(AND(IF(M369&lt;&gt;0,LOOKUP(M369,[1]Customer!$A:$A,[1]Customer!$B:$B),IF(N369&lt;&gt;0,LOOKUP(N369,[1]Supplier!$A:$A,[1]Supplier!$B:$B)))=FALSE,O369&lt;&gt;0),LOOKUP(O369,[1]Branch!$A:$A,[1]Branch!$B:$B),IF(M369&lt;&gt;0,LOOKUP(M369,[1]Customer!$A:$A,[1]Customer!$B:$B),IF(N369&lt;&gt;0,LOOKUP(N369,[1]Supplier!$A:$A,[1]Supplier!$B:$B))))=FALSE,LOOKUP(P369,[1]Banking!$A:$A,[1]Banking!$B:$B),IF(AND(IF(M369&lt;&gt;0,LOOKUP(M369,[1]Customer!$A:$A,[1]Customer!$B:$B),IF(N369&lt;&gt;0,LOOKUP(N369,[1]Supplier!$A:$A,[1]Supplier!$B:$B)))=FALSE,O369&lt;&gt;0),LOOKUP(O369,[1]Branch!$A:$A,[1]Branch!$B:$B),IF(M369&lt;&gt;0,LOOKUP(M369,[1]Customer!$A:$A,[1]Customer!$B:$B),IF(N369&lt;&gt;0,LOOKUP(N369,[1]Supplier!$A:$A,[1]Supplier!$B:$B))))),"")</f>
        <v>Kas Kecil Nathani Chemicals</v>
      </c>
      <c r="R369" s="4">
        <f>IFERROR(IF(IF(AND(IF(M369&lt;&gt;0,LOOKUP(M369,[1]Customer!$A:$A,[1]Customer!$V:$V),IF(N369&lt;&gt;0,LOOKUP(N369,[1]Supplier!$A:$A,[1]Supplier!$V:$V)))=FALSE,O369&lt;&gt;0),LOOKUP(O369,[1]Branch!$A:$A,[1]Branch!$V:$V),IF(M369&lt;&gt;0,LOOKUP(M369,[1]Customer!$A:$A,[1]Customer!$V:$V),IF(N369&lt;&gt;0,LOOKUP(N369,[1]Supplier!$A:$A,[1]Supplier!$V:$V))))=FALSE,LOOKUP(P369,[1]Banking!$A:$A,[1]Banking!$C:$C),IF(AND(IF(M369&lt;&gt;0,LOOKUP(M369,[1]Customer!$A:$A,[1]Customer!$V:$V),IF(N369&lt;&gt;0,LOOKUP(N369,[1]Supplier!$A:$A,[1]Supplier!$V:$V)))=FALSE,O369&lt;&gt;0),LOOKUP(O369,[1]Branch!$A:$A,[1]Branch!$V:$V),IF(M369&lt;&gt;0,LOOKUP(M369,[1]Customer!$A:$A,[1]Customer!$V:$V),IF(N369&lt;&gt;0,LOOKUP(N369,[1]Supplier!$A:$A,[1]Supplier!$V:$V))))),"")</f>
        <v>0</v>
      </c>
      <c r="S369" s="14">
        <f>IFERROR(SUMIF(CREF!A:A,PREF!A369,CREF!G:G),"")</f>
        <v>-110000</v>
      </c>
    </row>
    <row r="370" spans="1:19">
      <c r="A370" s="3">
        <v>369</v>
      </c>
      <c r="B370" s="5">
        <v>41827</v>
      </c>
      <c r="K370" s="3">
        <v>566</v>
      </c>
      <c r="N370" s="3" t="s">
        <v>37</v>
      </c>
      <c r="Q370" s="4" t="str">
        <f>IFERROR(IF(IF(AND(IF(M370&lt;&gt;0,LOOKUP(M370,[1]Customer!$A:$A,[1]Customer!$B:$B),IF(N370&lt;&gt;0,LOOKUP(N370,[1]Supplier!$A:$A,[1]Supplier!$B:$B)))=FALSE,O370&lt;&gt;0),LOOKUP(O370,[1]Branch!$A:$A,[1]Branch!$B:$B),IF(M370&lt;&gt;0,LOOKUP(M370,[1]Customer!$A:$A,[1]Customer!$B:$B),IF(N370&lt;&gt;0,LOOKUP(N370,[1]Supplier!$A:$A,[1]Supplier!$B:$B))))=FALSE,LOOKUP(P370,[1]Banking!$A:$A,[1]Banking!$B:$B),IF(AND(IF(M370&lt;&gt;0,LOOKUP(M370,[1]Customer!$A:$A,[1]Customer!$B:$B),IF(N370&lt;&gt;0,LOOKUP(N370,[1]Supplier!$A:$A,[1]Supplier!$B:$B)))=FALSE,O370&lt;&gt;0),LOOKUP(O370,[1]Branch!$A:$A,[1]Branch!$B:$B),IF(M370&lt;&gt;0,LOOKUP(M370,[1]Customer!$A:$A,[1]Customer!$B:$B),IF(N370&lt;&gt;0,LOOKUP(N370,[1]Supplier!$A:$A,[1]Supplier!$B:$B))))),"")</f>
        <v>BCA Villa Bandara</v>
      </c>
      <c r="R370" s="4" t="str">
        <f>IFERROR(IF(IF(AND(IF(M370&lt;&gt;0,LOOKUP(M370,[1]Customer!$A:$A,[1]Customer!$V:$V),IF(N370&lt;&gt;0,LOOKUP(N370,[1]Supplier!$A:$A,[1]Supplier!$V:$V)))=FALSE,O370&lt;&gt;0),LOOKUP(O370,[1]Branch!$A:$A,[1]Branch!$V:$V),IF(M370&lt;&gt;0,LOOKUP(M370,[1]Customer!$A:$A,[1]Customer!$V:$V),IF(N370&lt;&gt;0,LOOKUP(N370,[1]Supplier!$A:$A,[1]Supplier!$V:$V))))=FALSE,LOOKUP(P370,[1]Banking!$A:$A,[1]Banking!$C:$C),IF(AND(IF(M370&lt;&gt;0,LOOKUP(M370,[1]Customer!$A:$A,[1]Customer!$V:$V),IF(N370&lt;&gt;0,LOOKUP(N370,[1]Supplier!$A:$A,[1]Supplier!$V:$V)))=FALSE,O370&lt;&gt;0),LOOKUP(O370,[1]Branch!$A:$A,[1]Branch!$V:$V),IF(M370&lt;&gt;0,LOOKUP(M370,[1]Customer!$A:$A,[1]Customer!$V:$V),IF(N370&lt;&gt;0,LOOKUP(N370,[1]Supplier!$A:$A,[1]Supplier!$V:$V))))),"")</f>
        <v/>
      </c>
      <c r="S370" s="14">
        <f>IFERROR(SUMIF(CREF!A:A,PREF!A370,CREF!G:G),"")</f>
        <v>-100000</v>
      </c>
    </row>
    <row r="371" spans="1:19">
      <c r="A371" s="3">
        <v>370</v>
      </c>
      <c r="B371" s="5">
        <v>41827</v>
      </c>
      <c r="K371" s="3">
        <v>567</v>
      </c>
      <c r="O371" s="3" t="s">
        <v>80</v>
      </c>
      <c r="Q371" s="4" t="str">
        <f>IFERROR(IF(IF(AND(IF(M371&lt;&gt;0,LOOKUP(M371,[1]Customer!$A:$A,[1]Customer!$B:$B),IF(N371&lt;&gt;0,LOOKUP(N371,[1]Supplier!$A:$A,[1]Supplier!$B:$B)))=FALSE,O371&lt;&gt;0),LOOKUP(O371,[1]Branch!$A:$A,[1]Branch!$B:$B),IF(M371&lt;&gt;0,LOOKUP(M371,[1]Customer!$A:$A,[1]Customer!$B:$B),IF(N371&lt;&gt;0,LOOKUP(N371,[1]Supplier!$A:$A,[1]Supplier!$B:$B))))=FALSE,LOOKUP(P371,[1]Banking!$A:$A,[1]Banking!$B:$B),IF(AND(IF(M371&lt;&gt;0,LOOKUP(M371,[1]Customer!$A:$A,[1]Customer!$B:$B),IF(N371&lt;&gt;0,LOOKUP(N371,[1]Supplier!$A:$A,[1]Supplier!$B:$B)))=FALSE,O371&lt;&gt;0),LOOKUP(O371,[1]Branch!$A:$A,[1]Branch!$B:$B),IF(M371&lt;&gt;0,LOOKUP(M371,[1]Customer!$A:$A,[1]Customer!$B:$B),IF(N371&lt;&gt;0,LOOKUP(N371,[1]Supplier!$A:$A,[1]Supplier!$B:$B))))),"")</f>
        <v>Nathani Chemicals</v>
      </c>
      <c r="R371" s="4" t="str">
        <f>IFERROR(IF(IF(AND(IF(M371&lt;&gt;0,LOOKUP(M371,[1]Customer!$A:$A,[1]Customer!$V:$V),IF(N371&lt;&gt;0,LOOKUP(N371,[1]Supplier!$A:$A,[1]Supplier!$V:$V)))=FALSE,O371&lt;&gt;0),LOOKUP(O371,[1]Branch!$A:$A,[1]Branch!$V:$V),IF(M371&lt;&gt;0,LOOKUP(M371,[1]Customer!$A:$A,[1]Customer!$V:$V),IF(N371&lt;&gt;0,LOOKUP(N371,[1]Supplier!$A:$A,[1]Supplier!$V:$V))))=FALSE,LOOKUP(P371,[1]Banking!$A:$A,[1]Banking!$C:$C),IF(AND(IF(M371&lt;&gt;0,LOOKUP(M371,[1]Customer!$A:$A,[1]Customer!$V:$V),IF(N371&lt;&gt;0,LOOKUP(N371,[1]Supplier!$A:$A,[1]Supplier!$V:$V)))=FALSE,O371&lt;&gt;0),LOOKUP(O371,[1]Branch!$A:$A,[1]Branch!$V:$V),IF(M371&lt;&gt;0,LOOKUP(M371,[1]Customer!$A:$A,[1]Customer!$V:$V),IF(N371&lt;&gt;0,LOOKUP(N371,[1]Supplier!$A:$A,[1]Supplier!$V:$V))))),"")</f>
        <v>Darmawan</v>
      </c>
      <c r="S371" s="14">
        <f>IFERROR(SUMIF(CREF!A:A,PREF!A371,CREF!G:G),"")</f>
        <v>-3240000</v>
      </c>
    </row>
    <row r="372" spans="1:19">
      <c r="A372" s="3">
        <v>371</v>
      </c>
      <c r="B372" s="5">
        <v>41827</v>
      </c>
      <c r="K372" s="3">
        <v>568</v>
      </c>
      <c r="P372" s="3" t="s">
        <v>206</v>
      </c>
      <c r="Q372" s="4" t="str">
        <f>IFERROR(IF(IF(AND(IF(M372&lt;&gt;0,LOOKUP(M372,[1]Customer!$A:$A,[1]Customer!$B:$B),IF(N372&lt;&gt;0,LOOKUP(N372,[1]Supplier!$A:$A,[1]Supplier!$B:$B)))=FALSE,O372&lt;&gt;0),LOOKUP(O372,[1]Branch!$A:$A,[1]Branch!$B:$B),IF(M372&lt;&gt;0,LOOKUP(M372,[1]Customer!$A:$A,[1]Customer!$B:$B),IF(N372&lt;&gt;0,LOOKUP(N372,[1]Supplier!$A:$A,[1]Supplier!$B:$B))))=FALSE,LOOKUP(P372,[1]Banking!$A:$A,[1]Banking!$B:$B),IF(AND(IF(M372&lt;&gt;0,LOOKUP(M372,[1]Customer!$A:$A,[1]Customer!$B:$B),IF(N372&lt;&gt;0,LOOKUP(N372,[1]Supplier!$A:$A,[1]Supplier!$B:$B)))=FALSE,O372&lt;&gt;0),LOOKUP(O372,[1]Branch!$A:$A,[1]Branch!$B:$B),IF(M372&lt;&gt;0,LOOKUP(M372,[1]Customer!$A:$A,[1]Customer!$B:$B),IF(N372&lt;&gt;0,LOOKUP(N372,[1]Supplier!$A:$A,[1]Supplier!$B:$B))))),"")</f>
        <v>Nathani Chemicals</v>
      </c>
      <c r="R372" s="4" t="str">
        <f>IFERROR(IF(IF(AND(IF(M372&lt;&gt;0,LOOKUP(M372,[1]Customer!$A:$A,[1]Customer!$V:$V),IF(N372&lt;&gt;0,LOOKUP(N372,[1]Supplier!$A:$A,[1]Supplier!$V:$V)))=FALSE,O372&lt;&gt;0),LOOKUP(O372,[1]Branch!$A:$A,[1]Branch!$V:$V),IF(M372&lt;&gt;0,LOOKUP(M372,[1]Customer!$A:$A,[1]Customer!$V:$V),IF(N372&lt;&gt;0,LOOKUP(N372,[1]Supplier!$A:$A,[1]Supplier!$V:$V))))=FALSE,LOOKUP(P372,[1]Banking!$A:$A,[1]Banking!$C:$C),IF(AND(IF(M372&lt;&gt;0,LOOKUP(M372,[1]Customer!$A:$A,[1]Customer!$V:$V),IF(N372&lt;&gt;0,LOOKUP(N372,[1]Supplier!$A:$A,[1]Supplier!$V:$V)))=FALSE,O372&lt;&gt;0),LOOKUP(O372,[1]Branch!$A:$A,[1]Branch!$V:$V),IF(M372&lt;&gt;0,LOOKUP(M372,[1]Customer!$A:$A,[1]Customer!$V:$V),IF(N372&lt;&gt;0,LOOKUP(N372,[1]Supplier!$A:$A,[1]Supplier!$V:$V))))),"")</f>
        <v>Irkham</v>
      </c>
      <c r="S372" s="14">
        <f>IFERROR(SUMIF(CREF!A:A,PREF!A372,CREF!G:G),"")</f>
        <v>-40000</v>
      </c>
    </row>
    <row r="373" spans="1:19">
      <c r="A373" s="3">
        <v>372</v>
      </c>
      <c r="B373" s="5">
        <v>41827</v>
      </c>
      <c r="D373" s="11" t="s">
        <v>676</v>
      </c>
      <c r="J373" s="3">
        <v>259</v>
      </c>
      <c r="M373" s="3" t="s">
        <v>41</v>
      </c>
      <c r="Q373" s="4" t="str">
        <f>IFERROR(IF(IF(AND(IF(M373&lt;&gt;0,LOOKUP(M373,[1]Customer!$A:$A,[1]Customer!$B:$B),IF(N373&lt;&gt;0,LOOKUP(N373,[1]Supplier!$A:$A,[1]Supplier!$B:$B)))=FALSE,O373&lt;&gt;0),LOOKUP(O373,[1]Branch!$A:$A,[1]Branch!$B:$B),IF(M373&lt;&gt;0,LOOKUP(M373,[1]Customer!$A:$A,[1]Customer!$B:$B),IF(N373&lt;&gt;0,LOOKUP(N373,[1]Supplier!$A:$A,[1]Supplier!$B:$B))))=FALSE,LOOKUP(P373,[1]Banking!$A:$A,[1]Banking!$B:$B),IF(AND(IF(M373&lt;&gt;0,LOOKUP(M373,[1]Customer!$A:$A,[1]Customer!$B:$B),IF(N373&lt;&gt;0,LOOKUP(N373,[1]Supplier!$A:$A,[1]Supplier!$B:$B)))=FALSE,O373&lt;&gt;0),LOOKUP(O373,[1]Branch!$A:$A,[1]Branch!$B:$B),IF(M373&lt;&gt;0,LOOKUP(M373,[1]Customer!$A:$A,[1]Customer!$B:$B),IF(N373&lt;&gt;0,LOOKUP(N373,[1]Supplier!$A:$A,[1]Supplier!$B:$B))))),"")</f>
        <v>Nathani Indonesia</v>
      </c>
      <c r="R373" s="4" t="str">
        <f>IFERROR(IF(IF(AND(IF(M373&lt;&gt;0,LOOKUP(M373,[1]Customer!$A:$A,[1]Customer!$V:$V),IF(N373&lt;&gt;0,LOOKUP(N373,[1]Supplier!$A:$A,[1]Supplier!$V:$V)))=FALSE,O373&lt;&gt;0),LOOKUP(O373,[1]Branch!$A:$A,[1]Branch!$V:$V),IF(M373&lt;&gt;0,LOOKUP(M373,[1]Customer!$A:$A,[1]Customer!$V:$V),IF(N373&lt;&gt;0,LOOKUP(N373,[1]Supplier!$A:$A,[1]Supplier!$V:$V))))=FALSE,LOOKUP(P373,[1]Banking!$A:$A,[1]Banking!$C:$C),IF(AND(IF(M373&lt;&gt;0,LOOKUP(M373,[1]Customer!$A:$A,[1]Customer!$V:$V),IF(N373&lt;&gt;0,LOOKUP(N373,[1]Supplier!$A:$A,[1]Supplier!$V:$V)))=FALSE,O373&lt;&gt;0),LOOKUP(O373,[1]Branch!$A:$A,[1]Branch!$V:$V),IF(M373&lt;&gt;0,LOOKUP(M373,[1]Customer!$A:$A,[1]Customer!$V:$V),IF(N373&lt;&gt;0,LOOKUP(N373,[1]Supplier!$A:$A,[1]Supplier!$V:$V))))),"")</f>
        <v>Agustina Y. Zulkarnain</v>
      </c>
      <c r="S373" s="14">
        <f>IFERROR(SUMIF(CREF!A:A,PREF!A373,CREF!G:G),"")</f>
        <v>5000000</v>
      </c>
    </row>
    <row r="374" spans="1:19">
      <c r="A374" s="3">
        <v>373</v>
      </c>
      <c r="B374" s="5">
        <v>41827</v>
      </c>
      <c r="J374" s="3">
        <v>260</v>
      </c>
      <c r="N374" s="3" t="s">
        <v>37</v>
      </c>
      <c r="Q374" s="4" t="str">
        <f>IFERROR(IF(IF(AND(IF(M374&lt;&gt;0,LOOKUP(M374,[1]Customer!$A:$A,[1]Customer!$B:$B),IF(N374&lt;&gt;0,LOOKUP(N374,[1]Supplier!$A:$A,[1]Supplier!$B:$B)))=FALSE,O374&lt;&gt;0),LOOKUP(O374,[1]Branch!$A:$A,[1]Branch!$B:$B),IF(M374&lt;&gt;0,LOOKUP(M374,[1]Customer!$A:$A,[1]Customer!$B:$B),IF(N374&lt;&gt;0,LOOKUP(N374,[1]Supplier!$A:$A,[1]Supplier!$B:$B))))=FALSE,LOOKUP(P374,[1]Banking!$A:$A,[1]Banking!$B:$B),IF(AND(IF(M374&lt;&gt;0,LOOKUP(M374,[1]Customer!$A:$A,[1]Customer!$B:$B),IF(N374&lt;&gt;0,LOOKUP(N374,[1]Supplier!$A:$A,[1]Supplier!$B:$B)))=FALSE,O374&lt;&gt;0),LOOKUP(O374,[1]Branch!$A:$A,[1]Branch!$B:$B),IF(M374&lt;&gt;0,LOOKUP(M374,[1]Customer!$A:$A,[1]Customer!$B:$B),IF(N374&lt;&gt;0,LOOKUP(N374,[1]Supplier!$A:$A,[1]Supplier!$B:$B))))),"")</f>
        <v>BCA Villa Bandara</v>
      </c>
      <c r="R374" s="4" t="str">
        <f>IFERROR(IF(IF(AND(IF(M374&lt;&gt;0,LOOKUP(M374,[1]Customer!$A:$A,[1]Customer!$V:$V),IF(N374&lt;&gt;0,LOOKUP(N374,[1]Supplier!$A:$A,[1]Supplier!$V:$V)))=FALSE,O374&lt;&gt;0),LOOKUP(O374,[1]Branch!$A:$A,[1]Branch!$V:$V),IF(M374&lt;&gt;0,LOOKUP(M374,[1]Customer!$A:$A,[1]Customer!$V:$V),IF(N374&lt;&gt;0,LOOKUP(N374,[1]Supplier!$A:$A,[1]Supplier!$V:$V))))=FALSE,LOOKUP(P374,[1]Banking!$A:$A,[1]Banking!$C:$C),IF(AND(IF(M374&lt;&gt;0,LOOKUP(M374,[1]Customer!$A:$A,[1]Customer!$V:$V),IF(N374&lt;&gt;0,LOOKUP(N374,[1]Supplier!$A:$A,[1]Supplier!$V:$V)))=FALSE,O374&lt;&gt;0),LOOKUP(O374,[1]Branch!$A:$A,[1]Branch!$V:$V),IF(M374&lt;&gt;0,LOOKUP(M374,[1]Customer!$A:$A,[1]Customer!$V:$V),IF(N374&lt;&gt;0,LOOKUP(N374,[1]Supplier!$A:$A,[1]Supplier!$V:$V))))),"")</f>
        <v/>
      </c>
      <c r="S374" s="14">
        <f>IFERROR(SUMIF(CREF!A:A,PREF!A374,CREF!G:G),"")</f>
        <v>100000</v>
      </c>
    </row>
    <row r="375" spans="1:19">
      <c r="A375" s="3">
        <v>374</v>
      </c>
      <c r="B375" s="5">
        <v>41827</v>
      </c>
      <c r="C375" s="11"/>
      <c r="D375" s="11"/>
      <c r="K375" s="3">
        <v>569</v>
      </c>
      <c r="P375" s="3" t="s">
        <v>40</v>
      </c>
      <c r="Q375" s="4" t="str">
        <f>IFERROR(IF(IF(AND(IF(M375&lt;&gt;0,LOOKUP(M375,[1]Customer!$A:$A,[1]Customer!$B:$B),IF(N375&lt;&gt;0,LOOKUP(N375,[1]Supplier!$A:$A,[1]Supplier!$B:$B)))=FALSE,O375&lt;&gt;0),LOOKUP(O375,[1]Branch!$A:$A,[1]Branch!$B:$B),IF(M375&lt;&gt;0,LOOKUP(M375,[1]Customer!$A:$A,[1]Customer!$B:$B),IF(N375&lt;&gt;0,LOOKUP(N375,[1]Supplier!$A:$A,[1]Supplier!$B:$B))))=FALSE,LOOKUP(P375,[1]Banking!$A:$A,[1]Banking!$B:$B),IF(AND(IF(M375&lt;&gt;0,LOOKUP(M375,[1]Customer!$A:$A,[1]Customer!$B:$B),IF(N375&lt;&gt;0,LOOKUP(N375,[1]Supplier!$A:$A,[1]Supplier!$B:$B)))=FALSE,O375&lt;&gt;0),LOOKUP(O375,[1]Branch!$A:$A,[1]Branch!$B:$B),IF(M375&lt;&gt;0,LOOKUP(M375,[1]Customer!$A:$A,[1]Customer!$B:$B),IF(N375&lt;&gt;0,LOOKUP(N375,[1]Supplier!$A:$A,[1]Supplier!$B:$B))))),"")</f>
        <v>Kas Kecil Nathani Chemicals</v>
      </c>
      <c r="R375" s="4">
        <f>IFERROR(IF(IF(AND(IF(M375&lt;&gt;0,LOOKUP(M375,[1]Customer!$A:$A,[1]Customer!$V:$V),IF(N375&lt;&gt;0,LOOKUP(N375,[1]Supplier!$A:$A,[1]Supplier!$V:$V)))=FALSE,O375&lt;&gt;0),LOOKUP(O375,[1]Branch!$A:$A,[1]Branch!$V:$V),IF(M375&lt;&gt;0,LOOKUP(M375,[1]Customer!$A:$A,[1]Customer!$V:$V),IF(N375&lt;&gt;0,LOOKUP(N375,[1]Supplier!$A:$A,[1]Supplier!$V:$V))))=FALSE,LOOKUP(P375,[1]Banking!$A:$A,[1]Banking!$C:$C),IF(AND(IF(M375&lt;&gt;0,LOOKUP(M375,[1]Customer!$A:$A,[1]Customer!$V:$V),IF(N375&lt;&gt;0,LOOKUP(N375,[1]Supplier!$A:$A,[1]Supplier!$V:$V)))=FALSE,O375&lt;&gt;0),LOOKUP(O375,[1]Branch!$A:$A,[1]Branch!$V:$V),IF(M375&lt;&gt;0,LOOKUP(M375,[1]Customer!$A:$A,[1]Customer!$V:$V),IF(N375&lt;&gt;0,LOOKUP(N375,[1]Supplier!$A:$A,[1]Supplier!$V:$V))))),"")</f>
        <v>0</v>
      </c>
      <c r="S375" s="14">
        <f>IFERROR(SUMIF(CREF!A:A,PREF!A375,CREF!G:G),"")</f>
        <v>-9020000</v>
      </c>
    </row>
    <row r="376" spans="1:19">
      <c r="A376" s="3">
        <v>375</v>
      </c>
      <c r="B376" s="5">
        <v>41830</v>
      </c>
      <c r="C376" s="11"/>
      <c r="D376" s="11" t="s">
        <v>804</v>
      </c>
      <c r="J376" s="3">
        <v>261</v>
      </c>
      <c r="M376" s="3" t="s">
        <v>41</v>
      </c>
      <c r="Q376" s="4" t="str">
        <f>IFERROR(IF(IF(AND(IF(M376&lt;&gt;0,LOOKUP(M376,[1]Customer!$A:$A,[1]Customer!$B:$B),IF(N376&lt;&gt;0,LOOKUP(N376,[1]Supplier!$A:$A,[1]Supplier!$B:$B)))=FALSE,O376&lt;&gt;0),LOOKUP(O376,[1]Branch!$A:$A,[1]Branch!$B:$B),IF(M376&lt;&gt;0,LOOKUP(M376,[1]Customer!$A:$A,[1]Customer!$B:$B),IF(N376&lt;&gt;0,LOOKUP(N376,[1]Supplier!$A:$A,[1]Supplier!$B:$B))))=FALSE,LOOKUP(P376,[1]Banking!$A:$A,[1]Banking!$B:$B),IF(AND(IF(M376&lt;&gt;0,LOOKUP(M376,[1]Customer!$A:$A,[1]Customer!$B:$B),IF(N376&lt;&gt;0,LOOKUP(N376,[1]Supplier!$A:$A,[1]Supplier!$B:$B)))=FALSE,O376&lt;&gt;0),LOOKUP(O376,[1]Branch!$A:$A,[1]Branch!$B:$B),IF(M376&lt;&gt;0,LOOKUP(M376,[1]Customer!$A:$A,[1]Customer!$B:$B),IF(N376&lt;&gt;0,LOOKUP(N376,[1]Supplier!$A:$A,[1]Supplier!$B:$B))))),"")</f>
        <v>Nathani Indonesia</v>
      </c>
      <c r="R376" s="4" t="str">
        <f>IFERROR(IF(IF(AND(IF(M376&lt;&gt;0,LOOKUP(M376,[1]Customer!$A:$A,[1]Customer!$V:$V),IF(N376&lt;&gt;0,LOOKUP(N376,[1]Supplier!$A:$A,[1]Supplier!$V:$V)))=FALSE,O376&lt;&gt;0),LOOKUP(O376,[1]Branch!$A:$A,[1]Branch!$V:$V),IF(M376&lt;&gt;0,LOOKUP(M376,[1]Customer!$A:$A,[1]Customer!$V:$V),IF(N376&lt;&gt;0,LOOKUP(N376,[1]Supplier!$A:$A,[1]Supplier!$V:$V))))=FALSE,LOOKUP(P376,[1]Banking!$A:$A,[1]Banking!$C:$C),IF(AND(IF(M376&lt;&gt;0,LOOKUP(M376,[1]Customer!$A:$A,[1]Customer!$V:$V),IF(N376&lt;&gt;0,LOOKUP(N376,[1]Supplier!$A:$A,[1]Supplier!$V:$V)))=FALSE,O376&lt;&gt;0),LOOKUP(O376,[1]Branch!$A:$A,[1]Branch!$V:$V),IF(M376&lt;&gt;0,LOOKUP(M376,[1]Customer!$A:$A,[1]Customer!$V:$V),IF(N376&lt;&gt;0,LOOKUP(N376,[1]Supplier!$A:$A,[1]Supplier!$V:$V))))),"")</f>
        <v>Agustina Y. Zulkarnain</v>
      </c>
      <c r="S376" s="14">
        <f>IFERROR(SUMIF(CREF!A:A,PREF!A376,CREF!G:G),"")</f>
        <v>6221849</v>
      </c>
    </row>
    <row r="377" spans="1:19">
      <c r="A377" s="3">
        <v>376</v>
      </c>
      <c r="B377" s="5">
        <v>41830</v>
      </c>
      <c r="C377" s="11"/>
      <c r="D377" s="11" t="s">
        <v>804</v>
      </c>
      <c r="J377" s="3">
        <v>262</v>
      </c>
      <c r="M377" s="3" t="s">
        <v>41</v>
      </c>
      <c r="Q377" s="4" t="str">
        <f>IFERROR(IF(IF(AND(IF(M377&lt;&gt;0,LOOKUP(M377,[1]Customer!$A:$A,[1]Customer!$B:$B),IF(N377&lt;&gt;0,LOOKUP(N377,[1]Supplier!$A:$A,[1]Supplier!$B:$B)))=FALSE,O377&lt;&gt;0),LOOKUP(O377,[1]Branch!$A:$A,[1]Branch!$B:$B),IF(M377&lt;&gt;0,LOOKUP(M377,[1]Customer!$A:$A,[1]Customer!$B:$B),IF(N377&lt;&gt;0,LOOKUP(N377,[1]Supplier!$A:$A,[1]Supplier!$B:$B))))=FALSE,LOOKUP(P377,[1]Banking!$A:$A,[1]Banking!$B:$B),IF(AND(IF(M377&lt;&gt;0,LOOKUP(M377,[1]Customer!$A:$A,[1]Customer!$B:$B),IF(N377&lt;&gt;0,LOOKUP(N377,[1]Supplier!$A:$A,[1]Supplier!$B:$B)))=FALSE,O377&lt;&gt;0),LOOKUP(O377,[1]Branch!$A:$A,[1]Branch!$B:$B),IF(M377&lt;&gt;0,LOOKUP(M377,[1]Customer!$A:$A,[1]Customer!$B:$B),IF(N377&lt;&gt;0,LOOKUP(N377,[1]Supplier!$A:$A,[1]Supplier!$B:$B))))),"")</f>
        <v>Nathani Indonesia</v>
      </c>
      <c r="R377" s="4" t="str">
        <f>IFERROR(IF(IF(AND(IF(M377&lt;&gt;0,LOOKUP(M377,[1]Customer!$A:$A,[1]Customer!$V:$V),IF(N377&lt;&gt;0,LOOKUP(N377,[1]Supplier!$A:$A,[1]Supplier!$V:$V)))=FALSE,O377&lt;&gt;0),LOOKUP(O377,[1]Branch!$A:$A,[1]Branch!$V:$V),IF(M377&lt;&gt;0,LOOKUP(M377,[1]Customer!$A:$A,[1]Customer!$V:$V),IF(N377&lt;&gt;0,LOOKUP(N377,[1]Supplier!$A:$A,[1]Supplier!$V:$V))))=FALSE,LOOKUP(P377,[1]Banking!$A:$A,[1]Banking!$C:$C),IF(AND(IF(M377&lt;&gt;0,LOOKUP(M377,[1]Customer!$A:$A,[1]Customer!$V:$V),IF(N377&lt;&gt;0,LOOKUP(N377,[1]Supplier!$A:$A,[1]Supplier!$V:$V)))=FALSE,O377&lt;&gt;0),LOOKUP(O377,[1]Branch!$A:$A,[1]Branch!$V:$V),IF(M377&lt;&gt;0,LOOKUP(M377,[1]Customer!$A:$A,[1]Customer!$V:$V),IF(N377&lt;&gt;0,LOOKUP(N377,[1]Supplier!$A:$A,[1]Supplier!$V:$V))))),"")</f>
        <v>Agustina Y. Zulkarnain</v>
      </c>
      <c r="S377" s="14">
        <f>IFERROR(SUMIF(CREF!A:A,PREF!A377,CREF!G:G),"")</f>
        <v>60481824</v>
      </c>
    </row>
    <row r="378" spans="1:19">
      <c r="A378" s="3">
        <v>377</v>
      </c>
      <c r="B378" s="5">
        <v>41830</v>
      </c>
      <c r="C378" s="11"/>
      <c r="D378" s="11" t="s">
        <v>805</v>
      </c>
      <c r="J378" s="3">
        <v>263</v>
      </c>
      <c r="M378" s="3" t="s">
        <v>41</v>
      </c>
      <c r="Q378" s="4" t="str">
        <f>IFERROR(IF(IF(AND(IF(M378&lt;&gt;0,LOOKUP(M378,[1]Customer!$A:$A,[1]Customer!$B:$B),IF(N378&lt;&gt;0,LOOKUP(N378,[1]Supplier!$A:$A,[1]Supplier!$B:$B)))=FALSE,O378&lt;&gt;0),LOOKUP(O378,[1]Branch!$A:$A,[1]Branch!$B:$B),IF(M378&lt;&gt;0,LOOKUP(M378,[1]Customer!$A:$A,[1]Customer!$B:$B),IF(N378&lt;&gt;0,LOOKUP(N378,[1]Supplier!$A:$A,[1]Supplier!$B:$B))))=FALSE,LOOKUP(P378,[1]Banking!$A:$A,[1]Banking!$B:$B),IF(AND(IF(M378&lt;&gt;0,LOOKUP(M378,[1]Customer!$A:$A,[1]Customer!$B:$B),IF(N378&lt;&gt;0,LOOKUP(N378,[1]Supplier!$A:$A,[1]Supplier!$B:$B)))=FALSE,O378&lt;&gt;0),LOOKUP(O378,[1]Branch!$A:$A,[1]Branch!$B:$B),IF(M378&lt;&gt;0,LOOKUP(M378,[1]Customer!$A:$A,[1]Customer!$B:$B),IF(N378&lt;&gt;0,LOOKUP(N378,[1]Supplier!$A:$A,[1]Supplier!$B:$B))))),"")</f>
        <v>Nathani Indonesia</v>
      </c>
      <c r="R378" s="4" t="str">
        <f>IFERROR(IF(IF(AND(IF(M378&lt;&gt;0,LOOKUP(M378,[1]Customer!$A:$A,[1]Customer!$V:$V),IF(N378&lt;&gt;0,LOOKUP(N378,[1]Supplier!$A:$A,[1]Supplier!$V:$V)))=FALSE,O378&lt;&gt;0),LOOKUP(O378,[1]Branch!$A:$A,[1]Branch!$V:$V),IF(M378&lt;&gt;0,LOOKUP(M378,[1]Customer!$A:$A,[1]Customer!$V:$V),IF(N378&lt;&gt;0,LOOKUP(N378,[1]Supplier!$A:$A,[1]Supplier!$V:$V))))=FALSE,LOOKUP(P378,[1]Banking!$A:$A,[1]Banking!$C:$C),IF(AND(IF(M378&lt;&gt;0,LOOKUP(M378,[1]Customer!$A:$A,[1]Customer!$V:$V),IF(N378&lt;&gt;0,LOOKUP(N378,[1]Supplier!$A:$A,[1]Supplier!$V:$V)))=FALSE,O378&lt;&gt;0),LOOKUP(O378,[1]Branch!$A:$A,[1]Branch!$V:$V),IF(M378&lt;&gt;0,LOOKUP(M378,[1]Customer!$A:$A,[1]Customer!$V:$V),IF(N378&lt;&gt;0,LOOKUP(N378,[1]Supplier!$A:$A,[1]Supplier!$V:$V))))),"")</f>
        <v>Agustina Y. Zulkarnain</v>
      </c>
      <c r="S378" s="14">
        <f>IFERROR(SUMIF(CREF!A:A,PREF!A378,CREF!G:G),"")</f>
        <v>378459443</v>
      </c>
    </row>
    <row r="379" spans="1:19">
      <c r="A379" s="3">
        <v>378</v>
      </c>
      <c r="B379" s="5">
        <v>41830</v>
      </c>
      <c r="C379" s="11"/>
      <c r="D379" s="11" t="s">
        <v>806</v>
      </c>
      <c r="J379" s="3">
        <v>264</v>
      </c>
      <c r="M379" s="3" t="s">
        <v>41</v>
      </c>
      <c r="Q379" s="4" t="str">
        <f>IFERROR(IF(IF(AND(IF(M379&lt;&gt;0,LOOKUP(M379,[1]Customer!$A:$A,[1]Customer!$B:$B),IF(N379&lt;&gt;0,LOOKUP(N379,[1]Supplier!$A:$A,[1]Supplier!$B:$B)))=FALSE,O379&lt;&gt;0),LOOKUP(O379,[1]Branch!$A:$A,[1]Branch!$B:$B),IF(M379&lt;&gt;0,LOOKUP(M379,[1]Customer!$A:$A,[1]Customer!$B:$B),IF(N379&lt;&gt;0,LOOKUP(N379,[1]Supplier!$A:$A,[1]Supplier!$B:$B))))=FALSE,LOOKUP(P379,[1]Banking!$A:$A,[1]Banking!$B:$B),IF(AND(IF(M379&lt;&gt;0,LOOKUP(M379,[1]Customer!$A:$A,[1]Customer!$B:$B),IF(N379&lt;&gt;0,LOOKUP(N379,[1]Supplier!$A:$A,[1]Supplier!$B:$B)))=FALSE,O379&lt;&gt;0),LOOKUP(O379,[1]Branch!$A:$A,[1]Branch!$B:$B),IF(M379&lt;&gt;0,LOOKUP(M379,[1]Customer!$A:$A,[1]Customer!$B:$B),IF(N379&lt;&gt;0,LOOKUP(N379,[1]Supplier!$A:$A,[1]Supplier!$B:$B))))),"")</f>
        <v>Nathani Indonesia</v>
      </c>
      <c r="R379" s="4" t="str">
        <f>IFERROR(IF(IF(AND(IF(M379&lt;&gt;0,LOOKUP(M379,[1]Customer!$A:$A,[1]Customer!$V:$V),IF(N379&lt;&gt;0,LOOKUP(N379,[1]Supplier!$A:$A,[1]Supplier!$V:$V)))=FALSE,O379&lt;&gt;0),LOOKUP(O379,[1]Branch!$A:$A,[1]Branch!$V:$V),IF(M379&lt;&gt;0,LOOKUP(M379,[1]Customer!$A:$A,[1]Customer!$V:$V),IF(N379&lt;&gt;0,LOOKUP(N379,[1]Supplier!$A:$A,[1]Supplier!$V:$V))))=FALSE,LOOKUP(P379,[1]Banking!$A:$A,[1]Banking!$C:$C),IF(AND(IF(M379&lt;&gt;0,LOOKUP(M379,[1]Customer!$A:$A,[1]Customer!$V:$V),IF(N379&lt;&gt;0,LOOKUP(N379,[1]Supplier!$A:$A,[1]Supplier!$V:$V)))=FALSE,O379&lt;&gt;0),LOOKUP(O379,[1]Branch!$A:$A,[1]Branch!$V:$V),IF(M379&lt;&gt;0,LOOKUP(M379,[1]Customer!$A:$A,[1]Customer!$V:$V),IF(N379&lt;&gt;0,LOOKUP(N379,[1]Supplier!$A:$A,[1]Supplier!$V:$V))))),"")</f>
        <v>Agustina Y. Zulkarnain</v>
      </c>
      <c r="S379" s="14">
        <f>IFERROR(SUMIF(CREF!A:A,PREF!A379,CREF!G:G),"")</f>
        <v>299254903</v>
      </c>
    </row>
    <row r="380" spans="1:19">
      <c r="A380" s="3">
        <v>379</v>
      </c>
      <c r="B380" s="5">
        <v>41830</v>
      </c>
      <c r="C380" s="11"/>
      <c r="D380" s="11" t="s">
        <v>807</v>
      </c>
      <c r="J380" s="3">
        <v>265</v>
      </c>
      <c r="M380" s="3" t="s">
        <v>41</v>
      </c>
      <c r="Q380" s="4" t="str">
        <f>IFERROR(IF(IF(AND(IF(M380&lt;&gt;0,LOOKUP(M380,[1]Customer!$A:$A,[1]Customer!$B:$B),IF(N380&lt;&gt;0,LOOKUP(N380,[1]Supplier!$A:$A,[1]Supplier!$B:$B)))=FALSE,O380&lt;&gt;0),LOOKUP(O380,[1]Branch!$A:$A,[1]Branch!$B:$B),IF(M380&lt;&gt;0,LOOKUP(M380,[1]Customer!$A:$A,[1]Customer!$B:$B),IF(N380&lt;&gt;0,LOOKUP(N380,[1]Supplier!$A:$A,[1]Supplier!$B:$B))))=FALSE,LOOKUP(P380,[1]Banking!$A:$A,[1]Banking!$B:$B),IF(AND(IF(M380&lt;&gt;0,LOOKUP(M380,[1]Customer!$A:$A,[1]Customer!$B:$B),IF(N380&lt;&gt;0,LOOKUP(N380,[1]Supplier!$A:$A,[1]Supplier!$B:$B)))=FALSE,O380&lt;&gt;0),LOOKUP(O380,[1]Branch!$A:$A,[1]Branch!$B:$B),IF(M380&lt;&gt;0,LOOKUP(M380,[1]Customer!$A:$A,[1]Customer!$B:$B),IF(N380&lt;&gt;0,LOOKUP(N380,[1]Supplier!$A:$A,[1]Supplier!$B:$B))))),"")</f>
        <v>Nathani Indonesia</v>
      </c>
      <c r="R380" s="4" t="str">
        <f>IFERROR(IF(IF(AND(IF(M380&lt;&gt;0,LOOKUP(M380,[1]Customer!$A:$A,[1]Customer!$V:$V),IF(N380&lt;&gt;0,LOOKUP(N380,[1]Supplier!$A:$A,[1]Supplier!$V:$V)))=FALSE,O380&lt;&gt;0),LOOKUP(O380,[1]Branch!$A:$A,[1]Branch!$V:$V),IF(M380&lt;&gt;0,LOOKUP(M380,[1]Customer!$A:$A,[1]Customer!$V:$V),IF(N380&lt;&gt;0,LOOKUP(N380,[1]Supplier!$A:$A,[1]Supplier!$V:$V))))=FALSE,LOOKUP(P380,[1]Banking!$A:$A,[1]Banking!$C:$C),IF(AND(IF(M380&lt;&gt;0,LOOKUP(M380,[1]Customer!$A:$A,[1]Customer!$V:$V),IF(N380&lt;&gt;0,LOOKUP(N380,[1]Supplier!$A:$A,[1]Supplier!$V:$V)))=FALSE,O380&lt;&gt;0),LOOKUP(O380,[1]Branch!$A:$A,[1]Branch!$V:$V),IF(M380&lt;&gt;0,LOOKUP(M380,[1]Customer!$A:$A,[1]Customer!$V:$V),IF(N380&lt;&gt;0,LOOKUP(N380,[1]Supplier!$A:$A,[1]Supplier!$V:$V))))),"")</f>
        <v>Agustina Y. Zulkarnain</v>
      </c>
      <c r="S380" s="14">
        <f>IFERROR(SUMIF(CREF!A:A,PREF!A380,CREF!G:G),"")</f>
        <v>378459443</v>
      </c>
    </row>
    <row r="381" spans="1:19">
      <c r="A381" s="3">
        <v>380</v>
      </c>
      <c r="B381" s="5">
        <v>41830</v>
      </c>
      <c r="D381" s="11" t="s">
        <v>808</v>
      </c>
      <c r="J381" s="3">
        <v>266</v>
      </c>
      <c r="M381" s="3" t="s">
        <v>41</v>
      </c>
      <c r="Q381" s="4" t="str">
        <f>IFERROR(IF(IF(AND(IF(M381&lt;&gt;0,LOOKUP(M381,[1]Customer!$A:$A,[1]Customer!$B:$B),IF(N381&lt;&gt;0,LOOKUP(N381,[1]Supplier!$A:$A,[1]Supplier!$B:$B)))=FALSE,O381&lt;&gt;0),LOOKUP(O381,[1]Branch!$A:$A,[1]Branch!$B:$B),IF(M381&lt;&gt;0,LOOKUP(M381,[1]Customer!$A:$A,[1]Customer!$B:$B),IF(N381&lt;&gt;0,LOOKUP(N381,[1]Supplier!$A:$A,[1]Supplier!$B:$B))))=FALSE,LOOKUP(P381,[1]Banking!$A:$A,[1]Banking!$B:$B),IF(AND(IF(M381&lt;&gt;0,LOOKUP(M381,[1]Customer!$A:$A,[1]Customer!$B:$B),IF(N381&lt;&gt;0,LOOKUP(N381,[1]Supplier!$A:$A,[1]Supplier!$B:$B)))=FALSE,O381&lt;&gt;0),LOOKUP(O381,[1]Branch!$A:$A,[1]Branch!$B:$B),IF(M381&lt;&gt;0,LOOKUP(M381,[1]Customer!$A:$A,[1]Customer!$B:$B),IF(N381&lt;&gt;0,LOOKUP(N381,[1]Supplier!$A:$A,[1]Supplier!$B:$B))))),"")</f>
        <v>Nathani Indonesia</v>
      </c>
      <c r="R381" s="4" t="str">
        <f>IFERROR(IF(IF(AND(IF(M381&lt;&gt;0,LOOKUP(M381,[1]Customer!$A:$A,[1]Customer!$V:$V),IF(N381&lt;&gt;0,LOOKUP(N381,[1]Supplier!$A:$A,[1]Supplier!$V:$V)))=FALSE,O381&lt;&gt;0),LOOKUP(O381,[1]Branch!$A:$A,[1]Branch!$V:$V),IF(M381&lt;&gt;0,LOOKUP(M381,[1]Customer!$A:$A,[1]Customer!$V:$V),IF(N381&lt;&gt;0,LOOKUP(N381,[1]Supplier!$A:$A,[1]Supplier!$V:$V))))=FALSE,LOOKUP(P381,[1]Banking!$A:$A,[1]Banking!$C:$C),IF(AND(IF(M381&lt;&gt;0,LOOKUP(M381,[1]Customer!$A:$A,[1]Customer!$V:$V),IF(N381&lt;&gt;0,LOOKUP(N381,[1]Supplier!$A:$A,[1]Supplier!$V:$V)))=FALSE,O381&lt;&gt;0),LOOKUP(O381,[1]Branch!$A:$A,[1]Branch!$V:$V),IF(M381&lt;&gt;0,LOOKUP(M381,[1]Customer!$A:$A,[1]Customer!$V:$V),IF(N381&lt;&gt;0,LOOKUP(N381,[1]Supplier!$A:$A,[1]Supplier!$V:$V))))),"")</f>
        <v>Agustina Y. Zulkarnain</v>
      </c>
      <c r="S381" s="14">
        <f>IFERROR(SUMIF(CREF!A:A,PREF!A381,CREF!G:G),"")</f>
        <v>83344387</v>
      </c>
    </row>
    <row r="382" spans="1:19">
      <c r="A382" s="3">
        <v>381</v>
      </c>
      <c r="B382" s="5">
        <v>41830</v>
      </c>
      <c r="K382" s="3">
        <v>570</v>
      </c>
      <c r="N382" s="3" t="s">
        <v>38</v>
      </c>
      <c r="Q382" s="4" t="str">
        <f>IFERROR(IF(IF(AND(IF(M382&lt;&gt;0,LOOKUP(M382,[1]Customer!$A:$A,[1]Customer!$B:$B),IF(N382&lt;&gt;0,LOOKUP(N382,[1]Supplier!$A:$A,[1]Supplier!$B:$B)))=FALSE,O382&lt;&gt;0),LOOKUP(O382,[1]Branch!$A:$A,[1]Branch!$B:$B),IF(M382&lt;&gt;0,LOOKUP(M382,[1]Customer!$A:$A,[1]Customer!$B:$B),IF(N382&lt;&gt;0,LOOKUP(N382,[1]Supplier!$A:$A,[1]Supplier!$B:$B))))=FALSE,LOOKUP(P382,[1]Banking!$A:$A,[1]Banking!$B:$B),IF(AND(IF(M382&lt;&gt;0,LOOKUP(M382,[1]Customer!$A:$A,[1]Customer!$B:$B),IF(N382&lt;&gt;0,LOOKUP(N382,[1]Supplier!$A:$A,[1]Supplier!$B:$B)))=FALSE,O382&lt;&gt;0),LOOKUP(O382,[1]Branch!$A:$A,[1]Branch!$B:$B),IF(M382&lt;&gt;0,LOOKUP(M382,[1]Customer!$A:$A,[1]Customer!$B:$B),IF(N382&lt;&gt;0,LOOKUP(N382,[1]Supplier!$A:$A,[1]Supplier!$B:$B))))),"")</f>
        <v>Nathani Indonesia</v>
      </c>
      <c r="R382" s="4" t="str">
        <f>IFERROR(IF(IF(AND(IF(M382&lt;&gt;0,LOOKUP(M382,[1]Customer!$A:$A,[1]Customer!$V:$V),IF(N382&lt;&gt;0,LOOKUP(N382,[1]Supplier!$A:$A,[1]Supplier!$V:$V)))=FALSE,O382&lt;&gt;0),LOOKUP(O382,[1]Branch!$A:$A,[1]Branch!$V:$V),IF(M382&lt;&gt;0,LOOKUP(M382,[1]Customer!$A:$A,[1]Customer!$V:$V),IF(N382&lt;&gt;0,LOOKUP(N382,[1]Supplier!$A:$A,[1]Supplier!$V:$V))))=FALSE,LOOKUP(P382,[1]Banking!$A:$A,[1]Banking!$C:$C),IF(AND(IF(M382&lt;&gt;0,LOOKUP(M382,[1]Customer!$A:$A,[1]Customer!$V:$V),IF(N382&lt;&gt;0,LOOKUP(N382,[1]Supplier!$A:$A,[1]Supplier!$V:$V)))=FALSE,O382&lt;&gt;0),LOOKUP(O382,[1]Branch!$A:$A,[1]Branch!$V:$V),IF(M382&lt;&gt;0,LOOKUP(M382,[1]Customer!$A:$A,[1]Customer!$V:$V),IF(N382&lt;&gt;0,LOOKUP(N382,[1]Supplier!$A:$A,[1]Supplier!$V:$V))))),"")</f>
        <v>Agustina Y. Zulkarnain</v>
      </c>
      <c r="S382" s="14">
        <f>IFERROR(SUMIF(CREF!A:A,PREF!A382,CREF!G:G),"")</f>
        <v>-1200000000</v>
      </c>
    </row>
    <row r="383" spans="1:19">
      <c r="A383" s="3">
        <v>382</v>
      </c>
      <c r="B383" s="5">
        <v>41830</v>
      </c>
      <c r="K383" s="3">
        <v>571</v>
      </c>
      <c r="N383" s="3" t="s">
        <v>81</v>
      </c>
      <c r="Q383" s="4" t="str">
        <f>IFERROR(IF(IF(AND(IF(M383&lt;&gt;0,LOOKUP(M383,[1]Customer!$A:$A,[1]Customer!$B:$B),IF(N383&lt;&gt;0,LOOKUP(N383,[1]Supplier!$A:$A,[1]Supplier!$B:$B)))=FALSE,O383&lt;&gt;0),LOOKUP(O383,[1]Branch!$A:$A,[1]Branch!$B:$B),IF(M383&lt;&gt;0,LOOKUP(M383,[1]Customer!$A:$A,[1]Customer!$B:$B),IF(N383&lt;&gt;0,LOOKUP(N383,[1]Supplier!$A:$A,[1]Supplier!$B:$B))))=FALSE,LOOKUP(P383,[1]Banking!$A:$A,[1]Banking!$B:$B),IF(AND(IF(M383&lt;&gt;0,LOOKUP(M383,[1]Customer!$A:$A,[1]Customer!$B:$B),IF(N383&lt;&gt;0,LOOKUP(N383,[1]Supplier!$A:$A,[1]Supplier!$B:$B)))=FALSE,O383&lt;&gt;0),LOOKUP(O383,[1]Branch!$A:$A,[1]Branch!$B:$B),IF(M383&lt;&gt;0,LOOKUP(M383,[1]Customer!$A:$A,[1]Customer!$B:$B),IF(N383&lt;&gt;0,LOOKUP(N383,[1]Supplier!$A:$A,[1]Supplier!$B:$B))))),"")</f>
        <v>Kas Negara</v>
      </c>
      <c r="R383" s="4" t="str">
        <f>IFERROR(IF(IF(AND(IF(M383&lt;&gt;0,LOOKUP(M383,[1]Customer!$A:$A,[1]Customer!$V:$V),IF(N383&lt;&gt;0,LOOKUP(N383,[1]Supplier!$A:$A,[1]Supplier!$V:$V)))=FALSE,O383&lt;&gt;0),LOOKUP(O383,[1]Branch!$A:$A,[1]Branch!$V:$V),IF(M383&lt;&gt;0,LOOKUP(M383,[1]Customer!$A:$A,[1]Customer!$V:$V),IF(N383&lt;&gt;0,LOOKUP(N383,[1]Supplier!$A:$A,[1]Supplier!$V:$V))))=FALSE,LOOKUP(P383,[1]Banking!$A:$A,[1]Banking!$C:$C),IF(AND(IF(M383&lt;&gt;0,LOOKUP(M383,[1]Customer!$A:$A,[1]Customer!$V:$V),IF(N383&lt;&gt;0,LOOKUP(N383,[1]Supplier!$A:$A,[1]Supplier!$V:$V)))=FALSE,O383&lt;&gt;0),LOOKUP(O383,[1]Branch!$A:$A,[1]Branch!$V:$V),IF(M383&lt;&gt;0,LOOKUP(M383,[1]Customer!$A:$A,[1]Customer!$V:$V),IF(N383&lt;&gt;0,LOOKUP(N383,[1]Supplier!$A:$A,[1]Supplier!$V:$V))))),"")</f>
        <v/>
      </c>
      <c r="S383" s="14">
        <f>IFERROR(SUMIF(CREF!A:A,PREF!A383,CREF!G:G),"")</f>
        <v>-6124521</v>
      </c>
    </row>
    <row r="384" spans="1:19">
      <c r="A384" s="3">
        <v>383</v>
      </c>
      <c r="B384" s="5">
        <v>41830</v>
      </c>
      <c r="K384" s="3">
        <v>572</v>
      </c>
      <c r="N384" s="3" t="s">
        <v>81</v>
      </c>
      <c r="Q384" s="4" t="str">
        <f>IFERROR(IF(IF(AND(IF(M384&lt;&gt;0,LOOKUP(M384,[1]Customer!$A:$A,[1]Customer!$B:$B),IF(N384&lt;&gt;0,LOOKUP(N384,[1]Supplier!$A:$A,[1]Supplier!$B:$B)))=FALSE,O384&lt;&gt;0),LOOKUP(O384,[1]Branch!$A:$A,[1]Branch!$B:$B),IF(M384&lt;&gt;0,LOOKUP(M384,[1]Customer!$A:$A,[1]Customer!$B:$B),IF(N384&lt;&gt;0,LOOKUP(N384,[1]Supplier!$A:$A,[1]Supplier!$B:$B))))=FALSE,LOOKUP(P384,[1]Banking!$A:$A,[1]Banking!$B:$B),IF(AND(IF(M384&lt;&gt;0,LOOKUP(M384,[1]Customer!$A:$A,[1]Customer!$B:$B),IF(N384&lt;&gt;0,LOOKUP(N384,[1]Supplier!$A:$A,[1]Supplier!$B:$B)))=FALSE,O384&lt;&gt;0),LOOKUP(O384,[1]Branch!$A:$A,[1]Branch!$B:$B),IF(M384&lt;&gt;0,LOOKUP(M384,[1]Customer!$A:$A,[1]Customer!$B:$B),IF(N384&lt;&gt;0,LOOKUP(N384,[1]Supplier!$A:$A,[1]Supplier!$B:$B))))),"")</f>
        <v>Kas Negara</v>
      </c>
      <c r="R384" s="4" t="str">
        <f>IFERROR(IF(IF(AND(IF(M384&lt;&gt;0,LOOKUP(M384,[1]Customer!$A:$A,[1]Customer!$V:$V),IF(N384&lt;&gt;0,LOOKUP(N384,[1]Supplier!$A:$A,[1]Supplier!$V:$V)))=FALSE,O384&lt;&gt;0),LOOKUP(O384,[1]Branch!$A:$A,[1]Branch!$V:$V),IF(M384&lt;&gt;0,LOOKUP(M384,[1]Customer!$A:$A,[1]Customer!$V:$V),IF(N384&lt;&gt;0,LOOKUP(N384,[1]Supplier!$A:$A,[1]Supplier!$V:$V))))=FALSE,LOOKUP(P384,[1]Banking!$A:$A,[1]Banking!$C:$C),IF(AND(IF(M384&lt;&gt;0,LOOKUP(M384,[1]Customer!$A:$A,[1]Customer!$V:$V),IF(N384&lt;&gt;0,LOOKUP(N384,[1]Supplier!$A:$A,[1]Supplier!$V:$V)))=FALSE,O384&lt;&gt;0),LOOKUP(O384,[1]Branch!$A:$A,[1]Branch!$V:$V),IF(M384&lt;&gt;0,LOOKUP(M384,[1]Customer!$A:$A,[1]Customer!$V:$V),IF(N384&lt;&gt;0,LOOKUP(N384,[1]Supplier!$A:$A,[1]Supplier!$V:$V))))),"")</f>
        <v/>
      </c>
      <c r="S384" s="14">
        <f>IFERROR(SUMIF(CREF!A:A,PREF!A384,CREF!G:G),"")</f>
        <v>-97328</v>
      </c>
    </row>
    <row r="385" spans="1:19">
      <c r="A385" s="3">
        <v>384</v>
      </c>
      <c r="B385" s="5">
        <v>41830</v>
      </c>
      <c r="K385" s="3">
        <v>573</v>
      </c>
      <c r="P385" s="3" t="s">
        <v>40</v>
      </c>
      <c r="Q385" s="4" t="str">
        <f>IFERROR(IF(IF(AND(IF(M385&lt;&gt;0,LOOKUP(M385,[1]Customer!$A:$A,[1]Customer!$B:$B),IF(N385&lt;&gt;0,LOOKUP(N385,[1]Supplier!$A:$A,[1]Supplier!$B:$B)))=FALSE,O385&lt;&gt;0),LOOKUP(O385,[1]Branch!$A:$A,[1]Branch!$B:$B),IF(M385&lt;&gt;0,LOOKUP(M385,[1]Customer!$A:$A,[1]Customer!$B:$B),IF(N385&lt;&gt;0,LOOKUP(N385,[1]Supplier!$A:$A,[1]Supplier!$B:$B))))=FALSE,LOOKUP(P385,[1]Banking!$A:$A,[1]Banking!$B:$B),IF(AND(IF(M385&lt;&gt;0,LOOKUP(M385,[1]Customer!$A:$A,[1]Customer!$B:$B),IF(N385&lt;&gt;0,LOOKUP(N385,[1]Supplier!$A:$A,[1]Supplier!$B:$B)))=FALSE,O385&lt;&gt;0),LOOKUP(O385,[1]Branch!$A:$A,[1]Branch!$B:$B),IF(M385&lt;&gt;0,LOOKUP(M385,[1]Customer!$A:$A,[1]Customer!$B:$B),IF(N385&lt;&gt;0,LOOKUP(N385,[1]Supplier!$A:$A,[1]Supplier!$B:$B))))),"")</f>
        <v>Kas Kecil Nathani Chemicals</v>
      </c>
      <c r="R385" s="4">
        <f>IFERROR(IF(IF(AND(IF(M385&lt;&gt;0,LOOKUP(M385,[1]Customer!$A:$A,[1]Customer!$V:$V),IF(N385&lt;&gt;0,LOOKUP(N385,[1]Supplier!$A:$A,[1]Supplier!$V:$V)))=FALSE,O385&lt;&gt;0),LOOKUP(O385,[1]Branch!$A:$A,[1]Branch!$V:$V),IF(M385&lt;&gt;0,LOOKUP(M385,[1]Customer!$A:$A,[1]Customer!$V:$V),IF(N385&lt;&gt;0,LOOKUP(N385,[1]Supplier!$A:$A,[1]Supplier!$V:$V))))=FALSE,LOOKUP(P385,[1]Banking!$A:$A,[1]Banking!$C:$C),IF(AND(IF(M385&lt;&gt;0,LOOKUP(M385,[1]Customer!$A:$A,[1]Customer!$V:$V),IF(N385&lt;&gt;0,LOOKUP(N385,[1]Supplier!$A:$A,[1]Supplier!$V:$V)))=FALSE,O385&lt;&gt;0),LOOKUP(O385,[1]Branch!$A:$A,[1]Branch!$V:$V),IF(M385&lt;&gt;0,LOOKUP(M385,[1]Customer!$A:$A,[1]Customer!$V:$V),IF(N385&lt;&gt;0,LOOKUP(N385,[1]Supplier!$A:$A,[1]Supplier!$V:$V))))),"")</f>
        <v>0</v>
      </c>
      <c r="S385" s="14">
        <f>IFERROR(SUMIF(CREF!A:A,PREF!A385,CREF!G:G),"")</f>
        <v>-1200000</v>
      </c>
    </row>
    <row r="386" spans="1:19">
      <c r="A386" s="3">
        <v>385</v>
      </c>
      <c r="B386" s="5">
        <v>41831</v>
      </c>
      <c r="D386" s="11" t="s">
        <v>808</v>
      </c>
      <c r="J386" s="3">
        <v>267</v>
      </c>
      <c r="M386" s="3" t="s">
        <v>41</v>
      </c>
      <c r="Q386" s="4" t="str">
        <f>IFERROR(IF(IF(AND(IF(M386&lt;&gt;0,LOOKUP(M386,[1]Customer!$A:$A,[1]Customer!$B:$B),IF(N386&lt;&gt;0,LOOKUP(N386,[1]Supplier!$A:$A,[1]Supplier!$B:$B)))=FALSE,O386&lt;&gt;0),LOOKUP(O386,[1]Branch!$A:$A,[1]Branch!$B:$B),IF(M386&lt;&gt;0,LOOKUP(M386,[1]Customer!$A:$A,[1]Customer!$B:$B),IF(N386&lt;&gt;0,LOOKUP(N386,[1]Supplier!$A:$A,[1]Supplier!$B:$B))))=FALSE,LOOKUP(P386,[1]Banking!$A:$A,[1]Banking!$B:$B),IF(AND(IF(M386&lt;&gt;0,LOOKUP(M386,[1]Customer!$A:$A,[1]Customer!$B:$B),IF(N386&lt;&gt;0,LOOKUP(N386,[1]Supplier!$A:$A,[1]Supplier!$B:$B)))=FALSE,O386&lt;&gt;0),LOOKUP(O386,[1]Branch!$A:$A,[1]Branch!$B:$B),IF(M386&lt;&gt;0,LOOKUP(M386,[1]Customer!$A:$A,[1]Customer!$B:$B),IF(N386&lt;&gt;0,LOOKUP(N386,[1]Supplier!$A:$A,[1]Supplier!$B:$B))))),"")</f>
        <v>Nathani Indonesia</v>
      </c>
      <c r="R386" s="4" t="str">
        <f>IFERROR(IF(IF(AND(IF(M386&lt;&gt;0,LOOKUP(M386,[1]Customer!$A:$A,[1]Customer!$V:$V),IF(N386&lt;&gt;0,LOOKUP(N386,[1]Supplier!$A:$A,[1]Supplier!$V:$V)))=FALSE,O386&lt;&gt;0),LOOKUP(O386,[1]Branch!$A:$A,[1]Branch!$V:$V),IF(M386&lt;&gt;0,LOOKUP(M386,[1]Customer!$A:$A,[1]Customer!$V:$V),IF(N386&lt;&gt;0,LOOKUP(N386,[1]Supplier!$A:$A,[1]Supplier!$V:$V))))=FALSE,LOOKUP(P386,[1]Banking!$A:$A,[1]Banking!$C:$C),IF(AND(IF(M386&lt;&gt;0,LOOKUP(M386,[1]Customer!$A:$A,[1]Customer!$V:$V),IF(N386&lt;&gt;0,LOOKUP(N386,[1]Supplier!$A:$A,[1]Supplier!$V:$V)))=FALSE,O386&lt;&gt;0),LOOKUP(O386,[1]Branch!$A:$A,[1]Branch!$V:$V),IF(M386&lt;&gt;0,LOOKUP(M386,[1]Customer!$A:$A,[1]Customer!$V:$V),IF(N386&lt;&gt;0,LOOKUP(N386,[1]Supplier!$A:$A,[1]Supplier!$V:$V))))),"")</f>
        <v>Agustina Y. Zulkarnain</v>
      </c>
      <c r="S386" s="14">
        <f>IFERROR(SUMIF(CREF!A:A,PREF!A386,CREF!G:G),"")</f>
        <v>96470000</v>
      </c>
    </row>
    <row r="387" spans="1:19">
      <c r="A387" s="3">
        <v>386</v>
      </c>
      <c r="B387" s="5">
        <v>41831</v>
      </c>
      <c r="D387" s="11" t="s">
        <v>808</v>
      </c>
      <c r="J387" s="3">
        <v>268</v>
      </c>
      <c r="M387" s="3" t="s">
        <v>41</v>
      </c>
      <c r="Q387" s="4" t="str">
        <f>IFERROR(IF(IF(AND(IF(M387&lt;&gt;0,LOOKUP(M387,[1]Customer!$A:$A,[1]Customer!$B:$B),IF(N387&lt;&gt;0,LOOKUP(N387,[1]Supplier!$A:$A,[1]Supplier!$B:$B)))=FALSE,O387&lt;&gt;0),LOOKUP(O387,[1]Branch!$A:$A,[1]Branch!$B:$B),IF(M387&lt;&gt;0,LOOKUP(M387,[1]Customer!$A:$A,[1]Customer!$B:$B),IF(N387&lt;&gt;0,LOOKUP(N387,[1]Supplier!$A:$A,[1]Supplier!$B:$B))))=FALSE,LOOKUP(P387,[1]Banking!$A:$A,[1]Banking!$B:$B),IF(AND(IF(M387&lt;&gt;0,LOOKUP(M387,[1]Customer!$A:$A,[1]Customer!$B:$B),IF(N387&lt;&gt;0,LOOKUP(N387,[1]Supplier!$A:$A,[1]Supplier!$B:$B)))=FALSE,O387&lt;&gt;0),LOOKUP(O387,[1]Branch!$A:$A,[1]Branch!$B:$B),IF(M387&lt;&gt;0,LOOKUP(M387,[1]Customer!$A:$A,[1]Customer!$B:$B),IF(N387&lt;&gt;0,LOOKUP(N387,[1]Supplier!$A:$A,[1]Supplier!$B:$B))))),"")</f>
        <v>Nathani Indonesia</v>
      </c>
      <c r="R387" s="4" t="str">
        <f>IFERROR(IF(IF(AND(IF(M387&lt;&gt;0,LOOKUP(M387,[1]Customer!$A:$A,[1]Customer!$V:$V),IF(N387&lt;&gt;0,LOOKUP(N387,[1]Supplier!$A:$A,[1]Supplier!$V:$V)))=FALSE,O387&lt;&gt;0),LOOKUP(O387,[1]Branch!$A:$A,[1]Branch!$V:$V),IF(M387&lt;&gt;0,LOOKUP(M387,[1]Customer!$A:$A,[1]Customer!$V:$V),IF(N387&lt;&gt;0,LOOKUP(N387,[1]Supplier!$A:$A,[1]Supplier!$V:$V))))=FALSE,LOOKUP(P387,[1]Banking!$A:$A,[1]Banking!$C:$C),IF(AND(IF(M387&lt;&gt;0,LOOKUP(M387,[1]Customer!$A:$A,[1]Customer!$V:$V),IF(N387&lt;&gt;0,LOOKUP(N387,[1]Supplier!$A:$A,[1]Supplier!$V:$V)))=FALSE,O387&lt;&gt;0),LOOKUP(O387,[1]Branch!$A:$A,[1]Branch!$V:$V),IF(M387&lt;&gt;0,LOOKUP(M387,[1]Customer!$A:$A,[1]Customer!$V:$V),IF(N387&lt;&gt;0,LOOKUP(N387,[1]Supplier!$A:$A,[1]Supplier!$V:$V))))),"")</f>
        <v>Agustina Y. Zulkarnain</v>
      </c>
      <c r="S387" s="14">
        <f>IFERROR(SUMIF(CREF!A:A,PREF!A387,CREF!G:G),"")</f>
        <v>403619912</v>
      </c>
    </row>
    <row r="388" spans="1:19">
      <c r="A388" s="3">
        <v>387</v>
      </c>
      <c r="B388" s="5">
        <v>41831</v>
      </c>
      <c r="D388" s="11" t="s">
        <v>828</v>
      </c>
      <c r="J388" s="3">
        <v>269</v>
      </c>
      <c r="M388" s="3" t="s">
        <v>41</v>
      </c>
      <c r="Q388" s="4" t="str">
        <f>IFERROR(IF(IF(AND(IF(M388&lt;&gt;0,LOOKUP(M388,[1]Customer!$A:$A,[1]Customer!$B:$B),IF(N388&lt;&gt;0,LOOKUP(N388,[1]Supplier!$A:$A,[1]Supplier!$B:$B)))=FALSE,O388&lt;&gt;0),LOOKUP(O388,[1]Branch!$A:$A,[1]Branch!$B:$B),IF(M388&lt;&gt;0,LOOKUP(M388,[1]Customer!$A:$A,[1]Customer!$B:$B),IF(N388&lt;&gt;0,LOOKUP(N388,[1]Supplier!$A:$A,[1]Supplier!$B:$B))))=FALSE,LOOKUP(P388,[1]Banking!$A:$A,[1]Banking!$B:$B),IF(AND(IF(M388&lt;&gt;0,LOOKUP(M388,[1]Customer!$A:$A,[1]Customer!$B:$B),IF(N388&lt;&gt;0,LOOKUP(N388,[1]Supplier!$A:$A,[1]Supplier!$B:$B)))=FALSE,O388&lt;&gt;0),LOOKUP(O388,[1]Branch!$A:$A,[1]Branch!$B:$B),IF(M388&lt;&gt;0,LOOKUP(M388,[1]Customer!$A:$A,[1]Customer!$B:$B),IF(N388&lt;&gt;0,LOOKUP(N388,[1]Supplier!$A:$A,[1]Supplier!$B:$B))))),"")</f>
        <v>Nathani Indonesia</v>
      </c>
      <c r="R388" s="4" t="str">
        <f>IFERROR(IF(IF(AND(IF(M388&lt;&gt;0,LOOKUP(M388,[1]Customer!$A:$A,[1]Customer!$V:$V),IF(N388&lt;&gt;0,LOOKUP(N388,[1]Supplier!$A:$A,[1]Supplier!$V:$V)))=FALSE,O388&lt;&gt;0),LOOKUP(O388,[1]Branch!$A:$A,[1]Branch!$V:$V),IF(M388&lt;&gt;0,LOOKUP(M388,[1]Customer!$A:$A,[1]Customer!$V:$V),IF(N388&lt;&gt;0,LOOKUP(N388,[1]Supplier!$A:$A,[1]Supplier!$V:$V))))=FALSE,LOOKUP(P388,[1]Banking!$A:$A,[1]Banking!$C:$C),IF(AND(IF(M388&lt;&gt;0,LOOKUP(M388,[1]Customer!$A:$A,[1]Customer!$V:$V),IF(N388&lt;&gt;0,LOOKUP(N388,[1]Supplier!$A:$A,[1]Supplier!$V:$V)))=FALSE,O388&lt;&gt;0),LOOKUP(O388,[1]Branch!$A:$A,[1]Branch!$V:$V),IF(M388&lt;&gt;0,LOOKUP(M388,[1]Customer!$A:$A,[1]Customer!$V:$V),IF(N388&lt;&gt;0,LOOKUP(N388,[1]Supplier!$A:$A,[1]Supplier!$V:$V))))),"")</f>
        <v>Agustina Y. Zulkarnain</v>
      </c>
      <c r="S388" s="14">
        <f>IFERROR(SUMIF(CREF!A:A,PREF!A388,CREF!G:G),"")</f>
        <v>152373502</v>
      </c>
    </row>
    <row r="389" spans="1:19">
      <c r="A389" s="3">
        <v>388</v>
      </c>
      <c r="B389" s="5">
        <v>41831</v>
      </c>
      <c r="D389" s="11" t="s">
        <v>829</v>
      </c>
      <c r="J389" s="3">
        <v>270</v>
      </c>
      <c r="M389" s="3" t="s">
        <v>41</v>
      </c>
      <c r="Q389" s="4" t="str">
        <f>IFERROR(IF(IF(AND(IF(M389&lt;&gt;0,LOOKUP(M389,[1]Customer!$A:$A,[1]Customer!$B:$B),IF(N389&lt;&gt;0,LOOKUP(N389,[1]Supplier!$A:$A,[1]Supplier!$B:$B)))=FALSE,O389&lt;&gt;0),LOOKUP(O389,[1]Branch!$A:$A,[1]Branch!$B:$B),IF(M389&lt;&gt;0,LOOKUP(M389,[1]Customer!$A:$A,[1]Customer!$B:$B),IF(N389&lt;&gt;0,LOOKUP(N389,[1]Supplier!$A:$A,[1]Supplier!$B:$B))))=FALSE,LOOKUP(P389,[1]Banking!$A:$A,[1]Banking!$B:$B),IF(AND(IF(M389&lt;&gt;0,LOOKUP(M389,[1]Customer!$A:$A,[1]Customer!$B:$B),IF(N389&lt;&gt;0,LOOKUP(N389,[1]Supplier!$A:$A,[1]Supplier!$B:$B)))=FALSE,O389&lt;&gt;0),LOOKUP(O389,[1]Branch!$A:$A,[1]Branch!$B:$B),IF(M389&lt;&gt;0,LOOKUP(M389,[1]Customer!$A:$A,[1]Customer!$B:$B),IF(N389&lt;&gt;0,LOOKUP(N389,[1]Supplier!$A:$A,[1]Supplier!$B:$B))))),"")</f>
        <v>Nathani Indonesia</v>
      </c>
      <c r="R389" s="4" t="str">
        <f>IFERROR(IF(IF(AND(IF(M389&lt;&gt;0,LOOKUP(M389,[1]Customer!$A:$A,[1]Customer!$V:$V),IF(N389&lt;&gt;0,LOOKUP(N389,[1]Supplier!$A:$A,[1]Supplier!$V:$V)))=FALSE,O389&lt;&gt;0),LOOKUP(O389,[1]Branch!$A:$A,[1]Branch!$V:$V),IF(M389&lt;&gt;0,LOOKUP(M389,[1]Customer!$A:$A,[1]Customer!$V:$V),IF(N389&lt;&gt;0,LOOKUP(N389,[1]Supplier!$A:$A,[1]Supplier!$V:$V))))=FALSE,LOOKUP(P389,[1]Banking!$A:$A,[1]Banking!$C:$C),IF(AND(IF(M389&lt;&gt;0,LOOKUP(M389,[1]Customer!$A:$A,[1]Customer!$V:$V),IF(N389&lt;&gt;0,LOOKUP(N389,[1]Supplier!$A:$A,[1]Supplier!$V:$V)))=FALSE,O389&lt;&gt;0),LOOKUP(O389,[1]Branch!$A:$A,[1]Branch!$V:$V),IF(M389&lt;&gt;0,LOOKUP(M389,[1]Customer!$A:$A,[1]Customer!$V:$V),IF(N389&lt;&gt;0,LOOKUP(N389,[1]Supplier!$A:$A,[1]Supplier!$V:$V))))),"")</f>
        <v>Agustina Y. Zulkarnain</v>
      </c>
      <c r="S389" s="14">
        <f>IFERROR(SUMIF(CREF!A:A,PREF!A389,CREF!G:G),"")</f>
        <v>244006586</v>
      </c>
    </row>
    <row r="390" spans="1:19">
      <c r="A390" s="3">
        <v>389</v>
      </c>
      <c r="B390" s="5">
        <v>41831</v>
      </c>
      <c r="D390" s="11"/>
      <c r="K390" s="3">
        <v>574</v>
      </c>
      <c r="N390" s="3" t="s">
        <v>38</v>
      </c>
      <c r="Q390" s="4" t="str">
        <f>IFERROR(IF(IF(AND(IF(M390&lt;&gt;0,LOOKUP(M390,[1]Customer!$A:$A,[1]Customer!$B:$B),IF(N390&lt;&gt;0,LOOKUP(N390,[1]Supplier!$A:$A,[1]Supplier!$B:$B)))=FALSE,O390&lt;&gt;0),LOOKUP(O390,[1]Branch!$A:$A,[1]Branch!$B:$B),IF(M390&lt;&gt;0,LOOKUP(M390,[1]Customer!$A:$A,[1]Customer!$B:$B),IF(N390&lt;&gt;0,LOOKUP(N390,[1]Supplier!$A:$A,[1]Supplier!$B:$B))))=FALSE,LOOKUP(P390,[1]Banking!$A:$A,[1]Banking!$B:$B),IF(AND(IF(M390&lt;&gt;0,LOOKUP(M390,[1]Customer!$A:$A,[1]Customer!$B:$B),IF(N390&lt;&gt;0,LOOKUP(N390,[1]Supplier!$A:$A,[1]Supplier!$B:$B)))=FALSE,O390&lt;&gt;0),LOOKUP(O390,[1]Branch!$A:$A,[1]Branch!$B:$B),IF(M390&lt;&gt;0,LOOKUP(M390,[1]Customer!$A:$A,[1]Customer!$B:$B),IF(N390&lt;&gt;0,LOOKUP(N390,[1]Supplier!$A:$A,[1]Supplier!$B:$B))))),"")</f>
        <v>Nathani Indonesia</v>
      </c>
      <c r="R390" s="4" t="str">
        <f>IFERROR(IF(IF(AND(IF(M390&lt;&gt;0,LOOKUP(M390,[1]Customer!$A:$A,[1]Customer!$V:$V),IF(N390&lt;&gt;0,LOOKUP(N390,[1]Supplier!$A:$A,[1]Supplier!$V:$V)))=FALSE,O390&lt;&gt;0),LOOKUP(O390,[1]Branch!$A:$A,[1]Branch!$V:$V),IF(M390&lt;&gt;0,LOOKUP(M390,[1]Customer!$A:$A,[1]Customer!$V:$V),IF(N390&lt;&gt;0,LOOKUP(N390,[1]Supplier!$A:$A,[1]Supplier!$V:$V))))=FALSE,LOOKUP(P390,[1]Banking!$A:$A,[1]Banking!$C:$C),IF(AND(IF(M390&lt;&gt;0,LOOKUP(M390,[1]Customer!$A:$A,[1]Customer!$V:$V),IF(N390&lt;&gt;0,LOOKUP(N390,[1]Supplier!$A:$A,[1]Supplier!$V:$V)))=FALSE,O390&lt;&gt;0),LOOKUP(O390,[1]Branch!$A:$A,[1]Branch!$V:$V),IF(M390&lt;&gt;0,LOOKUP(M390,[1]Customer!$A:$A,[1]Customer!$V:$V),IF(N390&lt;&gt;0,LOOKUP(N390,[1]Supplier!$A:$A,[1]Supplier!$V:$V))))),"")</f>
        <v>Agustina Y. Zulkarnain</v>
      </c>
      <c r="S390" s="14">
        <f>IFERROR(SUMIF(CREF!A:A,PREF!A390,CREF!G:G),"")</f>
        <v>-800000000</v>
      </c>
    </row>
    <row r="391" spans="1:19">
      <c r="A391" s="3">
        <v>390</v>
      </c>
      <c r="B391" s="5">
        <v>41831</v>
      </c>
      <c r="K391" s="3">
        <v>575</v>
      </c>
      <c r="O391" s="3" t="s">
        <v>80</v>
      </c>
      <c r="Q391" s="4" t="str">
        <f>IFERROR(IF(IF(AND(IF(M391&lt;&gt;0,LOOKUP(M391,[1]Customer!$A:$A,[1]Customer!$B:$B),IF(N391&lt;&gt;0,LOOKUP(N391,[1]Supplier!$A:$A,[1]Supplier!$B:$B)))=FALSE,O391&lt;&gt;0),LOOKUP(O391,[1]Branch!$A:$A,[1]Branch!$B:$B),IF(M391&lt;&gt;0,LOOKUP(M391,[1]Customer!$A:$A,[1]Customer!$B:$B),IF(N391&lt;&gt;0,LOOKUP(N391,[1]Supplier!$A:$A,[1]Supplier!$B:$B))))=FALSE,LOOKUP(P391,[1]Banking!$A:$A,[1]Banking!$B:$B),IF(AND(IF(M391&lt;&gt;0,LOOKUP(M391,[1]Customer!$A:$A,[1]Customer!$B:$B),IF(N391&lt;&gt;0,LOOKUP(N391,[1]Supplier!$A:$A,[1]Supplier!$B:$B)))=FALSE,O391&lt;&gt;0),LOOKUP(O391,[1]Branch!$A:$A,[1]Branch!$B:$B),IF(M391&lt;&gt;0,LOOKUP(M391,[1]Customer!$A:$A,[1]Customer!$B:$B),IF(N391&lt;&gt;0,LOOKUP(N391,[1]Supplier!$A:$A,[1]Supplier!$B:$B))))),"")</f>
        <v>Nathani Chemicals</v>
      </c>
      <c r="R391" s="4" t="str">
        <f>IFERROR(IF(IF(AND(IF(M391&lt;&gt;0,LOOKUP(M391,[1]Customer!$A:$A,[1]Customer!$V:$V),IF(N391&lt;&gt;0,LOOKUP(N391,[1]Supplier!$A:$A,[1]Supplier!$V:$V)))=FALSE,O391&lt;&gt;0),LOOKUP(O391,[1]Branch!$A:$A,[1]Branch!$V:$V),IF(M391&lt;&gt;0,LOOKUP(M391,[1]Customer!$A:$A,[1]Customer!$V:$V),IF(N391&lt;&gt;0,LOOKUP(N391,[1]Supplier!$A:$A,[1]Supplier!$V:$V))))=FALSE,LOOKUP(P391,[1]Banking!$A:$A,[1]Banking!$C:$C),IF(AND(IF(M391&lt;&gt;0,LOOKUP(M391,[1]Customer!$A:$A,[1]Customer!$V:$V),IF(N391&lt;&gt;0,LOOKUP(N391,[1]Supplier!$A:$A,[1]Supplier!$V:$V)))=FALSE,O391&lt;&gt;0),LOOKUP(O391,[1]Branch!$A:$A,[1]Branch!$V:$V),IF(M391&lt;&gt;0,LOOKUP(M391,[1]Customer!$A:$A,[1]Customer!$V:$V),IF(N391&lt;&gt;0,LOOKUP(N391,[1]Supplier!$A:$A,[1]Supplier!$V:$V))))),"")</f>
        <v>Darmawan</v>
      </c>
      <c r="S391" s="14">
        <f>IFERROR(SUMIF(CREF!A:A,PREF!A391,CREF!G:G),"")</f>
        <v>-96470000</v>
      </c>
    </row>
    <row r="392" spans="1:19">
      <c r="A392" s="3">
        <v>391</v>
      </c>
      <c r="B392" s="5">
        <v>41832</v>
      </c>
      <c r="K392" s="3">
        <v>576</v>
      </c>
      <c r="O392" s="3" t="s">
        <v>80</v>
      </c>
      <c r="Q392" s="4" t="str">
        <f>IFERROR(IF(IF(AND(IF(M392&lt;&gt;0,LOOKUP(M392,[1]Customer!$A:$A,[1]Customer!$B:$B),IF(N392&lt;&gt;0,LOOKUP(N392,[1]Supplier!$A:$A,[1]Supplier!$B:$B)))=FALSE,O392&lt;&gt;0),LOOKUP(O392,[1]Branch!$A:$A,[1]Branch!$B:$B),IF(M392&lt;&gt;0,LOOKUP(M392,[1]Customer!$A:$A,[1]Customer!$B:$B),IF(N392&lt;&gt;0,LOOKUP(N392,[1]Supplier!$A:$A,[1]Supplier!$B:$B))))=FALSE,LOOKUP(P392,[1]Banking!$A:$A,[1]Banking!$B:$B),IF(AND(IF(M392&lt;&gt;0,LOOKUP(M392,[1]Customer!$A:$A,[1]Customer!$B:$B),IF(N392&lt;&gt;0,LOOKUP(N392,[1]Supplier!$A:$A,[1]Supplier!$B:$B)))=FALSE,O392&lt;&gt;0),LOOKUP(O392,[1]Branch!$A:$A,[1]Branch!$B:$B),IF(M392&lt;&gt;0,LOOKUP(M392,[1]Customer!$A:$A,[1]Customer!$B:$B),IF(N392&lt;&gt;0,LOOKUP(N392,[1]Supplier!$A:$A,[1]Supplier!$B:$B))))),"")</f>
        <v>Nathani Chemicals</v>
      </c>
      <c r="R392" s="4" t="str">
        <f>IFERROR(IF(IF(AND(IF(M392&lt;&gt;0,LOOKUP(M392,[1]Customer!$A:$A,[1]Customer!$V:$V),IF(N392&lt;&gt;0,LOOKUP(N392,[1]Supplier!$A:$A,[1]Supplier!$V:$V)))=FALSE,O392&lt;&gt;0),LOOKUP(O392,[1]Branch!$A:$A,[1]Branch!$V:$V),IF(M392&lt;&gt;0,LOOKUP(M392,[1]Customer!$A:$A,[1]Customer!$V:$V),IF(N392&lt;&gt;0,LOOKUP(N392,[1]Supplier!$A:$A,[1]Supplier!$V:$V))))=FALSE,LOOKUP(P392,[1]Banking!$A:$A,[1]Banking!$C:$C),IF(AND(IF(M392&lt;&gt;0,LOOKUP(M392,[1]Customer!$A:$A,[1]Customer!$V:$V),IF(N392&lt;&gt;0,LOOKUP(N392,[1]Supplier!$A:$A,[1]Supplier!$V:$V)))=FALSE,O392&lt;&gt;0),LOOKUP(O392,[1]Branch!$A:$A,[1]Branch!$V:$V),IF(M392&lt;&gt;0,LOOKUP(M392,[1]Customer!$A:$A,[1]Customer!$V:$V),IF(N392&lt;&gt;0,LOOKUP(N392,[1]Supplier!$A:$A,[1]Supplier!$V:$V))))),"")</f>
        <v>Darmawan</v>
      </c>
      <c r="S392" s="14">
        <f>IFERROR(SUMIF(CREF!A:A,PREF!A392,CREF!G:G),"")</f>
        <v>-2000000</v>
      </c>
    </row>
    <row r="393" spans="1:19">
      <c r="A393" s="3">
        <v>392</v>
      </c>
      <c r="B393" s="5">
        <v>41832</v>
      </c>
      <c r="K393" s="3">
        <v>577</v>
      </c>
      <c r="O393" s="3" t="s">
        <v>80</v>
      </c>
      <c r="Q393" s="4" t="str">
        <f>IFERROR(IF(IF(AND(IF(M393&lt;&gt;0,LOOKUP(M393,[1]Customer!$A:$A,[1]Customer!$B:$B),IF(N393&lt;&gt;0,LOOKUP(N393,[1]Supplier!$A:$A,[1]Supplier!$B:$B)))=FALSE,O393&lt;&gt;0),LOOKUP(O393,[1]Branch!$A:$A,[1]Branch!$B:$B),IF(M393&lt;&gt;0,LOOKUP(M393,[1]Customer!$A:$A,[1]Customer!$B:$B),IF(N393&lt;&gt;0,LOOKUP(N393,[1]Supplier!$A:$A,[1]Supplier!$B:$B))))=FALSE,LOOKUP(P393,[1]Banking!$A:$A,[1]Banking!$B:$B),IF(AND(IF(M393&lt;&gt;0,LOOKUP(M393,[1]Customer!$A:$A,[1]Customer!$B:$B),IF(N393&lt;&gt;0,LOOKUP(N393,[1]Supplier!$A:$A,[1]Supplier!$B:$B)))=FALSE,O393&lt;&gt;0),LOOKUP(O393,[1]Branch!$A:$A,[1]Branch!$B:$B),IF(M393&lt;&gt;0,LOOKUP(M393,[1]Customer!$A:$A,[1]Customer!$B:$B),IF(N393&lt;&gt;0,LOOKUP(N393,[1]Supplier!$A:$A,[1]Supplier!$B:$B))))),"")</f>
        <v>Nathani Chemicals</v>
      </c>
      <c r="R393" s="4" t="str">
        <f>IFERROR(IF(IF(AND(IF(M393&lt;&gt;0,LOOKUP(M393,[1]Customer!$A:$A,[1]Customer!$V:$V),IF(N393&lt;&gt;0,LOOKUP(N393,[1]Supplier!$A:$A,[1]Supplier!$V:$V)))=FALSE,O393&lt;&gt;0),LOOKUP(O393,[1]Branch!$A:$A,[1]Branch!$V:$V),IF(M393&lt;&gt;0,LOOKUP(M393,[1]Customer!$A:$A,[1]Customer!$V:$V),IF(N393&lt;&gt;0,LOOKUP(N393,[1]Supplier!$A:$A,[1]Supplier!$V:$V))))=FALSE,LOOKUP(P393,[1]Banking!$A:$A,[1]Banking!$C:$C),IF(AND(IF(M393&lt;&gt;0,LOOKUP(M393,[1]Customer!$A:$A,[1]Customer!$V:$V),IF(N393&lt;&gt;0,LOOKUP(N393,[1]Supplier!$A:$A,[1]Supplier!$V:$V)))=FALSE,O393&lt;&gt;0),LOOKUP(O393,[1]Branch!$A:$A,[1]Branch!$V:$V),IF(M393&lt;&gt;0,LOOKUP(M393,[1]Customer!$A:$A,[1]Customer!$V:$V),IF(N393&lt;&gt;0,LOOKUP(N393,[1]Supplier!$A:$A,[1]Supplier!$V:$V))))),"")</f>
        <v>Darmawan</v>
      </c>
      <c r="S393" s="14">
        <f>IFERROR(SUMIF(CREF!A:A,PREF!A393,CREF!G:G),"")</f>
        <v>-500000</v>
      </c>
    </row>
    <row r="394" spans="1:19">
      <c r="A394" s="3">
        <v>393</v>
      </c>
      <c r="B394" s="5">
        <v>41832</v>
      </c>
      <c r="K394" s="3">
        <v>578</v>
      </c>
      <c r="O394" s="3" t="s">
        <v>80</v>
      </c>
      <c r="Q394" s="4" t="str">
        <f>IFERROR(IF(IF(AND(IF(M394&lt;&gt;0,LOOKUP(M394,[1]Customer!$A:$A,[1]Customer!$B:$B),IF(N394&lt;&gt;0,LOOKUP(N394,[1]Supplier!$A:$A,[1]Supplier!$B:$B)))=FALSE,O394&lt;&gt;0),LOOKUP(O394,[1]Branch!$A:$A,[1]Branch!$B:$B),IF(M394&lt;&gt;0,LOOKUP(M394,[1]Customer!$A:$A,[1]Customer!$B:$B),IF(N394&lt;&gt;0,LOOKUP(N394,[1]Supplier!$A:$A,[1]Supplier!$B:$B))))=FALSE,LOOKUP(P394,[1]Banking!$A:$A,[1]Banking!$B:$B),IF(AND(IF(M394&lt;&gt;0,LOOKUP(M394,[1]Customer!$A:$A,[1]Customer!$B:$B),IF(N394&lt;&gt;0,LOOKUP(N394,[1]Supplier!$A:$A,[1]Supplier!$B:$B)))=FALSE,O394&lt;&gt;0),LOOKUP(O394,[1]Branch!$A:$A,[1]Branch!$B:$B),IF(M394&lt;&gt;0,LOOKUP(M394,[1]Customer!$A:$A,[1]Customer!$B:$B),IF(N394&lt;&gt;0,LOOKUP(N394,[1]Supplier!$A:$A,[1]Supplier!$B:$B))))),"")</f>
        <v>Nathani Chemicals</v>
      </c>
      <c r="R394" s="4" t="str">
        <f>IFERROR(IF(IF(AND(IF(M394&lt;&gt;0,LOOKUP(M394,[1]Customer!$A:$A,[1]Customer!$V:$V),IF(N394&lt;&gt;0,LOOKUP(N394,[1]Supplier!$A:$A,[1]Supplier!$V:$V)))=FALSE,O394&lt;&gt;0),LOOKUP(O394,[1]Branch!$A:$A,[1]Branch!$V:$V),IF(M394&lt;&gt;0,LOOKUP(M394,[1]Customer!$A:$A,[1]Customer!$V:$V),IF(N394&lt;&gt;0,LOOKUP(N394,[1]Supplier!$A:$A,[1]Supplier!$V:$V))))=FALSE,LOOKUP(P394,[1]Banking!$A:$A,[1]Banking!$C:$C),IF(AND(IF(M394&lt;&gt;0,LOOKUP(M394,[1]Customer!$A:$A,[1]Customer!$V:$V),IF(N394&lt;&gt;0,LOOKUP(N394,[1]Supplier!$A:$A,[1]Supplier!$V:$V)))=FALSE,O394&lt;&gt;0),LOOKUP(O394,[1]Branch!$A:$A,[1]Branch!$V:$V),IF(M394&lt;&gt;0,LOOKUP(M394,[1]Customer!$A:$A,[1]Customer!$V:$V),IF(N394&lt;&gt;0,LOOKUP(N394,[1]Supplier!$A:$A,[1]Supplier!$V:$V))))),"")</f>
        <v>Darmawan</v>
      </c>
      <c r="S394" s="14">
        <f>IFERROR(SUMIF(CREF!A:A,PREF!A394,CREF!G:G),"")</f>
        <v>-257500</v>
      </c>
    </row>
    <row r="395" spans="1:19">
      <c r="A395" s="3">
        <v>394</v>
      </c>
      <c r="B395" s="5">
        <v>41832</v>
      </c>
      <c r="K395" s="3">
        <v>579</v>
      </c>
      <c r="O395" s="3" t="s">
        <v>80</v>
      </c>
      <c r="Q395" s="4" t="str">
        <f>IFERROR(IF(IF(AND(IF(M395&lt;&gt;0,LOOKUP(M395,[1]Customer!$A:$A,[1]Customer!$B:$B),IF(N395&lt;&gt;0,LOOKUP(N395,[1]Supplier!$A:$A,[1]Supplier!$B:$B)))=FALSE,O395&lt;&gt;0),LOOKUP(O395,[1]Branch!$A:$A,[1]Branch!$B:$B),IF(M395&lt;&gt;0,LOOKUP(M395,[1]Customer!$A:$A,[1]Customer!$B:$B),IF(N395&lt;&gt;0,LOOKUP(N395,[1]Supplier!$A:$A,[1]Supplier!$B:$B))))=FALSE,LOOKUP(P395,[1]Banking!$A:$A,[1]Banking!$B:$B),IF(AND(IF(M395&lt;&gt;0,LOOKUP(M395,[1]Customer!$A:$A,[1]Customer!$B:$B),IF(N395&lt;&gt;0,LOOKUP(N395,[1]Supplier!$A:$A,[1]Supplier!$B:$B)))=FALSE,O395&lt;&gt;0),LOOKUP(O395,[1]Branch!$A:$A,[1]Branch!$B:$B),IF(M395&lt;&gt;0,LOOKUP(M395,[1]Customer!$A:$A,[1]Customer!$B:$B),IF(N395&lt;&gt;0,LOOKUP(N395,[1]Supplier!$A:$A,[1]Supplier!$B:$B))))),"")</f>
        <v>Nathani Chemicals</v>
      </c>
      <c r="R395" s="4" t="str">
        <f>IFERROR(IF(IF(AND(IF(M395&lt;&gt;0,LOOKUP(M395,[1]Customer!$A:$A,[1]Customer!$V:$V),IF(N395&lt;&gt;0,LOOKUP(N395,[1]Supplier!$A:$A,[1]Supplier!$V:$V)))=FALSE,O395&lt;&gt;0),LOOKUP(O395,[1]Branch!$A:$A,[1]Branch!$V:$V),IF(M395&lt;&gt;0,LOOKUP(M395,[1]Customer!$A:$A,[1]Customer!$V:$V),IF(N395&lt;&gt;0,LOOKUP(N395,[1]Supplier!$A:$A,[1]Supplier!$V:$V))))=FALSE,LOOKUP(P395,[1]Banking!$A:$A,[1]Banking!$C:$C),IF(AND(IF(M395&lt;&gt;0,LOOKUP(M395,[1]Customer!$A:$A,[1]Customer!$V:$V),IF(N395&lt;&gt;0,LOOKUP(N395,[1]Supplier!$A:$A,[1]Supplier!$V:$V)))=FALSE,O395&lt;&gt;0),LOOKUP(O395,[1]Branch!$A:$A,[1]Branch!$V:$V),IF(M395&lt;&gt;0,LOOKUP(M395,[1]Customer!$A:$A,[1]Customer!$V:$V),IF(N395&lt;&gt;0,LOOKUP(N395,[1]Supplier!$A:$A,[1]Supplier!$V:$V))))),"")</f>
        <v>Darmawan</v>
      </c>
      <c r="S395" s="14">
        <f>IFERROR(SUMIF(CREF!A:A,PREF!A395,CREF!G:G),"")</f>
        <v>-86000</v>
      </c>
    </row>
    <row r="396" spans="1:19">
      <c r="A396" s="3">
        <v>395</v>
      </c>
      <c r="B396" s="5">
        <v>41832</v>
      </c>
      <c r="K396" s="3">
        <v>580</v>
      </c>
      <c r="O396" s="3" t="s">
        <v>80</v>
      </c>
      <c r="Q396" s="4" t="str">
        <f>IFERROR(IF(IF(AND(IF(M396&lt;&gt;0,LOOKUP(M396,[1]Customer!$A:$A,[1]Customer!$B:$B),IF(N396&lt;&gt;0,LOOKUP(N396,[1]Supplier!$A:$A,[1]Supplier!$B:$B)))=FALSE,O396&lt;&gt;0),LOOKUP(O396,[1]Branch!$A:$A,[1]Branch!$B:$B),IF(M396&lt;&gt;0,LOOKUP(M396,[1]Customer!$A:$A,[1]Customer!$B:$B),IF(N396&lt;&gt;0,LOOKUP(N396,[1]Supplier!$A:$A,[1]Supplier!$B:$B))))=FALSE,LOOKUP(P396,[1]Banking!$A:$A,[1]Banking!$B:$B),IF(AND(IF(M396&lt;&gt;0,LOOKUP(M396,[1]Customer!$A:$A,[1]Customer!$B:$B),IF(N396&lt;&gt;0,LOOKUP(N396,[1]Supplier!$A:$A,[1]Supplier!$B:$B)))=FALSE,O396&lt;&gt;0),LOOKUP(O396,[1]Branch!$A:$A,[1]Branch!$B:$B),IF(M396&lt;&gt;0,LOOKUP(M396,[1]Customer!$A:$A,[1]Customer!$B:$B),IF(N396&lt;&gt;0,LOOKUP(N396,[1]Supplier!$A:$A,[1]Supplier!$B:$B))))),"")</f>
        <v>Nathani Chemicals</v>
      </c>
      <c r="R396" s="4" t="str">
        <f>IFERROR(IF(IF(AND(IF(M396&lt;&gt;0,LOOKUP(M396,[1]Customer!$A:$A,[1]Customer!$V:$V),IF(N396&lt;&gt;0,LOOKUP(N396,[1]Supplier!$A:$A,[1]Supplier!$V:$V)))=FALSE,O396&lt;&gt;0),LOOKUP(O396,[1]Branch!$A:$A,[1]Branch!$V:$V),IF(M396&lt;&gt;0,LOOKUP(M396,[1]Customer!$A:$A,[1]Customer!$V:$V),IF(N396&lt;&gt;0,LOOKUP(N396,[1]Supplier!$A:$A,[1]Supplier!$V:$V))))=FALSE,LOOKUP(P396,[1]Banking!$A:$A,[1]Banking!$C:$C),IF(AND(IF(M396&lt;&gt;0,LOOKUP(M396,[1]Customer!$A:$A,[1]Customer!$V:$V),IF(N396&lt;&gt;0,LOOKUP(N396,[1]Supplier!$A:$A,[1]Supplier!$V:$V)))=FALSE,O396&lt;&gt;0),LOOKUP(O396,[1]Branch!$A:$A,[1]Branch!$V:$V),IF(M396&lt;&gt;0,LOOKUP(M396,[1]Customer!$A:$A,[1]Customer!$V:$V),IF(N396&lt;&gt;0,LOOKUP(N396,[1]Supplier!$A:$A,[1]Supplier!$V:$V))))),"")</f>
        <v>Darmawan</v>
      </c>
      <c r="S396" s="14">
        <f>IFERROR(SUMIF(CREF!A:A,PREF!A396,CREF!G:G),"")</f>
        <v>-26000</v>
      </c>
    </row>
    <row r="397" spans="1:19">
      <c r="A397" s="3">
        <v>396</v>
      </c>
      <c r="B397" s="5">
        <v>41832</v>
      </c>
      <c r="K397" s="3">
        <v>581</v>
      </c>
      <c r="O397" s="3" t="s">
        <v>80</v>
      </c>
      <c r="Q397" s="4" t="str">
        <f>IFERROR(IF(IF(AND(IF(M397&lt;&gt;0,LOOKUP(M397,[1]Customer!$A:$A,[1]Customer!$B:$B),IF(N397&lt;&gt;0,LOOKUP(N397,[1]Supplier!$A:$A,[1]Supplier!$B:$B)))=FALSE,O397&lt;&gt;0),LOOKUP(O397,[1]Branch!$A:$A,[1]Branch!$B:$B),IF(M397&lt;&gt;0,LOOKUP(M397,[1]Customer!$A:$A,[1]Customer!$B:$B),IF(N397&lt;&gt;0,LOOKUP(N397,[1]Supplier!$A:$A,[1]Supplier!$B:$B))))=FALSE,LOOKUP(P397,[1]Banking!$A:$A,[1]Banking!$B:$B),IF(AND(IF(M397&lt;&gt;0,LOOKUP(M397,[1]Customer!$A:$A,[1]Customer!$B:$B),IF(N397&lt;&gt;0,LOOKUP(N397,[1]Supplier!$A:$A,[1]Supplier!$B:$B)))=FALSE,O397&lt;&gt;0),LOOKUP(O397,[1]Branch!$A:$A,[1]Branch!$B:$B),IF(M397&lt;&gt;0,LOOKUP(M397,[1]Customer!$A:$A,[1]Customer!$B:$B),IF(N397&lt;&gt;0,LOOKUP(N397,[1]Supplier!$A:$A,[1]Supplier!$B:$B))))),"")</f>
        <v>Nathani Chemicals</v>
      </c>
      <c r="R397" s="4" t="str">
        <f>IFERROR(IF(IF(AND(IF(M397&lt;&gt;0,LOOKUP(M397,[1]Customer!$A:$A,[1]Customer!$V:$V),IF(N397&lt;&gt;0,LOOKUP(N397,[1]Supplier!$A:$A,[1]Supplier!$V:$V)))=FALSE,O397&lt;&gt;0),LOOKUP(O397,[1]Branch!$A:$A,[1]Branch!$V:$V),IF(M397&lt;&gt;0,LOOKUP(M397,[1]Customer!$A:$A,[1]Customer!$V:$V),IF(N397&lt;&gt;0,LOOKUP(N397,[1]Supplier!$A:$A,[1]Supplier!$V:$V))))=FALSE,LOOKUP(P397,[1]Banking!$A:$A,[1]Banking!$C:$C),IF(AND(IF(M397&lt;&gt;0,LOOKUP(M397,[1]Customer!$A:$A,[1]Customer!$V:$V),IF(N397&lt;&gt;0,LOOKUP(N397,[1]Supplier!$A:$A,[1]Supplier!$V:$V)))=FALSE,O397&lt;&gt;0),LOOKUP(O397,[1]Branch!$A:$A,[1]Branch!$V:$V),IF(M397&lt;&gt;0,LOOKUP(M397,[1]Customer!$A:$A,[1]Customer!$V:$V),IF(N397&lt;&gt;0,LOOKUP(N397,[1]Supplier!$A:$A,[1]Supplier!$V:$V))))),"")</f>
        <v>Darmawan</v>
      </c>
      <c r="S397" s="14">
        <f>IFERROR(SUMIF(CREF!A:A,PREF!A397,CREF!G:G),"")</f>
        <v>-28980</v>
      </c>
    </row>
    <row r="398" spans="1:19">
      <c r="A398" s="3">
        <v>397</v>
      </c>
      <c r="B398" s="5">
        <v>41832</v>
      </c>
      <c r="K398" s="3">
        <v>582</v>
      </c>
      <c r="O398" s="3" t="s">
        <v>80</v>
      </c>
      <c r="Q398" s="4" t="str">
        <f>IFERROR(IF(IF(AND(IF(M398&lt;&gt;0,LOOKUP(M398,[1]Customer!$A:$A,[1]Customer!$B:$B),IF(N398&lt;&gt;0,LOOKUP(N398,[1]Supplier!$A:$A,[1]Supplier!$B:$B)))=FALSE,O398&lt;&gt;0),LOOKUP(O398,[1]Branch!$A:$A,[1]Branch!$B:$B),IF(M398&lt;&gt;0,LOOKUP(M398,[1]Customer!$A:$A,[1]Customer!$B:$B),IF(N398&lt;&gt;0,LOOKUP(N398,[1]Supplier!$A:$A,[1]Supplier!$B:$B))))=FALSE,LOOKUP(P398,[1]Banking!$A:$A,[1]Banking!$B:$B),IF(AND(IF(M398&lt;&gt;0,LOOKUP(M398,[1]Customer!$A:$A,[1]Customer!$B:$B),IF(N398&lt;&gt;0,LOOKUP(N398,[1]Supplier!$A:$A,[1]Supplier!$B:$B)))=FALSE,O398&lt;&gt;0),LOOKUP(O398,[1]Branch!$A:$A,[1]Branch!$B:$B),IF(M398&lt;&gt;0,LOOKUP(M398,[1]Customer!$A:$A,[1]Customer!$B:$B),IF(N398&lt;&gt;0,LOOKUP(N398,[1]Supplier!$A:$A,[1]Supplier!$B:$B))))),"")</f>
        <v>Nathani Chemicals</v>
      </c>
      <c r="R398" s="4" t="str">
        <f>IFERROR(IF(IF(AND(IF(M398&lt;&gt;0,LOOKUP(M398,[1]Customer!$A:$A,[1]Customer!$V:$V),IF(N398&lt;&gt;0,LOOKUP(N398,[1]Supplier!$A:$A,[1]Supplier!$V:$V)))=FALSE,O398&lt;&gt;0),LOOKUP(O398,[1]Branch!$A:$A,[1]Branch!$V:$V),IF(M398&lt;&gt;0,LOOKUP(M398,[1]Customer!$A:$A,[1]Customer!$V:$V),IF(N398&lt;&gt;0,LOOKUP(N398,[1]Supplier!$A:$A,[1]Supplier!$V:$V))))=FALSE,LOOKUP(P398,[1]Banking!$A:$A,[1]Banking!$C:$C),IF(AND(IF(M398&lt;&gt;0,LOOKUP(M398,[1]Customer!$A:$A,[1]Customer!$V:$V),IF(N398&lt;&gt;0,LOOKUP(N398,[1]Supplier!$A:$A,[1]Supplier!$V:$V)))=FALSE,O398&lt;&gt;0),LOOKUP(O398,[1]Branch!$A:$A,[1]Branch!$V:$V),IF(M398&lt;&gt;0,LOOKUP(M398,[1]Customer!$A:$A,[1]Customer!$V:$V),IF(N398&lt;&gt;0,LOOKUP(N398,[1]Supplier!$A:$A,[1]Supplier!$V:$V))))),"")</f>
        <v>Darmawan</v>
      </c>
      <c r="S398" s="14">
        <f>IFERROR(SUMIF(CREF!A:A,PREF!A398,CREF!G:G),"")</f>
        <v>-108000</v>
      </c>
    </row>
    <row r="399" spans="1:19">
      <c r="A399" s="3">
        <v>398</v>
      </c>
      <c r="B399" s="5">
        <v>41832</v>
      </c>
      <c r="K399" s="3">
        <v>583</v>
      </c>
      <c r="O399" s="3" t="s">
        <v>80</v>
      </c>
      <c r="Q399" s="4" t="str">
        <f>IFERROR(IF(IF(AND(IF(M399&lt;&gt;0,LOOKUP(M399,[1]Customer!$A:$A,[1]Customer!$B:$B),IF(N399&lt;&gt;0,LOOKUP(N399,[1]Supplier!$A:$A,[1]Supplier!$B:$B)))=FALSE,O399&lt;&gt;0),LOOKUP(O399,[1]Branch!$A:$A,[1]Branch!$B:$B),IF(M399&lt;&gt;0,LOOKUP(M399,[1]Customer!$A:$A,[1]Customer!$B:$B),IF(N399&lt;&gt;0,LOOKUP(N399,[1]Supplier!$A:$A,[1]Supplier!$B:$B))))=FALSE,LOOKUP(P399,[1]Banking!$A:$A,[1]Banking!$B:$B),IF(AND(IF(M399&lt;&gt;0,LOOKUP(M399,[1]Customer!$A:$A,[1]Customer!$B:$B),IF(N399&lt;&gt;0,LOOKUP(N399,[1]Supplier!$A:$A,[1]Supplier!$B:$B)))=FALSE,O399&lt;&gt;0),LOOKUP(O399,[1]Branch!$A:$A,[1]Branch!$B:$B),IF(M399&lt;&gt;0,LOOKUP(M399,[1]Customer!$A:$A,[1]Customer!$B:$B),IF(N399&lt;&gt;0,LOOKUP(N399,[1]Supplier!$A:$A,[1]Supplier!$B:$B))))),"")</f>
        <v>Nathani Chemicals</v>
      </c>
      <c r="R399" s="4" t="str">
        <f>IFERROR(IF(IF(AND(IF(M399&lt;&gt;0,LOOKUP(M399,[1]Customer!$A:$A,[1]Customer!$V:$V),IF(N399&lt;&gt;0,LOOKUP(N399,[1]Supplier!$A:$A,[1]Supplier!$V:$V)))=FALSE,O399&lt;&gt;0),LOOKUP(O399,[1]Branch!$A:$A,[1]Branch!$V:$V),IF(M399&lt;&gt;0,LOOKUP(M399,[1]Customer!$A:$A,[1]Customer!$V:$V),IF(N399&lt;&gt;0,LOOKUP(N399,[1]Supplier!$A:$A,[1]Supplier!$V:$V))))=FALSE,LOOKUP(P399,[1]Banking!$A:$A,[1]Banking!$C:$C),IF(AND(IF(M399&lt;&gt;0,LOOKUP(M399,[1]Customer!$A:$A,[1]Customer!$V:$V),IF(N399&lt;&gt;0,LOOKUP(N399,[1]Supplier!$A:$A,[1]Supplier!$V:$V)))=FALSE,O399&lt;&gt;0),LOOKUP(O399,[1]Branch!$A:$A,[1]Branch!$V:$V),IF(M399&lt;&gt;0,LOOKUP(M399,[1]Customer!$A:$A,[1]Customer!$V:$V),IF(N399&lt;&gt;0,LOOKUP(N399,[1]Supplier!$A:$A,[1]Supplier!$V:$V))))),"")</f>
        <v>Darmawan</v>
      </c>
      <c r="S399" s="14">
        <f>IFERROR(SUMIF(CREF!A:A,PREF!A399,CREF!G:G),"")</f>
        <v>-650000</v>
      </c>
    </row>
    <row r="400" spans="1:19">
      <c r="A400" s="3">
        <v>399</v>
      </c>
      <c r="B400" s="5">
        <v>41832</v>
      </c>
      <c r="K400" s="3">
        <v>584</v>
      </c>
      <c r="O400" s="3" t="s">
        <v>80</v>
      </c>
      <c r="Q400" s="4" t="str">
        <f>IFERROR(IF(IF(AND(IF(M400&lt;&gt;0,LOOKUP(M400,[1]Customer!$A:$A,[1]Customer!$B:$B),IF(N400&lt;&gt;0,LOOKUP(N400,[1]Supplier!$A:$A,[1]Supplier!$B:$B)))=FALSE,O400&lt;&gt;0),LOOKUP(O400,[1]Branch!$A:$A,[1]Branch!$B:$B),IF(M400&lt;&gt;0,LOOKUP(M400,[1]Customer!$A:$A,[1]Customer!$B:$B),IF(N400&lt;&gt;0,LOOKUP(N400,[1]Supplier!$A:$A,[1]Supplier!$B:$B))))=FALSE,LOOKUP(P400,[1]Banking!$A:$A,[1]Banking!$B:$B),IF(AND(IF(M400&lt;&gt;0,LOOKUP(M400,[1]Customer!$A:$A,[1]Customer!$B:$B),IF(N400&lt;&gt;0,LOOKUP(N400,[1]Supplier!$A:$A,[1]Supplier!$B:$B)))=FALSE,O400&lt;&gt;0),LOOKUP(O400,[1]Branch!$A:$A,[1]Branch!$B:$B),IF(M400&lt;&gt;0,LOOKUP(M400,[1]Customer!$A:$A,[1]Customer!$B:$B),IF(N400&lt;&gt;0,LOOKUP(N400,[1]Supplier!$A:$A,[1]Supplier!$B:$B))))),"")</f>
        <v>Nathani Chemicals</v>
      </c>
      <c r="R400" s="4" t="str">
        <f>IFERROR(IF(IF(AND(IF(M400&lt;&gt;0,LOOKUP(M400,[1]Customer!$A:$A,[1]Customer!$V:$V),IF(N400&lt;&gt;0,LOOKUP(N400,[1]Supplier!$A:$A,[1]Supplier!$V:$V)))=FALSE,O400&lt;&gt;0),LOOKUP(O400,[1]Branch!$A:$A,[1]Branch!$V:$V),IF(M400&lt;&gt;0,LOOKUP(M400,[1]Customer!$A:$A,[1]Customer!$V:$V),IF(N400&lt;&gt;0,LOOKUP(N400,[1]Supplier!$A:$A,[1]Supplier!$V:$V))))=FALSE,LOOKUP(P400,[1]Banking!$A:$A,[1]Banking!$C:$C),IF(AND(IF(M400&lt;&gt;0,LOOKUP(M400,[1]Customer!$A:$A,[1]Customer!$V:$V),IF(N400&lt;&gt;0,LOOKUP(N400,[1]Supplier!$A:$A,[1]Supplier!$V:$V)))=FALSE,O400&lt;&gt;0),LOOKUP(O400,[1]Branch!$A:$A,[1]Branch!$V:$V),IF(M400&lt;&gt;0,LOOKUP(M400,[1]Customer!$A:$A,[1]Customer!$V:$V),IF(N400&lt;&gt;0,LOOKUP(N400,[1]Supplier!$A:$A,[1]Supplier!$V:$V))))),"")</f>
        <v>Darmawan</v>
      </c>
      <c r="S400" s="14">
        <f>IFERROR(SUMIF(CREF!A:A,PREF!A400,CREF!G:G),"")</f>
        <v>-600000</v>
      </c>
    </row>
    <row r="401" spans="1:19">
      <c r="A401" s="3">
        <v>400</v>
      </c>
      <c r="B401" s="5">
        <v>41834</v>
      </c>
      <c r="J401" s="3">
        <v>271</v>
      </c>
      <c r="P401" s="3" t="s">
        <v>40</v>
      </c>
      <c r="Q401" s="4" t="str">
        <f>IFERROR(IF(IF(AND(IF(M401&lt;&gt;0,LOOKUP(M401,[1]Customer!$A:$A,[1]Customer!$B:$B),IF(N401&lt;&gt;0,LOOKUP(N401,[1]Supplier!$A:$A,[1]Supplier!$B:$B)))=FALSE,O401&lt;&gt;0),LOOKUP(O401,[1]Branch!$A:$A,[1]Branch!$B:$B),IF(M401&lt;&gt;0,LOOKUP(M401,[1]Customer!$A:$A,[1]Customer!$B:$B),IF(N401&lt;&gt;0,LOOKUP(N401,[1]Supplier!$A:$A,[1]Supplier!$B:$B))))=FALSE,LOOKUP(P401,[1]Banking!$A:$A,[1]Banking!$B:$B),IF(AND(IF(M401&lt;&gt;0,LOOKUP(M401,[1]Customer!$A:$A,[1]Customer!$B:$B),IF(N401&lt;&gt;0,LOOKUP(N401,[1]Supplier!$A:$A,[1]Supplier!$B:$B)))=FALSE,O401&lt;&gt;0),LOOKUP(O401,[1]Branch!$A:$A,[1]Branch!$B:$B),IF(M401&lt;&gt;0,LOOKUP(M401,[1]Customer!$A:$A,[1]Customer!$B:$B),IF(N401&lt;&gt;0,LOOKUP(N401,[1]Supplier!$A:$A,[1]Supplier!$B:$B))))),"")</f>
        <v>Kas Kecil Nathani Chemicals</v>
      </c>
      <c r="R401" s="4">
        <f>IFERROR(IF(IF(AND(IF(M401&lt;&gt;0,LOOKUP(M401,[1]Customer!$A:$A,[1]Customer!$V:$V),IF(N401&lt;&gt;0,LOOKUP(N401,[1]Supplier!$A:$A,[1]Supplier!$V:$V)))=FALSE,O401&lt;&gt;0),LOOKUP(O401,[1]Branch!$A:$A,[1]Branch!$V:$V),IF(M401&lt;&gt;0,LOOKUP(M401,[1]Customer!$A:$A,[1]Customer!$V:$V),IF(N401&lt;&gt;0,LOOKUP(N401,[1]Supplier!$A:$A,[1]Supplier!$V:$V))))=FALSE,LOOKUP(P401,[1]Banking!$A:$A,[1]Banking!$C:$C),IF(AND(IF(M401&lt;&gt;0,LOOKUP(M401,[1]Customer!$A:$A,[1]Customer!$V:$V),IF(N401&lt;&gt;0,LOOKUP(N401,[1]Supplier!$A:$A,[1]Supplier!$V:$V)))=FALSE,O401&lt;&gt;0),LOOKUP(O401,[1]Branch!$A:$A,[1]Branch!$V:$V),IF(M401&lt;&gt;0,LOOKUP(M401,[1]Customer!$A:$A,[1]Customer!$V:$V),IF(N401&lt;&gt;0,LOOKUP(N401,[1]Supplier!$A:$A,[1]Supplier!$V:$V))))),"")</f>
        <v>0</v>
      </c>
      <c r="S401" s="14">
        <f>IFERROR(SUMIF(CREF!A:A,PREF!A401,CREF!G:G),"")</f>
        <v>5431720</v>
      </c>
    </row>
    <row r="402" spans="1:19">
      <c r="A402" s="3">
        <v>401</v>
      </c>
      <c r="B402" s="5">
        <v>41834</v>
      </c>
      <c r="K402" s="3">
        <v>585</v>
      </c>
      <c r="O402" s="3" t="s">
        <v>80</v>
      </c>
      <c r="Q402" s="4" t="str">
        <f>IFERROR(IF(IF(AND(IF(M402&lt;&gt;0,LOOKUP(M402,[1]Customer!$A:$A,[1]Customer!$B:$B),IF(N402&lt;&gt;0,LOOKUP(N402,[1]Supplier!$A:$A,[1]Supplier!$B:$B)))=FALSE,O402&lt;&gt;0),LOOKUP(O402,[1]Branch!$A:$A,[1]Branch!$B:$B),IF(M402&lt;&gt;0,LOOKUP(M402,[1]Customer!$A:$A,[1]Customer!$B:$B),IF(N402&lt;&gt;0,LOOKUP(N402,[1]Supplier!$A:$A,[1]Supplier!$B:$B))))=FALSE,LOOKUP(P402,[1]Banking!$A:$A,[1]Banking!$B:$B),IF(AND(IF(M402&lt;&gt;0,LOOKUP(M402,[1]Customer!$A:$A,[1]Customer!$B:$B),IF(N402&lt;&gt;0,LOOKUP(N402,[1]Supplier!$A:$A,[1]Supplier!$B:$B)))=FALSE,O402&lt;&gt;0),LOOKUP(O402,[1]Branch!$A:$A,[1]Branch!$B:$B),IF(M402&lt;&gt;0,LOOKUP(M402,[1]Customer!$A:$A,[1]Customer!$B:$B),IF(N402&lt;&gt;0,LOOKUP(N402,[1]Supplier!$A:$A,[1]Supplier!$B:$B))))),"")</f>
        <v>Nathani Chemicals</v>
      </c>
      <c r="R402" s="4" t="str">
        <f>IFERROR(IF(IF(AND(IF(M402&lt;&gt;0,LOOKUP(M402,[1]Customer!$A:$A,[1]Customer!$V:$V),IF(N402&lt;&gt;0,LOOKUP(N402,[1]Supplier!$A:$A,[1]Supplier!$V:$V)))=FALSE,O402&lt;&gt;0),LOOKUP(O402,[1]Branch!$A:$A,[1]Branch!$V:$V),IF(M402&lt;&gt;0,LOOKUP(M402,[1]Customer!$A:$A,[1]Customer!$V:$V),IF(N402&lt;&gt;0,LOOKUP(N402,[1]Supplier!$A:$A,[1]Supplier!$V:$V))))=FALSE,LOOKUP(P402,[1]Banking!$A:$A,[1]Banking!$C:$C),IF(AND(IF(M402&lt;&gt;0,LOOKUP(M402,[1]Customer!$A:$A,[1]Customer!$V:$V),IF(N402&lt;&gt;0,LOOKUP(N402,[1]Supplier!$A:$A,[1]Supplier!$V:$V)))=FALSE,O402&lt;&gt;0),LOOKUP(O402,[1]Branch!$A:$A,[1]Branch!$V:$V),IF(M402&lt;&gt;0,LOOKUP(M402,[1]Customer!$A:$A,[1]Customer!$V:$V),IF(N402&lt;&gt;0,LOOKUP(N402,[1]Supplier!$A:$A,[1]Supplier!$V:$V))))),"")</f>
        <v>Darmawan</v>
      </c>
      <c r="S402" s="14">
        <f>IFERROR(SUMIF(CREF!A:A,PREF!A402,CREF!G:G),"")</f>
        <v>-650000</v>
      </c>
    </row>
    <row r="403" spans="1:19">
      <c r="A403" s="3">
        <v>402</v>
      </c>
      <c r="B403" s="5">
        <v>41834</v>
      </c>
      <c r="K403" s="3">
        <v>586</v>
      </c>
      <c r="O403" s="3" t="s">
        <v>80</v>
      </c>
      <c r="Q403" s="4" t="str">
        <f>IFERROR(IF(IF(AND(IF(M403&lt;&gt;0,LOOKUP(M403,[1]Customer!$A:$A,[1]Customer!$B:$B),IF(N403&lt;&gt;0,LOOKUP(N403,[1]Supplier!$A:$A,[1]Supplier!$B:$B)))=FALSE,O403&lt;&gt;0),LOOKUP(O403,[1]Branch!$A:$A,[1]Branch!$B:$B),IF(M403&lt;&gt;0,LOOKUP(M403,[1]Customer!$A:$A,[1]Customer!$B:$B),IF(N403&lt;&gt;0,LOOKUP(N403,[1]Supplier!$A:$A,[1]Supplier!$B:$B))))=FALSE,LOOKUP(P403,[1]Banking!$A:$A,[1]Banking!$B:$B),IF(AND(IF(M403&lt;&gt;0,LOOKUP(M403,[1]Customer!$A:$A,[1]Customer!$B:$B),IF(N403&lt;&gt;0,LOOKUP(N403,[1]Supplier!$A:$A,[1]Supplier!$B:$B)))=FALSE,O403&lt;&gt;0),LOOKUP(O403,[1]Branch!$A:$A,[1]Branch!$B:$B),IF(M403&lt;&gt;0,LOOKUP(M403,[1]Customer!$A:$A,[1]Customer!$B:$B),IF(N403&lt;&gt;0,LOOKUP(N403,[1]Supplier!$A:$A,[1]Supplier!$B:$B))))),"")</f>
        <v>Nathani Chemicals</v>
      </c>
      <c r="R403" s="4" t="str">
        <f>IFERROR(IF(IF(AND(IF(M403&lt;&gt;0,LOOKUP(M403,[1]Customer!$A:$A,[1]Customer!$V:$V),IF(N403&lt;&gt;0,LOOKUP(N403,[1]Supplier!$A:$A,[1]Supplier!$V:$V)))=FALSE,O403&lt;&gt;0),LOOKUP(O403,[1]Branch!$A:$A,[1]Branch!$V:$V),IF(M403&lt;&gt;0,LOOKUP(M403,[1]Customer!$A:$A,[1]Customer!$V:$V),IF(N403&lt;&gt;0,LOOKUP(N403,[1]Supplier!$A:$A,[1]Supplier!$V:$V))))=FALSE,LOOKUP(P403,[1]Banking!$A:$A,[1]Banking!$C:$C),IF(AND(IF(M403&lt;&gt;0,LOOKUP(M403,[1]Customer!$A:$A,[1]Customer!$V:$V),IF(N403&lt;&gt;0,LOOKUP(N403,[1]Supplier!$A:$A,[1]Supplier!$V:$V)))=FALSE,O403&lt;&gt;0),LOOKUP(O403,[1]Branch!$A:$A,[1]Branch!$V:$V),IF(M403&lt;&gt;0,LOOKUP(M403,[1]Customer!$A:$A,[1]Customer!$V:$V),IF(N403&lt;&gt;0,LOOKUP(N403,[1]Supplier!$A:$A,[1]Supplier!$V:$V))))),"")</f>
        <v>Darmawan</v>
      </c>
      <c r="S403" s="14">
        <f>IFERROR(SUMIF(CREF!A:A,PREF!A403,CREF!G:G),"")</f>
        <v>-300000</v>
      </c>
    </row>
    <row r="404" spans="1:19">
      <c r="A404" s="3">
        <v>403</v>
      </c>
      <c r="B404" s="5">
        <v>41834</v>
      </c>
      <c r="C404" s="11"/>
      <c r="D404" s="11" t="s">
        <v>852</v>
      </c>
      <c r="J404" s="3">
        <v>272</v>
      </c>
      <c r="M404" s="3" t="s">
        <v>41</v>
      </c>
      <c r="Q404" s="4" t="str">
        <f>IFERROR(IF(IF(AND(IF(M404&lt;&gt;0,LOOKUP(M404,[1]Customer!$A:$A,[1]Customer!$B:$B),IF(N404&lt;&gt;0,LOOKUP(N404,[1]Supplier!$A:$A,[1]Supplier!$B:$B)))=FALSE,O404&lt;&gt;0),LOOKUP(O404,[1]Branch!$A:$A,[1]Branch!$B:$B),IF(M404&lt;&gt;0,LOOKUP(M404,[1]Customer!$A:$A,[1]Customer!$B:$B),IF(N404&lt;&gt;0,LOOKUP(N404,[1]Supplier!$A:$A,[1]Supplier!$B:$B))))=FALSE,LOOKUP(P404,[1]Banking!$A:$A,[1]Banking!$B:$B),IF(AND(IF(M404&lt;&gt;0,LOOKUP(M404,[1]Customer!$A:$A,[1]Customer!$B:$B),IF(N404&lt;&gt;0,LOOKUP(N404,[1]Supplier!$A:$A,[1]Supplier!$B:$B)))=FALSE,O404&lt;&gt;0),LOOKUP(O404,[1]Branch!$A:$A,[1]Branch!$B:$B),IF(M404&lt;&gt;0,LOOKUP(M404,[1]Customer!$A:$A,[1]Customer!$B:$B),IF(N404&lt;&gt;0,LOOKUP(N404,[1]Supplier!$A:$A,[1]Supplier!$B:$B))))),"")</f>
        <v>Nathani Indonesia</v>
      </c>
      <c r="R404" s="4" t="str">
        <f>IFERROR(IF(IF(AND(IF(M404&lt;&gt;0,LOOKUP(M404,[1]Customer!$A:$A,[1]Customer!$V:$V),IF(N404&lt;&gt;0,LOOKUP(N404,[1]Supplier!$A:$A,[1]Supplier!$V:$V)))=FALSE,O404&lt;&gt;0),LOOKUP(O404,[1]Branch!$A:$A,[1]Branch!$V:$V),IF(M404&lt;&gt;0,LOOKUP(M404,[1]Customer!$A:$A,[1]Customer!$V:$V),IF(N404&lt;&gt;0,LOOKUP(N404,[1]Supplier!$A:$A,[1]Supplier!$V:$V))))=FALSE,LOOKUP(P404,[1]Banking!$A:$A,[1]Banking!$C:$C),IF(AND(IF(M404&lt;&gt;0,LOOKUP(M404,[1]Customer!$A:$A,[1]Customer!$V:$V),IF(N404&lt;&gt;0,LOOKUP(N404,[1]Supplier!$A:$A,[1]Supplier!$V:$V)))=FALSE,O404&lt;&gt;0),LOOKUP(O404,[1]Branch!$A:$A,[1]Branch!$V:$V),IF(M404&lt;&gt;0,LOOKUP(M404,[1]Customer!$A:$A,[1]Customer!$V:$V),IF(N404&lt;&gt;0,LOOKUP(N404,[1]Supplier!$A:$A,[1]Supplier!$V:$V))))),"")</f>
        <v>Agustina Y. Zulkarnain</v>
      </c>
      <c r="S404" s="14">
        <f>IFERROR(SUMIF(CREF!A:A,PREF!A404,CREF!G:G),"")</f>
        <v>10000000</v>
      </c>
    </row>
    <row r="405" spans="1:19">
      <c r="A405" s="3">
        <v>404</v>
      </c>
      <c r="B405" s="5">
        <v>41834</v>
      </c>
      <c r="C405" s="11"/>
      <c r="D405" s="11"/>
      <c r="J405" s="3">
        <v>273</v>
      </c>
      <c r="O405" s="3" t="s">
        <v>80</v>
      </c>
      <c r="Q405" s="4" t="str">
        <f>IFERROR(IF(IF(AND(IF(M405&lt;&gt;0,LOOKUP(M405,[1]Customer!$A:$A,[1]Customer!$B:$B),IF(N405&lt;&gt;0,LOOKUP(N405,[1]Supplier!$A:$A,[1]Supplier!$B:$B)))=FALSE,O405&lt;&gt;0),LOOKUP(O405,[1]Branch!$A:$A,[1]Branch!$B:$B),IF(M405&lt;&gt;0,LOOKUP(M405,[1]Customer!$A:$A,[1]Customer!$B:$B),IF(N405&lt;&gt;0,LOOKUP(N405,[1]Supplier!$A:$A,[1]Supplier!$B:$B))))=FALSE,LOOKUP(P405,[1]Banking!$A:$A,[1]Banking!$B:$B),IF(AND(IF(M405&lt;&gt;0,LOOKUP(M405,[1]Customer!$A:$A,[1]Customer!$B:$B),IF(N405&lt;&gt;0,LOOKUP(N405,[1]Supplier!$A:$A,[1]Supplier!$B:$B)))=FALSE,O405&lt;&gt;0),LOOKUP(O405,[1]Branch!$A:$A,[1]Branch!$B:$B),IF(M405&lt;&gt;0,LOOKUP(M405,[1]Customer!$A:$A,[1]Customer!$B:$B),IF(N405&lt;&gt;0,LOOKUP(N405,[1]Supplier!$A:$A,[1]Supplier!$B:$B))))),"")</f>
        <v>Nathani Chemicals</v>
      </c>
      <c r="R405" s="4" t="str">
        <f>IFERROR(IF(IF(AND(IF(M405&lt;&gt;0,LOOKUP(M405,[1]Customer!$A:$A,[1]Customer!$V:$V),IF(N405&lt;&gt;0,LOOKUP(N405,[1]Supplier!$A:$A,[1]Supplier!$V:$V)))=FALSE,O405&lt;&gt;0),LOOKUP(O405,[1]Branch!$A:$A,[1]Branch!$V:$V),IF(M405&lt;&gt;0,LOOKUP(M405,[1]Customer!$A:$A,[1]Customer!$V:$V),IF(N405&lt;&gt;0,LOOKUP(N405,[1]Supplier!$A:$A,[1]Supplier!$V:$V))))=FALSE,LOOKUP(P405,[1]Banking!$A:$A,[1]Banking!$C:$C),IF(AND(IF(M405&lt;&gt;0,LOOKUP(M405,[1]Customer!$A:$A,[1]Customer!$V:$V),IF(N405&lt;&gt;0,LOOKUP(N405,[1]Supplier!$A:$A,[1]Supplier!$V:$V)))=FALSE,O405&lt;&gt;0),LOOKUP(O405,[1]Branch!$A:$A,[1]Branch!$V:$V),IF(M405&lt;&gt;0,LOOKUP(M405,[1]Customer!$A:$A,[1]Customer!$V:$V),IF(N405&lt;&gt;0,LOOKUP(N405,[1]Supplier!$A:$A,[1]Supplier!$V:$V))))),"")</f>
        <v>Darmawan</v>
      </c>
      <c r="S405" s="14">
        <f>IFERROR(SUMIF(CREF!A:A,PREF!A405,CREF!G:G),"")</f>
        <v>162056316</v>
      </c>
    </row>
    <row r="406" spans="1:19">
      <c r="A406" s="3">
        <v>405</v>
      </c>
      <c r="B406" s="5">
        <v>41834</v>
      </c>
      <c r="J406" s="3">
        <v>274</v>
      </c>
      <c r="O406" s="3" t="s">
        <v>80</v>
      </c>
      <c r="Q406" s="4" t="str">
        <f>IFERROR(IF(IF(AND(IF(M406&lt;&gt;0,LOOKUP(M406,[1]Customer!$A:$A,[1]Customer!$B:$B),IF(N406&lt;&gt;0,LOOKUP(N406,[1]Supplier!$A:$A,[1]Supplier!$B:$B)))=FALSE,O406&lt;&gt;0),LOOKUP(O406,[1]Branch!$A:$A,[1]Branch!$B:$B),IF(M406&lt;&gt;0,LOOKUP(M406,[1]Customer!$A:$A,[1]Customer!$B:$B),IF(N406&lt;&gt;0,LOOKUP(N406,[1]Supplier!$A:$A,[1]Supplier!$B:$B))))=FALSE,LOOKUP(P406,[1]Banking!$A:$A,[1]Banking!$B:$B),IF(AND(IF(M406&lt;&gt;0,LOOKUP(M406,[1]Customer!$A:$A,[1]Customer!$B:$B),IF(N406&lt;&gt;0,LOOKUP(N406,[1]Supplier!$A:$A,[1]Supplier!$B:$B)))=FALSE,O406&lt;&gt;0),LOOKUP(O406,[1]Branch!$A:$A,[1]Branch!$B:$B),IF(M406&lt;&gt;0,LOOKUP(M406,[1]Customer!$A:$A,[1]Customer!$B:$B),IF(N406&lt;&gt;0,LOOKUP(N406,[1]Supplier!$A:$A,[1]Supplier!$B:$B))))),"")</f>
        <v>Nathani Chemicals</v>
      </c>
      <c r="R406" s="4" t="str">
        <f>IFERROR(IF(IF(AND(IF(M406&lt;&gt;0,LOOKUP(M406,[1]Customer!$A:$A,[1]Customer!$V:$V),IF(N406&lt;&gt;0,LOOKUP(N406,[1]Supplier!$A:$A,[1]Supplier!$V:$V)))=FALSE,O406&lt;&gt;0),LOOKUP(O406,[1]Branch!$A:$A,[1]Branch!$V:$V),IF(M406&lt;&gt;0,LOOKUP(M406,[1]Customer!$A:$A,[1]Customer!$V:$V),IF(N406&lt;&gt;0,LOOKUP(N406,[1]Supplier!$A:$A,[1]Supplier!$V:$V))))=FALSE,LOOKUP(P406,[1]Banking!$A:$A,[1]Banking!$C:$C),IF(AND(IF(M406&lt;&gt;0,LOOKUP(M406,[1]Customer!$A:$A,[1]Customer!$V:$V),IF(N406&lt;&gt;0,LOOKUP(N406,[1]Supplier!$A:$A,[1]Supplier!$V:$V)))=FALSE,O406&lt;&gt;0),LOOKUP(O406,[1]Branch!$A:$A,[1]Branch!$V:$V),IF(M406&lt;&gt;0,LOOKUP(M406,[1]Customer!$A:$A,[1]Customer!$V:$V),IF(N406&lt;&gt;0,LOOKUP(N406,[1]Supplier!$A:$A,[1]Supplier!$V:$V))))),"")</f>
        <v>Darmawan</v>
      </c>
      <c r="S406" s="14">
        <f>IFERROR(SUMIF(CREF!A:A,PREF!A406,CREF!G:G),"")</f>
        <v>204775684</v>
      </c>
    </row>
    <row r="407" spans="1:19">
      <c r="A407" s="3">
        <v>406</v>
      </c>
      <c r="B407" s="5">
        <v>41834</v>
      </c>
      <c r="K407" s="3">
        <v>587</v>
      </c>
      <c r="P407" s="3" t="s">
        <v>40</v>
      </c>
      <c r="Q407" s="4" t="str">
        <f>IFERROR(IF(IF(AND(IF(M407&lt;&gt;0,LOOKUP(M407,[1]Customer!$A:$A,[1]Customer!$B:$B),IF(N407&lt;&gt;0,LOOKUP(N407,[1]Supplier!$A:$A,[1]Supplier!$B:$B)))=FALSE,O407&lt;&gt;0),LOOKUP(O407,[1]Branch!$A:$A,[1]Branch!$B:$B),IF(M407&lt;&gt;0,LOOKUP(M407,[1]Customer!$A:$A,[1]Customer!$B:$B),IF(N407&lt;&gt;0,LOOKUP(N407,[1]Supplier!$A:$A,[1]Supplier!$B:$B))))=FALSE,LOOKUP(P407,[1]Banking!$A:$A,[1]Banking!$B:$B),IF(AND(IF(M407&lt;&gt;0,LOOKUP(M407,[1]Customer!$A:$A,[1]Customer!$B:$B),IF(N407&lt;&gt;0,LOOKUP(N407,[1]Supplier!$A:$A,[1]Supplier!$B:$B)))=FALSE,O407&lt;&gt;0),LOOKUP(O407,[1]Branch!$A:$A,[1]Branch!$B:$B),IF(M407&lt;&gt;0,LOOKUP(M407,[1]Customer!$A:$A,[1]Customer!$B:$B),IF(N407&lt;&gt;0,LOOKUP(N407,[1]Supplier!$A:$A,[1]Supplier!$B:$B))))),"")</f>
        <v>Kas Kecil Nathani Chemicals</v>
      </c>
      <c r="R407" s="4">
        <f>IFERROR(IF(IF(AND(IF(M407&lt;&gt;0,LOOKUP(M407,[1]Customer!$A:$A,[1]Customer!$V:$V),IF(N407&lt;&gt;0,LOOKUP(N407,[1]Supplier!$A:$A,[1]Supplier!$V:$V)))=FALSE,O407&lt;&gt;0),LOOKUP(O407,[1]Branch!$A:$A,[1]Branch!$V:$V),IF(M407&lt;&gt;0,LOOKUP(M407,[1]Customer!$A:$A,[1]Customer!$V:$V),IF(N407&lt;&gt;0,LOOKUP(N407,[1]Supplier!$A:$A,[1]Supplier!$V:$V))))=FALSE,LOOKUP(P407,[1]Banking!$A:$A,[1]Banking!$C:$C),IF(AND(IF(M407&lt;&gt;0,LOOKUP(M407,[1]Customer!$A:$A,[1]Customer!$V:$V),IF(N407&lt;&gt;0,LOOKUP(N407,[1]Supplier!$A:$A,[1]Supplier!$V:$V)))=FALSE,O407&lt;&gt;0),LOOKUP(O407,[1]Branch!$A:$A,[1]Branch!$V:$V),IF(M407&lt;&gt;0,LOOKUP(M407,[1]Customer!$A:$A,[1]Customer!$V:$V),IF(N407&lt;&gt;0,LOOKUP(N407,[1]Supplier!$A:$A,[1]Supplier!$V:$V))))),"")</f>
        <v>0</v>
      </c>
      <c r="S407" s="14">
        <f>IFERROR(SUMIF(CREF!A:A,PREF!A407,CREF!G:G),"")</f>
        <v>-5431720</v>
      </c>
    </row>
    <row r="408" spans="1:19">
      <c r="A408" s="3">
        <v>407</v>
      </c>
      <c r="B408" s="5">
        <v>41835</v>
      </c>
      <c r="K408" s="3">
        <v>588</v>
      </c>
      <c r="O408" s="3" t="s">
        <v>80</v>
      </c>
      <c r="Q408" s="4" t="str">
        <f>IFERROR(IF(IF(AND(IF(M408&lt;&gt;0,LOOKUP(M408,[1]Customer!$A:$A,[1]Customer!$B:$B),IF(N408&lt;&gt;0,LOOKUP(N408,[1]Supplier!$A:$A,[1]Supplier!$B:$B)))=FALSE,O408&lt;&gt;0),LOOKUP(O408,[1]Branch!$A:$A,[1]Branch!$B:$B),IF(M408&lt;&gt;0,LOOKUP(M408,[1]Customer!$A:$A,[1]Customer!$B:$B),IF(N408&lt;&gt;0,LOOKUP(N408,[1]Supplier!$A:$A,[1]Supplier!$B:$B))))=FALSE,LOOKUP(P408,[1]Banking!$A:$A,[1]Banking!$B:$B),IF(AND(IF(M408&lt;&gt;0,LOOKUP(M408,[1]Customer!$A:$A,[1]Customer!$B:$B),IF(N408&lt;&gt;0,LOOKUP(N408,[1]Supplier!$A:$A,[1]Supplier!$B:$B)))=FALSE,O408&lt;&gt;0),LOOKUP(O408,[1]Branch!$A:$A,[1]Branch!$B:$B),IF(M408&lt;&gt;0,LOOKUP(M408,[1]Customer!$A:$A,[1]Customer!$B:$B),IF(N408&lt;&gt;0,LOOKUP(N408,[1]Supplier!$A:$A,[1]Supplier!$B:$B))))),"")</f>
        <v>Nathani Chemicals</v>
      </c>
      <c r="R408" s="4" t="str">
        <f>IFERROR(IF(IF(AND(IF(M408&lt;&gt;0,LOOKUP(M408,[1]Customer!$A:$A,[1]Customer!$V:$V),IF(N408&lt;&gt;0,LOOKUP(N408,[1]Supplier!$A:$A,[1]Supplier!$V:$V)))=FALSE,O408&lt;&gt;0),LOOKUP(O408,[1]Branch!$A:$A,[1]Branch!$V:$V),IF(M408&lt;&gt;0,LOOKUP(M408,[1]Customer!$A:$A,[1]Customer!$V:$V),IF(N408&lt;&gt;0,LOOKUP(N408,[1]Supplier!$A:$A,[1]Supplier!$V:$V))))=FALSE,LOOKUP(P408,[1]Banking!$A:$A,[1]Banking!$C:$C),IF(AND(IF(M408&lt;&gt;0,LOOKUP(M408,[1]Customer!$A:$A,[1]Customer!$V:$V),IF(N408&lt;&gt;0,LOOKUP(N408,[1]Supplier!$A:$A,[1]Supplier!$V:$V)))=FALSE,O408&lt;&gt;0),LOOKUP(O408,[1]Branch!$A:$A,[1]Branch!$V:$V),IF(M408&lt;&gt;0,LOOKUP(M408,[1]Customer!$A:$A,[1]Customer!$V:$V),IF(N408&lt;&gt;0,LOOKUP(N408,[1]Supplier!$A:$A,[1]Supplier!$V:$V))))),"")</f>
        <v>Darmawan</v>
      </c>
      <c r="S408" s="14">
        <f>IFERROR(SUMIF(CREF!A:A,PREF!A408,CREF!G:G),"")</f>
        <v>-375000</v>
      </c>
    </row>
    <row r="409" spans="1:19">
      <c r="A409" s="3">
        <v>408</v>
      </c>
      <c r="B409" s="5">
        <v>41835</v>
      </c>
      <c r="K409" s="3">
        <v>589</v>
      </c>
      <c r="O409" s="3" t="s">
        <v>80</v>
      </c>
      <c r="Q409" s="4" t="str">
        <f>IFERROR(IF(IF(AND(IF(M409&lt;&gt;0,LOOKUP(M409,[1]Customer!$A:$A,[1]Customer!$B:$B),IF(N409&lt;&gt;0,LOOKUP(N409,[1]Supplier!$A:$A,[1]Supplier!$B:$B)))=FALSE,O409&lt;&gt;0),LOOKUP(O409,[1]Branch!$A:$A,[1]Branch!$B:$B),IF(M409&lt;&gt;0,LOOKUP(M409,[1]Customer!$A:$A,[1]Customer!$B:$B),IF(N409&lt;&gt;0,LOOKUP(N409,[1]Supplier!$A:$A,[1]Supplier!$B:$B))))=FALSE,LOOKUP(P409,[1]Banking!$A:$A,[1]Banking!$B:$B),IF(AND(IF(M409&lt;&gt;0,LOOKUP(M409,[1]Customer!$A:$A,[1]Customer!$B:$B),IF(N409&lt;&gt;0,LOOKUP(N409,[1]Supplier!$A:$A,[1]Supplier!$B:$B)))=FALSE,O409&lt;&gt;0),LOOKUP(O409,[1]Branch!$A:$A,[1]Branch!$B:$B),IF(M409&lt;&gt;0,LOOKUP(M409,[1]Customer!$A:$A,[1]Customer!$B:$B),IF(N409&lt;&gt;0,LOOKUP(N409,[1]Supplier!$A:$A,[1]Supplier!$B:$B))))),"")</f>
        <v>Nathani Chemicals</v>
      </c>
      <c r="R409" s="4" t="str">
        <f>IFERROR(IF(IF(AND(IF(M409&lt;&gt;0,LOOKUP(M409,[1]Customer!$A:$A,[1]Customer!$V:$V),IF(N409&lt;&gt;0,LOOKUP(N409,[1]Supplier!$A:$A,[1]Supplier!$V:$V)))=FALSE,O409&lt;&gt;0),LOOKUP(O409,[1]Branch!$A:$A,[1]Branch!$V:$V),IF(M409&lt;&gt;0,LOOKUP(M409,[1]Customer!$A:$A,[1]Customer!$V:$V),IF(N409&lt;&gt;0,LOOKUP(N409,[1]Supplier!$A:$A,[1]Supplier!$V:$V))))=FALSE,LOOKUP(P409,[1]Banking!$A:$A,[1]Banking!$C:$C),IF(AND(IF(M409&lt;&gt;0,LOOKUP(M409,[1]Customer!$A:$A,[1]Customer!$V:$V),IF(N409&lt;&gt;0,LOOKUP(N409,[1]Supplier!$A:$A,[1]Supplier!$V:$V)))=FALSE,O409&lt;&gt;0),LOOKUP(O409,[1]Branch!$A:$A,[1]Branch!$V:$V),IF(M409&lt;&gt;0,LOOKUP(M409,[1]Customer!$A:$A,[1]Customer!$V:$V),IF(N409&lt;&gt;0,LOOKUP(N409,[1]Supplier!$A:$A,[1]Supplier!$V:$V))))),"")</f>
        <v>Darmawan</v>
      </c>
      <c r="S409" s="14">
        <f>IFERROR(SUMIF(CREF!A:A,PREF!A409,CREF!G:G),"")</f>
        <v>-1875000</v>
      </c>
    </row>
    <row r="410" spans="1:19">
      <c r="A410" s="3">
        <v>409</v>
      </c>
      <c r="B410" s="5">
        <v>41835</v>
      </c>
      <c r="K410" s="3">
        <v>590</v>
      </c>
      <c r="O410" s="3" t="s">
        <v>80</v>
      </c>
      <c r="Q410" s="4" t="str">
        <f>IFERROR(IF(IF(AND(IF(M410&lt;&gt;0,LOOKUP(M410,[1]Customer!$A:$A,[1]Customer!$B:$B),IF(N410&lt;&gt;0,LOOKUP(N410,[1]Supplier!$A:$A,[1]Supplier!$B:$B)))=FALSE,O410&lt;&gt;0),LOOKUP(O410,[1]Branch!$A:$A,[1]Branch!$B:$B),IF(M410&lt;&gt;0,LOOKUP(M410,[1]Customer!$A:$A,[1]Customer!$B:$B),IF(N410&lt;&gt;0,LOOKUP(N410,[1]Supplier!$A:$A,[1]Supplier!$B:$B))))=FALSE,LOOKUP(P410,[1]Banking!$A:$A,[1]Banking!$B:$B),IF(AND(IF(M410&lt;&gt;0,LOOKUP(M410,[1]Customer!$A:$A,[1]Customer!$B:$B),IF(N410&lt;&gt;0,LOOKUP(N410,[1]Supplier!$A:$A,[1]Supplier!$B:$B)))=FALSE,O410&lt;&gt;0),LOOKUP(O410,[1]Branch!$A:$A,[1]Branch!$B:$B),IF(M410&lt;&gt;0,LOOKUP(M410,[1]Customer!$A:$A,[1]Customer!$B:$B),IF(N410&lt;&gt;0,LOOKUP(N410,[1]Supplier!$A:$A,[1]Supplier!$B:$B))))),"")</f>
        <v>Nathani Chemicals</v>
      </c>
      <c r="R410" s="4" t="str">
        <f>IFERROR(IF(IF(AND(IF(M410&lt;&gt;0,LOOKUP(M410,[1]Customer!$A:$A,[1]Customer!$V:$V),IF(N410&lt;&gt;0,LOOKUP(N410,[1]Supplier!$A:$A,[1]Supplier!$V:$V)))=FALSE,O410&lt;&gt;0),LOOKUP(O410,[1]Branch!$A:$A,[1]Branch!$V:$V),IF(M410&lt;&gt;0,LOOKUP(M410,[1]Customer!$A:$A,[1]Customer!$V:$V),IF(N410&lt;&gt;0,LOOKUP(N410,[1]Supplier!$A:$A,[1]Supplier!$V:$V))))=FALSE,LOOKUP(P410,[1]Banking!$A:$A,[1]Banking!$C:$C),IF(AND(IF(M410&lt;&gt;0,LOOKUP(M410,[1]Customer!$A:$A,[1]Customer!$V:$V),IF(N410&lt;&gt;0,LOOKUP(N410,[1]Supplier!$A:$A,[1]Supplier!$V:$V)))=FALSE,O410&lt;&gt;0),LOOKUP(O410,[1]Branch!$A:$A,[1]Branch!$V:$V),IF(M410&lt;&gt;0,LOOKUP(M410,[1]Customer!$A:$A,[1]Customer!$V:$V),IF(N410&lt;&gt;0,LOOKUP(N410,[1]Supplier!$A:$A,[1]Supplier!$V:$V))))),"")</f>
        <v>Darmawan</v>
      </c>
      <c r="S410" s="14">
        <f>IFERROR(SUMIF(CREF!A:A,PREF!A410,CREF!G:G),"")</f>
        <v>-450000</v>
      </c>
    </row>
    <row r="411" spans="1:19">
      <c r="A411" s="3">
        <v>410</v>
      </c>
      <c r="B411" s="5">
        <v>41835</v>
      </c>
      <c r="D411" s="11" t="s">
        <v>530</v>
      </c>
      <c r="J411" s="3">
        <v>275</v>
      </c>
      <c r="M411" s="3" t="s">
        <v>531</v>
      </c>
      <c r="Q411" s="4" t="str">
        <f>IFERROR(IF(IF(AND(IF(M411&lt;&gt;0,LOOKUP(M411,[1]Customer!$A:$A,[1]Customer!$B:$B),IF(N411&lt;&gt;0,LOOKUP(N411,[1]Supplier!$A:$A,[1]Supplier!$B:$B)))=FALSE,O411&lt;&gt;0),LOOKUP(O411,[1]Branch!$A:$A,[1]Branch!$B:$B),IF(M411&lt;&gt;0,LOOKUP(M411,[1]Customer!$A:$A,[1]Customer!$B:$B),IF(N411&lt;&gt;0,LOOKUP(N411,[1]Supplier!$A:$A,[1]Supplier!$B:$B))))=FALSE,LOOKUP(P411,[1]Banking!$A:$A,[1]Banking!$B:$B),IF(AND(IF(M411&lt;&gt;0,LOOKUP(M411,[1]Customer!$A:$A,[1]Customer!$B:$B),IF(N411&lt;&gt;0,LOOKUP(N411,[1]Supplier!$A:$A,[1]Supplier!$B:$B)))=FALSE,O411&lt;&gt;0),LOOKUP(O411,[1]Branch!$A:$A,[1]Branch!$B:$B),IF(M411&lt;&gt;0,LOOKUP(M411,[1]Customer!$A:$A,[1]Customer!$B:$B),IF(N411&lt;&gt;0,LOOKUP(N411,[1]Supplier!$A:$A,[1]Supplier!$B:$B))))),"")</f>
        <v>Agri Bina Cipta</v>
      </c>
      <c r="R411" s="4" t="str">
        <f>IFERROR(IF(IF(AND(IF(M411&lt;&gt;0,LOOKUP(M411,[1]Customer!$A:$A,[1]Customer!$V:$V),IF(N411&lt;&gt;0,LOOKUP(N411,[1]Supplier!$A:$A,[1]Supplier!$V:$V)))=FALSE,O411&lt;&gt;0),LOOKUP(O411,[1]Branch!$A:$A,[1]Branch!$V:$V),IF(M411&lt;&gt;0,LOOKUP(M411,[1]Customer!$A:$A,[1]Customer!$V:$V),IF(N411&lt;&gt;0,LOOKUP(N411,[1]Supplier!$A:$A,[1]Supplier!$V:$V))))=FALSE,LOOKUP(P411,[1]Banking!$A:$A,[1]Banking!$C:$C),IF(AND(IF(M411&lt;&gt;0,LOOKUP(M411,[1]Customer!$A:$A,[1]Customer!$V:$V),IF(N411&lt;&gt;0,LOOKUP(N411,[1]Supplier!$A:$A,[1]Supplier!$V:$V)))=FALSE,O411&lt;&gt;0),LOOKUP(O411,[1]Branch!$A:$A,[1]Branch!$V:$V),IF(M411&lt;&gt;0,LOOKUP(M411,[1]Customer!$A:$A,[1]Customer!$V:$V),IF(N411&lt;&gt;0,LOOKUP(N411,[1]Supplier!$A:$A,[1]Supplier!$V:$V))))),"")</f>
        <v xml:space="preserve">Vicky </v>
      </c>
      <c r="S411" s="14">
        <f>IFERROR(SUMIF(CREF!A:A,PREF!A411,CREF!G:G),"")</f>
        <v>150951768</v>
      </c>
    </row>
    <row r="412" spans="1:19">
      <c r="A412" s="3">
        <v>411</v>
      </c>
      <c r="B412" s="5">
        <v>41836</v>
      </c>
      <c r="K412" s="3">
        <v>591</v>
      </c>
      <c r="O412" s="3" t="s">
        <v>80</v>
      </c>
      <c r="Q412" s="4" t="str">
        <f>IFERROR(IF(IF(AND(IF(M412&lt;&gt;0,LOOKUP(M412,[1]Customer!$A:$A,[1]Customer!$B:$B),IF(N412&lt;&gt;0,LOOKUP(N412,[1]Supplier!$A:$A,[1]Supplier!$B:$B)))=FALSE,O412&lt;&gt;0),LOOKUP(O412,[1]Branch!$A:$A,[1]Branch!$B:$B),IF(M412&lt;&gt;0,LOOKUP(M412,[1]Customer!$A:$A,[1]Customer!$B:$B),IF(N412&lt;&gt;0,LOOKUP(N412,[1]Supplier!$A:$A,[1]Supplier!$B:$B))))=FALSE,LOOKUP(P412,[1]Banking!$A:$A,[1]Banking!$B:$B),IF(AND(IF(M412&lt;&gt;0,LOOKUP(M412,[1]Customer!$A:$A,[1]Customer!$B:$B),IF(N412&lt;&gt;0,LOOKUP(N412,[1]Supplier!$A:$A,[1]Supplier!$B:$B)))=FALSE,O412&lt;&gt;0),LOOKUP(O412,[1]Branch!$A:$A,[1]Branch!$B:$B),IF(M412&lt;&gt;0,LOOKUP(M412,[1]Customer!$A:$A,[1]Customer!$B:$B),IF(N412&lt;&gt;0,LOOKUP(N412,[1]Supplier!$A:$A,[1]Supplier!$B:$B))))),"")</f>
        <v>Nathani Chemicals</v>
      </c>
      <c r="R412" s="4" t="str">
        <f>IFERROR(IF(IF(AND(IF(M412&lt;&gt;0,LOOKUP(M412,[1]Customer!$A:$A,[1]Customer!$V:$V),IF(N412&lt;&gt;0,LOOKUP(N412,[1]Supplier!$A:$A,[1]Supplier!$V:$V)))=FALSE,O412&lt;&gt;0),LOOKUP(O412,[1]Branch!$A:$A,[1]Branch!$V:$V),IF(M412&lt;&gt;0,LOOKUP(M412,[1]Customer!$A:$A,[1]Customer!$V:$V),IF(N412&lt;&gt;0,LOOKUP(N412,[1]Supplier!$A:$A,[1]Supplier!$V:$V))))=FALSE,LOOKUP(P412,[1]Banking!$A:$A,[1]Banking!$C:$C),IF(AND(IF(M412&lt;&gt;0,LOOKUP(M412,[1]Customer!$A:$A,[1]Customer!$V:$V),IF(N412&lt;&gt;0,LOOKUP(N412,[1]Supplier!$A:$A,[1]Supplier!$V:$V)))=FALSE,O412&lt;&gt;0),LOOKUP(O412,[1]Branch!$A:$A,[1]Branch!$V:$V),IF(M412&lt;&gt;0,LOOKUP(M412,[1]Customer!$A:$A,[1]Customer!$V:$V),IF(N412&lt;&gt;0,LOOKUP(N412,[1]Supplier!$A:$A,[1]Supplier!$V:$V))))),"")</f>
        <v>Darmawan</v>
      </c>
      <c r="S412" s="14">
        <f>IFERROR(SUMIF(CREF!A:A,PREF!A412,CREF!G:G),"")</f>
        <v>-30000</v>
      </c>
    </row>
    <row r="413" spans="1:19">
      <c r="A413" s="3">
        <v>412</v>
      </c>
      <c r="B413" s="5">
        <v>41836</v>
      </c>
      <c r="K413" s="3">
        <v>592</v>
      </c>
      <c r="O413" s="3" t="s">
        <v>80</v>
      </c>
      <c r="Q413" s="4" t="str">
        <f>IFERROR(IF(IF(AND(IF(M413&lt;&gt;0,LOOKUP(M413,[1]Customer!$A:$A,[1]Customer!$B:$B),IF(N413&lt;&gt;0,LOOKUP(N413,[1]Supplier!$A:$A,[1]Supplier!$B:$B)))=FALSE,O413&lt;&gt;0),LOOKUP(O413,[1]Branch!$A:$A,[1]Branch!$B:$B),IF(M413&lt;&gt;0,LOOKUP(M413,[1]Customer!$A:$A,[1]Customer!$B:$B),IF(N413&lt;&gt;0,LOOKUP(N413,[1]Supplier!$A:$A,[1]Supplier!$B:$B))))=FALSE,LOOKUP(P413,[1]Banking!$A:$A,[1]Banking!$B:$B),IF(AND(IF(M413&lt;&gt;0,LOOKUP(M413,[1]Customer!$A:$A,[1]Customer!$B:$B),IF(N413&lt;&gt;0,LOOKUP(N413,[1]Supplier!$A:$A,[1]Supplier!$B:$B)))=FALSE,O413&lt;&gt;0),LOOKUP(O413,[1]Branch!$A:$A,[1]Branch!$B:$B),IF(M413&lt;&gt;0,LOOKUP(M413,[1]Customer!$A:$A,[1]Customer!$B:$B),IF(N413&lt;&gt;0,LOOKUP(N413,[1]Supplier!$A:$A,[1]Supplier!$B:$B))))),"")</f>
        <v>Nathani Chemicals</v>
      </c>
      <c r="R413" s="4" t="str">
        <f>IFERROR(IF(IF(AND(IF(M413&lt;&gt;0,LOOKUP(M413,[1]Customer!$A:$A,[1]Customer!$V:$V),IF(N413&lt;&gt;0,LOOKUP(N413,[1]Supplier!$A:$A,[1]Supplier!$V:$V)))=FALSE,O413&lt;&gt;0),LOOKUP(O413,[1]Branch!$A:$A,[1]Branch!$V:$V),IF(M413&lt;&gt;0,LOOKUP(M413,[1]Customer!$A:$A,[1]Customer!$V:$V),IF(N413&lt;&gt;0,LOOKUP(N413,[1]Supplier!$A:$A,[1]Supplier!$V:$V))))=FALSE,LOOKUP(P413,[1]Banking!$A:$A,[1]Banking!$C:$C),IF(AND(IF(M413&lt;&gt;0,LOOKUP(M413,[1]Customer!$A:$A,[1]Customer!$V:$V),IF(N413&lt;&gt;0,LOOKUP(N413,[1]Supplier!$A:$A,[1]Supplier!$V:$V)))=FALSE,O413&lt;&gt;0),LOOKUP(O413,[1]Branch!$A:$A,[1]Branch!$V:$V),IF(M413&lt;&gt;0,LOOKUP(M413,[1]Customer!$A:$A,[1]Customer!$V:$V),IF(N413&lt;&gt;0,LOOKUP(N413,[1]Supplier!$A:$A,[1]Supplier!$V:$V))))),"")</f>
        <v>Darmawan</v>
      </c>
      <c r="S413" s="14">
        <f>IFERROR(SUMIF(CREF!A:A,PREF!A413,CREF!G:G),"")</f>
        <v>-25000</v>
      </c>
    </row>
    <row r="414" spans="1:19">
      <c r="A414" s="3">
        <v>413</v>
      </c>
      <c r="B414" s="5">
        <v>41836</v>
      </c>
      <c r="K414" s="3">
        <v>593</v>
      </c>
      <c r="O414" s="3" t="s">
        <v>80</v>
      </c>
      <c r="Q414" s="4" t="str">
        <f>IFERROR(IF(IF(AND(IF(M414&lt;&gt;0,LOOKUP(M414,[1]Customer!$A:$A,[1]Customer!$B:$B),IF(N414&lt;&gt;0,LOOKUP(N414,[1]Supplier!$A:$A,[1]Supplier!$B:$B)))=FALSE,O414&lt;&gt;0),LOOKUP(O414,[1]Branch!$A:$A,[1]Branch!$B:$B),IF(M414&lt;&gt;0,LOOKUP(M414,[1]Customer!$A:$A,[1]Customer!$B:$B),IF(N414&lt;&gt;0,LOOKUP(N414,[1]Supplier!$A:$A,[1]Supplier!$B:$B))))=FALSE,LOOKUP(P414,[1]Banking!$A:$A,[1]Banking!$B:$B),IF(AND(IF(M414&lt;&gt;0,LOOKUP(M414,[1]Customer!$A:$A,[1]Customer!$B:$B),IF(N414&lt;&gt;0,LOOKUP(N414,[1]Supplier!$A:$A,[1]Supplier!$B:$B)))=FALSE,O414&lt;&gt;0),LOOKUP(O414,[1]Branch!$A:$A,[1]Branch!$B:$B),IF(M414&lt;&gt;0,LOOKUP(M414,[1]Customer!$A:$A,[1]Customer!$B:$B),IF(N414&lt;&gt;0,LOOKUP(N414,[1]Supplier!$A:$A,[1]Supplier!$B:$B))))),"")</f>
        <v>Nathani Chemicals</v>
      </c>
      <c r="R414" s="4" t="str">
        <f>IFERROR(IF(IF(AND(IF(M414&lt;&gt;0,LOOKUP(M414,[1]Customer!$A:$A,[1]Customer!$V:$V),IF(N414&lt;&gt;0,LOOKUP(N414,[1]Supplier!$A:$A,[1]Supplier!$V:$V)))=FALSE,O414&lt;&gt;0),LOOKUP(O414,[1]Branch!$A:$A,[1]Branch!$V:$V),IF(M414&lt;&gt;0,LOOKUP(M414,[1]Customer!$A:$A,[1]Customer!$V:$V),IF(N414&lt;&gt;0,LOOKUP(N414,[1]Supplier!$A:$A,[1]Supplier!$V:$V))))=FALSE,LOOKUP(P414,[1]Banking!$A:$A,[1]Banking!$C:$C),IF(AND(IF(M414&lt;&gt;0,LOOKUP(M414,[1]Customer!$A:$A,[1]Customer!$V:$V),IF(N414&lt;&gt;0,LOOKUP(N414,[1]Supplier!$A:$A,[1]Supplier!$V:$V)))=FALSE,O414&lt;&gt;0),LOOKUP(O414,[1]Branch!$A:$A,[1]Branch!$V:$V),IF(M414&lt;&gt;0,LOOKUP(M414,[1]Customer!$A:$A,[1]Customer!$V:$V),IF(N414&lt;&gt;0,LOOKUP(N414,[1]Supplier!$A:$A,[1]Supplier!$V:$V))))),"")</f>
        <v>Darmawan</v>
      </c>
      <c r="S414" s="14">
        <f>IFERROR(SUMIF(CREF!A:A,PREF!A414,CREF!G:G),"")</f>
        <v>-366832000</v>
      </c>
    </row>
    <row r="415" spans="1:19">
      <c r="A415" s="3">
        <v>414</v>
      </c>
      <c r="B415" s="5">
        <v>41836</v>
      </c>
      <c r="J415" s="3">
        <v>276</v>
      </c>
      <c r="O415" s="3" t="s">
        <v>80</v>
      </c>
      <c r="Q415" s="4" t="str">
        <f>IFERROR(IF(IF(AND(IF(M415&lt;&gt;0,LOOKUP(M415,[1]Customer!$A:$A,[1]Customer!$B:$B),IF(N415&lt;&gt;0,LOOKUP(N415,[1]Supplier!$A:$A,[1]Supplier!$B:$B)))=FALSE,O415&lt;&gt;0),LOOKUP(O415,[1]Branch!$A:$A,[1]Branch!$B:$B),IF(M415&lt;&gt;0,LOOKUP(M415,[1]Customer!$A:$A,[1]Customer!$B:$B),IF(N415&lt;&gt;0,LOOKUP(N415,[1]Supplier!$A:$A,[1]Supplier!$B:$B))))=FALSE,LOOKUP(P415,[1]Banking!$A:$A,[1]Banking!$B:$B),IF(AND(IF(M415&lt;&gt;0,LOOKUP(M415,[1]Customer!$A:$A,[1]Customer!$B:$B),IF(N415&lt;&gt;0,LOOKUP(N415,[1]Supplier!$A:$A,[1]Supplier!$B:$B)))=FALSE,O415&lt;&gt;0),LOOKUP(O415,[1]Branch!$A:$A,[1]Branch!$B:$B),IF(M415&lt;&gt;0,LOOKUP(M415,[1]Customer!$A:$A,[1]Customer!$B:$B),IF(N415&lt;&gt;0,LOOKUP(N415,[1]Supplier!$A:$A,[1]Supplier!$B:$B))))),"")</f>
        <v>Nathani Chemicals</v>
      </c>
      <c r="R415" s="4" t="str">
        <f>IFERROR(IF(IF(AND(IF(M415&lt;&gt;0,LOOKUP(M415,[1]Customer!$A:$A,[1]Customer!$V:$V),IF(N415&lt;&gt;0,LOOKUP(N415,[1]Supplier!$A:$A,[1]Supplier!$V:$V)))=FALSE,O415&lt;&gt;0),LOOKUP(O415,[1]Branch!$A:$A,[1]Branch!$V:$V),IF(M415&lt;&gt;0,LOOKUP(M415,[1]Customer!$A:$A,[1]Customer!$V:$V),IF(N415&lt;&gt;0,LOOKUP(N415,[1]Supplier!$A:$A,[1]Supplier!$V:$V))))=FALSE,LOOKUP(P415,[1]Banking!$A:$A,[1]Banking!$C:$C),IF(AND(IF(M415&lt;&gt;0,LOOKUP(M415,[1]Customer!$A:$A,[1]Customer!$V:$V),IF(N415&lt;&gt;0,LOOKUP(N415,[1]Supplier!$A:$A,[1]Supplier!$V:$V)))=FALSE,O415&lt;&gt;0),LOOKUP(O415,[1]Branch!$A:$A,[1]Branch!$V:$V),IF(M415&lt;&gt;0,LOOKUP(M415,[1]Customer!$A:$A,[1]Customer!$V:$V),IF(N415&lt;&gt;0,LOOKUP(N415,[1]Supplier!$A:$A,[1]Supplier!$V:$V))))),"")</f>
        <v>Darmawan</v>
      </c>
      <c r="S415" s="14">
        <f>IFERROR(SUMIF(CREF!A:A,PREF!A415,CREF!G:G),"")</f>
        <v>366832000</v>
      </c>
    </row>
    <row r="416" spans="1:19">
      <c r="A416" s="3">
        <v>415</v>
      </c>
      <c r="B416" s="5">
        <v>41836</v>
      </c>
      <c r="K416" s="3">
        <v>594</v>
      </c>
      <c r="O416" s="3" t="s">
        <v>80</v>
      </c>
      <c r="Q416" s="4" t="str">
        <f>IFERROR(IF(IF(AND(IF(M416&lt;&gt;0,LOOKUP(M416,[1]Customer!$A:$A,[1]Customer!$B:$B),IF(N416&lt;&gt;0,LOOKUP(N416,[1]Supplier!$A:$A,[1]Supplier!$B:$B)))=FALSE,O416&lt;&gt;0),LOOKUP(O416,[1]Branch!$A:$A,[1]Branch!$B:$B),IF(M416&lt;&gt;0,LOOKUP(M416,[1]Customer!$A:$A,[1]Customer!$B:$B),IF(N416&lt;&gt;0,LOOKUP(N416,[1]Supplier!$A:$A,[1]Supplier!$B:$B))))=FALSE,LOOKUP(P416,[1]Banking!$A:$A,[1]Banking!$B:$B),IF(AND(IF(M416&lt;&gt;0,LOOKUP(M416,[1]Customer!$A:$A,[1]Customer!$B:$B),IF(N416&lt;&gt;0,LOOKUP(N416,[1]Supplier!$A:$A,[1]Supplier!$B:$B)))=FALSE,O416&lt;&gt;0),LOOKUP(O416,[1]Branch!$A:$A,[1]Branch!$B:$B),IF(M416&lt;&gt;0,LOOKUP(M416,[1]Customer!$A:$A,[1]Customer!$B:$B),IF(N416&lt;&gt;0,LOOKUP(N416,[1]Supplier!$A:$A,[1]Supplier!$B:$B))))),"")</f>
        <v>Nathani Chemicals</v>
      </c>
      <c r="R416" s="4" t="str">
        <f>IFERROR(IF(IF(AND(IF(M416&lt;&gt;0,LOOKUP(M416,[1]Customer!$A:$A,[1]Customer!$V:$V),IF(N416&lt;&gt;0,LOOKUP(N416,[1]Supplier!$A:$A,[1]Supplier!$V:$V)))=FALSE,O416&lt;&gt;0),LOOKUP(O416,[1]Branch!$A:$A,[1]Branch!$V:$V),IF(M416&lt;&gt;0,LOOKUP(M416,[1]Customer!$A:$A,[1]Customer!$V:$V),IF(N416&lt;&gt;0,LOOKUP(N416,[1]Supplier!$A:$A,[1]Supplier!$V:$V))))=FALSE,LOOKUP(P416,[1]Banking!$A:$A,[1]Banking!$C:$C),IF(AND(IF(M416&lt;&gt;0,LOOKUP(M416,[1]Customer!$A:$A,[1]Customer!$V:$V),IF(N416&lt;&gt;0,LOOKUP(N416,[1]Supplier!$A:$A,[1]Supplier!$V:$V)))=FALSE,O416&lt;&gt;0),LOOKUP(O416,[1]Branch!$A:$A,[1]Branch!$V:$V),IF(M416&lt;&gt;0,LOOKUP(M416,[1]Customer!$A:$A,[1]Customer!$V:$V),IF(N416&lt;&gt;0,LOOKUP(N416,[1]Supplier!$A:$A,[1]Supplier!$V:$V))))),"")</f>
        <v>Darmawan</v>
      </c>
      <c r="S416" s="14">
        <f>IFERROR(SUMIF(CREF!A:A,PREF!A416,CREF!G:G),"")</f>
        <v>-366832000</v>
      </c>
    </row>
    <row r="417" spans="1:19">
      <c r="A417" s="3">
        <v>416</v>
      </c>
      <c r="B417" s="5">
        <v>41836</v>
      </c>
      <c r="K417" s="3">
        <v>595</v>
      </c>
      <c r="O417" s="3" t="s">
        <v>80</v>
      </c>
      <c r="Q417" s="4" t="str">
        <f>IFERROR(IF(IF(AND(IF(M417&lt;&gt;0,LOOKUP(M417,[1]Customer!$A:$A,[1]Customer!$B:$B),IF(N417&lt;&gt;0,LOOKUP(N417,[1]Supplier!$A:$A,[1]Supplier!$B:$B)))=FALSE,O417&lt;&gt;0),LOOKUP(O417,[1]Branch!$A:$A,[1]Branch!$B:$B),IF(M417&lt;&gt;0,LOOKUP(M417,[1]Customer!$A:$A,[1]Customer!$B:$B),IF(N417&lt;&gt;0,LOOKUP(N417,[1]Supplier!$A:$A,[1]Supplier!$B:$B))))=FALSE,LOOKUP(P417,[1]Banking!$A:$A,[1]Banking!$B:$B),IF(AND(IF(M417&lt;&gt;0,LOOKUP(M417,[1]Customer!$A:$A,[1]Customer!$B:$B),IF(N417&lt;&gt;0,LOOKUP(N417,[1]Supplier!$A:$A,[1]Supplier!$B:$B)))=FALSE,O417&lt;&gt;0),LOOKUP(O417,[1]Branch!$A:$A,[1]Branch!$B:$B),IF(M417&lt;&gt;0,LOOKUP(M417,[1]Customer!$A:$A,[1]Customer!$B:$B),IF(N417&lt;&gt;0,LOOKUP(N417,[1]Supplier!$A:$A,[1]Supplier!$B:$B))))),"")</f>
        <v>Nathani Chemicals</v>
      </c>
      <c r="R417" s="4" t="str">
        <f>IFERROR(IF(IF(AND(IF(M417&lt;&gt;0,LOOKUP(M417,[1]Customer!$A:$A,[1]Customer!$V:$V),IF(N417&lt;&gt;0,LOOKUP(N417,[1]Supplier!$A:$A,[1]Supplier!$V:$V)))=FALSE,O417&lt;&gt;0),LOOKUP(O417,[1]Branch!$A:$A,[1]Branch!$V:$V),IF(M417&lt;&gt;0,LOOKUP(M417,[1]Customer!$A:$A,[1]Customer!$V:$V),IF(N417&lt;&gt;0,LOOKUP(N417,[1]Supplier!$A:$A,[1]Supplier!$V:$V))))=FALSE,LOOKUP(P417,[1]Banking!$A:$A,[1]Banking!$C:$C),IF(AND(IF(M417&lt;&gt;0,LOOKUP(M417,[1]Customer!$A:$A,[1]Customer!$V:$V),IF(N417&lt;&gt;0,LOOKUP(N417,[1]Supplier!$A:$A,[1]Supplier!$V:$V)))=FALSE,O417&lt;&gt;0),LOOKUP(O417,[1]Branch!$A:$A,[1]Branch!$V:$V),IF(M417&lt;&gt;0,LOOKUP(M417,[1]Customer!$A:$A,[1]Customer!$V:$V),IF(N417&lt;&gt;0,LOOKUP(N417,[1]Supplier!$A:$A,[1]Supplier!$V:$V))))),"")</f>
        <v>Darmawan</v>
      </c>
      <c r="S417" s="14">
        <f>IFERROR(SUMIF(CREF!A:A,PREF!A417,CREF!G:G),"")</f>
        <v>-150951768</v>
      </c>
    </row>
    <row r="418" spans="1:19">
      <c r="A418" s="3">
        <v>417</v>
      </c>
      <c r="B418" s="5">
        <v>41837</v>
      </c>
      <c r="K418" s="3">
        <v>596</v>
      </c>
      <c r="O418" s="3" t="s">
        <v>80</v>
      </c>
      <c r="Q418" s="4" t="str">
        <f>IFERROR(IF(IF(AND(IF(M418&lt;&gt;0,LOOKUP(M418,[1]Customer!$A:$A,[1]Customer!$B:$B),IF(N418&lt;&gt;0,LOOKUP(N418,[1]Supplier!$A:$A,[1]Supplier!$B:$B)))=FALSE,O418&lt;&gt;0),LOOKUP(O418,[1]Branch!$A:$A,[1]Branch!$B:$B),IF(M418&lt;&gt;0,LOOKUP(M418,[1]Customer!$A:$A,[1]Customer!$B:$B),IF(N418&lt;&gt;0,LOOKUP(N418,[1]Supplier!$A:$A,[1]Supplier!$B:$B))))=FALSE,LOOKUP(P418,[1]Banking!$A:$A,[1]Banking!$B:$B),IF(AND(IF(M418&lt;&gt;0,LOOKUP(M418,[1]Customer!$A:$A,[1]Customer!$B:$B),IF(N418&lt;&gt;0,LOOKUP(N418,[1]Supplier!$A:$A,[1]Supplier!$B:$B)))=FALSE,O418&lt;&gt;0),LOOKUP(O418,[1]Branch!$A:$A,[1]Branch!$B:$B),IF(M418&lt;&gt;0,LOOKUP(M418,[1]Customer!$A:$A,[1]Customer!$B:$B),IF(N418&lt;&gt;0,LOOKUP(N418,[1]Supplier!$A:$A,[1]Supplier!$B:$B))))),"")</f>
        <v>Nathani Chemicals</v>
      </c>
      <c r="R418" s="4" t="str">
        <f>IFERROR(IF(IF(AND(IF(M418&lt;&gt;0,LOOKUP(M418,[1]Customer!$A:$A,[1]Customer!$V:$V),IF(N418&lt;&gt;0,LOOKUP(N418,[1]Supplier!$A:$A,[1]Supplier!$V:$V)))=FALSE,O418&lt;&gt;0),LOOKUP(O418,[1]Branch!$A:$A,[1]Branch!$V:$V),IF(M418&lt;&gt;0,LOOKUP(M418,[1]Customer!$A:$A,[1]Customer!$V:$V),IF(N418&lt;&gt;0,LOOKUP(N418,[1]Supplier!$A:$A,[1]Supplier!$V:$V))))=FALSE,LOOKUP(P418,[1]Banking!$A:$A,[1]Banking!$C:$C),IF(AND(IF(M418&lt;&gt;0,LOOKUP(M418,[1]Customer!$A:$A,[1]Customer!$V:$V),IF(N418&lt;&gt;0,LOOKUP(N418,[1]Supplier!$A:$A,[1]Supplier!$V:$V)))=FALSE,O418&lt;&gt;0),LOOKUP(O418,[1]Branch!$A:$A,[1]Branch!$V:$V),IF(M418&lt;&gt;0,LOOKUP(M418,[1]Customer!$A:$A,[1]Customer!$V:$V),IF(N418&lt;&gt;0,LOOKUP(N418,[1]Supplier!$A:$A,[1]Supplier!$V:$V))))),"")</f>
        <v>Darmawan</v>
      </c>
      <c r="S418" s="14">
        <f>IFERROR(SUMIF(CREF!A:A,PREF!A418,CREF!G:G),"")</f>
        <v>-1800000</v>
      </c>
    </row>
    <row r="419" spans="1:19">
      <c r="A419" s="3">
        <v>418</v>
      </c>
      <c r="B419" s="5">
        <v>41837</v>
      </c>
      <c r="D419" s="11"/>
      <c r="K419" s="3">
        <v>597</v>
      </c>
      <c r="O419" s="3" t="s">
        <v>80</v>
      </c>
      <c r="Q419" s="4" t="str">
        <f>IFERROR(IF(IF(AND(IF(M419&lt;&gt;0,LOOKUP(M419,[1]Customer!$A:$A,[1]Customer!$B:$B),IF(N419&lt;&gt;0,LOOKUP(N419,[1]Supplier!$A:$A,[1]Supplier!$B:$B)))=FALSE,O419&lt;&gt;0),LOOKUP(O419,[1]Branch!$A:$A,[1]Branch!$B:$B),IF(M419&lt;&gt;0,LOOKUP(M419,[1]Customer!$A:$A,[1]Customer!$B:$B),IF(N419&lt;&gt;0,LOOKUP(N419,[1]Supplier!$A:$A,[1]Supplier!$B:$B))))=FALSE,LOOKUP(P419,[1]Banking!$A:$A,[1]Banking!$B:$B),IF(AND(IF(M419&lt;&gt;0,LOOKUP(M419,[1]Customer!$A:$A,[1]Customer!$B:$B),IF(N419&lt;&gt;0,LOOKUP(N419,[1]Supplier!$A:$A,[1]Supplier!$B:$B)))=FALSE,O419&lt;&gt;0),LOOKUP(O419,[1]Branch!$A:$A,[1]Branch!$B:$B),IF(M419&lt;&gt;0,LOOKUP(M419,[1]Customer!$A:$A,[1]Customer!$B:$B),IF(N419&lt;&gt;0,LOOKUP(N419,[1]Supplier!$A:$A,[1]Supplier!$B:$B))))),"")</f>
        <v>Nathani Chemicals</v>
      </c>
      <c r="R419" s="4" t="str">
        <f>IFERROR(IF(IF(AND(IF(M419&lt;&gt;0,LOOKUP(M419,[1]Customer!$A:$A,[1]Customer!$V:$V),IF(N419&lt;&gt;0,LOOKUP(N419,[1]Supplier!$A:$A,[1]Supplier!$V:$V)))=FALSE,O419&lt;&gt;0),LOOKUP(O419,[1]Branch!$A:$A,[1]Branch!$V:$V),IF(M419&lt;&gt;0,LOOKUP(M419,[1]Customer!$A:$A,[1]Customer!$V:$V),IF(N419&lt;&gt;0,LOOKUP(N419,[1]Supplier!$A:$A,[1]Supplier!$V:$V))))=FALSE,LOOKUP(P419,[1]Banking!$A:$A,[1]Banking!$C:$C),IF(AND(IF(M419&lt;&gt;0,LOOKUP(M419,[1]Customer!$A:$A,[1]Customer!$V:$V),IF(N419&lt;&gt;0,LOOKUP(N419,[1]Supplier!$A:$A,[1]Supplier!$V:$V)))=FALSE,O419&lt;&gt;0),LOOKUP(O419,[1]Branch!$A:$A,[1]Branch!$V:$V),IF(M419&lt;&gt;0,LOOKUP(M419,[1]Customer!$A:$A,[1]Customer!$V:$V),IF(N419&lt;&gt;0,LOOKUP(N419,[1]Supplier!$A:$A,[1]Supplier!$V:$V))))),"")</f>
        <v>Darmawan</v>
      </c>
      <c r="S419" s="14">
        <f>IFERROR(SUMIF(CREF!A:A,PREF!A419,CREF!G:G),"")</f>
        <v>-1700000</v>
      </c>
    </row>
    <row r="420" spans="1:19">
      <c r="A420" s="3">
        <v>419</v>
      </c>
      <c r="B420" s="5">
        <v>41838</v>
      </c>
      <c r="D420" s="11"/>
      <c r="K420" s="3">
        <v>598</v>
      </c>
      <c r="O420" s="3" t="s">
        <v>80</v>
      </c>
      <c r="Q420" s="4" t="str">
        <f>IFERROR(IF(IF(AND(IF(M420&lt;&gt;0,LOOKUP(M420,[1]Customer!$A:$A,[1]Customer!$B:$B),IF(N420&lt;&gt;0,LOOKUP(N420,[1]Supplier!$A:$A,[1]Supplier!$B:$B)))=FALSE,O420&lt;&gt;0),LOOKUP(O420,[1]Branch!$A:$A,[1]Branch!$B:$B),IF(M420&lt;&gt;0,LOOKUP(M420,[1]Customer!$A:$A,[1]Customer!$B:$B),IF(N420&lt;&gt;0,LOOKUP(N420,[1]Supplier!$A:$A,[1]Supplier!$B:$B))))=FALSE,LOOKUP(P420,[1]Banking!$A:$A,[1]Banking!$B:$B),IF(AND(IF(M420&lt;&gt;0,LOOKUP(M420,[1]Customer!$A:$A,[1]Customer!$B:$B),IF(N420&lt;&gt;0,LOOKUP(N420,[1]Supplier!$A:$A,[1]Supplier!$B:$B)))=FALSE,O420&lt;&gt;0),LOOKUP(O420,[1]Branch!$A:$A,[1]Branch!$B:$B),IF(M420&lt;&gt;0,LOOKUP(M420,[1]Customer!$A:$A,[1]Customer!$B:$B),IF(N420&lt;&gt;0,LOOKUP(N420,[1]Supplier!$A:$A,[1]Supplier!$B:$B))))),"")</f>
        <v>Nathani Chemicals</v>
      </c>
      <c r="R420" s="4" t="str">
        <f>IFERROR(IF(IF(AND(IF(M420&lt;&gt;0,LOOKUP(M420,[1]Customer!$A:$A,[1]Customer!$V:$V),IF(N420&lt;&gt;0,LOOKUP(N420,[1]Supplier!$A:$A,[1]Supplier!$V:$V)))=FALSE,O420&lt;&gt;0),LOOKUP(O420,[1]Branch!$A:$A,[1]Branch!$V:$V),IF(M420&lt;&gt;0,LOOKUP(M420,[1]Customer!$A:$A,[1]Customer!$V:$V),IF(N420&lt;&gt;0,LOOKUP(N420,[1]Supplier!$A:$A,[1]Supplier!$V:$V))))=FALSE,LOOKUP(P420,[1]Banking!$A:$A,[1]Banking!$C:$C),IF(AND(IF(M420&lt;&gt;0,LOOKUP(M420,[1]Customer!$A:$A,[1]Customer!$V:$V),IF(N420&lt;&gt;0,LOOKUP(N420,[1]Supplier!$A:$A,[1]Supplier!$V:$V)))=FALSE,O420&lt;&gt;0),LOOKUP(O420,[1]Branch!$A:$A,[1]Branch!$V:$V),IF(M420&lt;&gt;0,LOOKUP(M420,[1]Customer!$A:$A,[1]Customer!$V:$V),IF(N420&lt;&gt;0,LOOKUP(N420,[1]Supplier!$A:$A,[1]Supplier!$V:$V))))),"")</f>
        <v>Darmawan</v>
      </c>
      <c r="S420" s="14">
        <f>IFERROR(SUMIF(CREF!A:A,PREF!A420,CREF!G:G),"")</f>
        <v>-50000</v>
      </c>
    </row>
    <row r="421" spans="1:19">
      <c r="A421" s="3">
        <v>420</v>
      </c>
      <c r="B421" s="5">
        <v>41841</v>
      </c>
      <c r="D421" s="11" t="s">
        <v>852</v>
      </c>
      <c r="J421" s="3">
        <v>277</v>
      </c>
      <c r="M421" s="3" t="s">
        <v>41</v>
      </c>
      <c r="Q421" s="4" t="str">
        <f>IFERROR(IF(IF(AND(IF(M421&lt;&gt;0,LOOKUP(M421,[1]Customer!$A:$A,[1]Customer!$B:$B),IF(N421&lt;&gt;0,LOOKUP(N421,[1]Supplier!$A:$A,[1]Supplier!$B:$B)))=FALSE,O421&lt;&gt;0),LOOKUP(O421,[1]Branch!$A:$A,[1]Branch!$B:$B),IF(M421&lt;&gt;0,LOOKUP(M421,[1]Customer!$A:$A,[1]Customer!$B:$B),IF(N421&lt;&gt;0,LOOKUP(N421,[1]Supplier!$A:$A,[1]Supplier!$B:$B))))=FALSE,LOOKUP(P421,[1]Banking!$A:$A,[1]Banking!$B:$B),IF(AND(IF(M421&lt;&gt;0,LOOKUP(M421,[1]Customer!$A:$A,[1]Customer!$B:$B),IF(N421&lt;&gt;0,LOOKUP(N421,[1]Supplier!$A:$A,[1]Supplier!$B:$B)))=FALSE,O421&lt;&gt;0),LOOKUP(O421,[1]Branch!$A:$A,[1]Branch!$B:$B),IF(M421&lt;&gt;0,LOOKUP(M421,[1]Customer!$A:$A,[1]Customer!$B:$B),IF(N421&lt;&gt;0,LOOKUP(N421,[1]Supplier!$A:$A,[1]Supplier!$B:$B))))),"")</f>
        <v>Nathani Indonesia</v>
      </c>
      <c r="R421" s="4" t="str">
        <f>IFERROR(IF(IF(AND(IF(M421&lt;&gt;0,LOOKUP(M421,[1]Customer!$A:$A,[1]Customer!$V:$V),IF(N421&lt;&gt;0,LOOKUP(N421,[1]Supplier!$A:$A,[1]Supplier!$V:$V)))=FALSE,O421&lt;&gt;0),LOOKUP(O421,[1]Branch!$A:$A,[1]Branch!$V:$V),IF(M421&lt;&gt;0,LOOKUP(M421,[1]Customer!$A:$A,[1]Customer!$V:$V),IF(N421&lt;&gt;0,LOOKUP(N421,[1]Supplier!$A:$A,[1]Supplier!$V:$V))))=FALSE,LOOKUP(P421,[1]Banking!$A:$A,[1]Banking!$C:$C),IF(AND(IF(M421&lt;&gt;0,LOOKUP(M421,[1]Customer!$A:$A,[1]Customer!$V:$V),IF(N421&lt;&gt;0,LOOKUP(N421,[1]Supplier!$A:$A,[1]Supplier!$V:$V)))=FALSE,O421&lt;&gt;0),LOOKUP(O421,[1]Branch!$A:$A,[1]Branch!$V:$V),IF(M421&lt;&gt;0,LOOKUP(M421,[1]Customer!$A:$A,[1]Customer!$V:$V),IF(N421&lt;&gt;0,LOOKUP(N421,[1]Supplier!$A:$A,[1]Supplier!$V:$V))))),"")</f>
        <v>Agustina Y. Zulkarnain</v>
      </c>
      <c r="S421" s="14">
        <f>IFERROR(SUMIF(CREF!A:A,PREF!A421,CREF!G:G),"")</f>
        <v>53644893</v>
      </c>
    </row>
    <row r="422" spans="1:19">
      <c r="A422" s="3">
        <v>421</v>
      </c>
      <c r="B422" s="5">
        <v>41841</v>
      </c>
      <c r="D422" s="11" t="s">
        <v>902</v>
      </c>
      <c r="J422" s="3">
        <v>278</v>
      </c>
      <c r="M422" s="3" t="s">
        <v>41</v>
      </c>
      <c r="Q422" s="4" t="str">
        <f>IFERROR(IF(IF(AND(IF(M422&lt;&gt;0,LOOKUP(M422,[1]Customer!$A:$A,[1]Customer!$B:$B),IF(N422&lt;&gt;0,LOOKUP(N422,[1]Supplier!$A:$A,[1]Supplier!$B:$B)))=FALSE,O422&lt;&gt;0),LOOKUP(O422,[1]Branch!$A:$A,[1]Branch!$B:$B),IF(M422&lt;&gt;0,LOOKUP(M422,[1]Customer!$A:$A,[1]Customer!$B:$B),IF(N422&lt;&gt;0,LOOKUP(N422,[1]Supplier!$A:$A,[1]Supplier!$B:$B))))=FALSE,LOOKUP(P422,[1]Banking!$A:$A,[1]Banking!$B:$B),IF(AND(IF(M422&lt;&gt;0,LOOKUP(M422,[1]Customer!$A:$A,[1]Customer!$B:$B),IF(N422&lt;&gt;0,LOOKUP(N422,[1]Supplier!$A:$A,[1]Supplier!$B:$B)))=FALSE,O422&lt;&gt;0),LOOKUP(O422,[1]Branch!$A:$A,[1]Branch!$B:$B),IF(M422&lt;&gt;0,LOOKUP(M422,[1]Customer!$A:$A,[1]Customer!$B:$B),IF(N422&lt;&gt;0,LOOKUP(N422,[1]Supplier!$A:$A,[1]Supplier!$B:$B))))),"")</f>
        <v>Nathani Indonesia</v>
      </c>
      <c r="R422" s="4" t="str">
        <f>IFERROR(IF(IF(AND(IF(M422&lt;&gt;0,LOOKUP(M422,[1]Customer!$A:$A,[1]Customer!$V:$V),IF(N422&lt;&gt;0,LOOKUP(N422,[1]Supplier!$A:$A,[1]Supplier!$V:$V)))=FALSE,O422&lt;&gt;0),LOOKUP(O422,[1]Branch!$A:$A,[1]Branch!$V:$V),IF(M422&lt;&gt;0,LOOKUP(M422,[1]Customer!$A:$A,[1]Customer!$V:$V),IF(N422&lt;&gt;0,LOOKUP(N422,[1]Supplier!$A:$A,[1]Supplier!$V:$V))))=FALSE,LOOKUP(P422,[1]Banking!$A:$A,[1]Banking!$C:$C),IF(AND(IF(M422&lt;&gt;0,LOOKUP(M422,[1]Customer!$A:$A,[1]Customer!$V:$V),IF(N422&lt;&gt;0,LOOKUP(N422,[1]Supplier!$A:$A,[1]Supplier!$V:$V)))=FALSE,O422&lt;&gt;0),LOOKUP(O422,[1]Branch!$A:$A,[1]Branch!$V:$V),IF(M422&lt;&gt;0,LOOKUP(M422,[1]Customer!$A:$A,[1]Customer!$V:$V),IF(N422&lt;&gt;0,LOOKUP(N422,[1]Supplier!$A:$A,[1]Supplier!$V:$V))))),"")</f>
        <v>Agustina Y. Zulkarnain</v>
      </c>
      <c r="S422" s="14">
        <f>IFERROR(SUMIF(CREF!A:A,PREF!A422,CREF!G:G),"")</f>
        <v>636205497</v>
      </c>
    </row>
    <row r="423" spans="1:19">
      <c r="A423" s="3">
        <v>422</v>
      </c>
      <c r="B423" s="5">
        <v>41841</v>
      </c>
      <c r="D423" s="11" t="s">
        <v>903</v>
      </c>
      <c r="J423" s="3">
        <v>279</v>
      </c>
      <c r="M423" s="3" t="s">
        <v>41</v>
      </c>
      <c r="Q423" s="4" t="str">
        <f>IFERROR(IF(IF(AND(IF(M423&lt;&gt;0,LOOKUP(M423,[1]Customer!$A:$A,[1]Customer!$B:$B),IF(N423&lt;&gt;0,LOOKUP(N423,[1]Supplier!$A:$A,[1]Supplier!$B:$B)))=FALSE,O423&lt;&gt;0),LOOKUP(O423,[1]Branch!$A:$A,[1]Branch!$B:$B),IF(M423&lt;&gt;0,LOOKUP(M423,[1]Customer!$A:$A,[1]Customer!$B:$B),IF(N423&lt;&gt;0,LOOKUP(N423,[1]Supplier!$A:$A,[1]Supplier!$B:$B))))=FALSE,LOOKUP(P423,[1]Banking!$A:$A,[1]Banking!$B:$B),IF(AND(IF(M423&lt;&gt;0,LOOKUP(M423,[1]Customer!$A:$A,[1]Customer!$B:$B),IF(N423&lt;&gt;0,LOOKUP(N423,[1]Supplier!$A:$A,[1]Supplier!$B:$B)))=FALSE,O423&lt;&gt;0),LOOKUP(O423,[1]Branch!$A:$A,[1]Branch!$B:$B),IF(M423&lt;&gt;0,LOOKUP(M423,[1]Customer!$A:$A,[1]Customer!$B:$B),IF(N423&lt;&gt;0,LOOKUP(N423,[1]Supplier!$A:$A,[1]Supplier!$B:$B))))),"")</f>
        <v>Nathani Indonesia</v>
      </c>
      <c r="R423" s="4" t="str">
        <f>IFERROR(IF(IF(AND(IF(M423&lt;&gt;0,LOOKUP(M423,[1]Customer!$A:$A,[1]Customer!$V:$V),IF(N423&lt;&gt;0,LOOKUP(N423,[1]Supplier!$A:$A,[1]Supplier!$V:$V)))=FALSE,O423&lt;&gt;0),LOOKUP(O423,[1]Branch!$A:$A,[1]Branch!$V:$V),IF(M423&lt;&gt;0,LOOKUP(M423,[1]Customer!$A:$A,[1]Customer!$V:$V),IF(N423&lt;&gt;0,LOOKUP(N423,[1]Supplier!$A:$A,[1]Supplier!$V:$V))))=FALSE,LOOKUP(P423,[1]Banking!$A:$A,[1]Banking!$C:$C),IF(AND(IF(M423&lt;&gt;0,LOOKUP(M423,[1]Customer!$A:$A,[1]Customer!$V:$V),IF(N423&lt;&gt;0,LOOKUP(N423,[1]Supplier!$A:$A,[1]Supplier!$V:$V)))=FALSE,O423&lt;&gt;0),LOOKUP(O423,[1]Branch!$A:$A,[1]Branch!$V:$V),IF(M423&lt;&gt;0,LOOKUP(M423,[1]Customer!$A:$A,[1]Customer!$V:$V),IF(N423&lt;&gt;0,LOOKUP(N423,[1]Supplier!$A:$A,[1]Supplier!$V:$V))))),"")</f>
        <v>Agustina Y. Zulkarnain</v>
      </c>
      <c r="S423" s="14">
        <f>IFERROR(SUMIF(CREF!A:A,PREF!A423,CREF!G:G),"")</f>
        <v>310149610</v>
      </c>
    </row>
    <row r="424" spans="1:19">
      <c r="A424" s="3">
        <v>423</v>
      </c>
      <c r="B424" s="5">
        <v>41841</v>
      </c>
      <c r="D424" s="11" t="s">
        <v>904</v>
      </c>
      <c r="K424" s="3">
        <v>599</v>
      </c>
      <c r="N424" s="3" t="s">
        <v>38</v>
      </c>
      <c r="Q424" s="4" t="str">
        <f>IFERROR(IF(IF(AND(IF(M424&lt;&gt;0,LOOKUP(M424,[1]Customer!$A:$A,[1]Customer!$B:$B),IF(N424&lt;&gt;0,LOOKUP(N424,[1]Supplier!$A:$A,[1]Supplier!$B:$B)))=FALSE,O424&lt;&gt;0),LOOKUP(O424,[1]Branch!$A:$A,[1]Branch!$B:$B),IF(M424&lt;&gt;0,LOOKUP(M424,[1]Customer!$A:$A,[1]Customer!$B:$B),IF(N424&lt;&gt;0,LOOKUP(N424,[1]Supplier!$A:$A,[1]Supplier!$B:$B))))=FALSE,LOOKUP(P424,[1]Banking!$A:$A,[1]Banking!$B:$B),IF(AND(IF(M424&lt;&gt;0,LOOKUP(M424,[1]Customer!$A:$A,[1]Customer!$B:$B),IF(N424&lt;&gt;0,LOOKUP(N424,[1]Supplier!$A:$A,[1]Supplier!$B:$B)))=FALSE,O424&lt;&gt;0),LOOKUP(O424,[1]Branch!$A:$A,[1]Branch!$B:$B),IF(M424&lt;&gt;0,LOOKUP(M424,[1]Customer!$A:$A,[1]Customer!$B:$B),IF(N424&lt;&gt;0,LOOKUP(N424,[1]Supplier!$A:$A,[1]Supplier!$B:$B))))),"")</f>
        <v>Nathani Indonesia</v>
      </c>
      <c r="R424" s="4" t="str">
        <f>IFERROR(IF(IF(AND(IF(M424&lt;&gt;0,LOOKUP(M424,[1]Customer!$A:$A,[1]Customer!$V:$V),IF(N424&lt;&gt;0,LOOKUP(N424,[1]Supplier!$A:$A,[1]Supplier!$V:$V)))=FALSE,O424&lt;&gt;0),LOOKUP(O424,[1]Branch!$A:$A,[1]Branch!$V:$V),IF(M424&lt;&gt;0,LOOKUP(M424,[1]Customer!$A:$A,[1]Customer!$V:$V),IF(N424&lt;&gt;0,LOOKUP(N424,[1]Supplier!$A:$A,[1]Supplier!$V:$V))))=FALSE,LOOKUP(P424,[1]Banking!$A:$A,[1]Banking!$C:$C),IF(AND(IF(M424&lt;&gt;0,LOOKUP(M424,[1]Customer!$A:$A,[1]Customer!$V:$V),IF(N424&lt;&gt;0,LOOKUP(N424,[1]Supplier!$A:$A,[1]Supplier!$V:$V)))=FALSE,O424&lt;&gt;0),LOOKUP(O424,[1]Branch!$A:$A,[1]Branch!$V:$V),IF(M424&lt;&gt;0,LOOKUP(M424,[1]Customer!$A:$A,[1]Customer!$V:$V),IF(N424&lt;&gt;0,LOOKUP(N424,[1]Supplier!$A:$A,[1]Supplier!$V:$V))))),"")</f>
        <v>Agustina Y. Zulkarnain</v>
      </c>
      <c r="S424" s="14">
        <f>IFERROR(SUMIF(CREF!A:A,PREF!A424,CREF!G:G),"")</f>
        <v>-1000000000</v>
      </c>
    </row>
    <row r="425" spans="1:19">
      <c r="A425" s="3">
        <v>424</v>
      </c>
      <c r="B425" s="5">
        <v>41842</v>
      </c>
      <c r="D425" s="11" t="s">
        <v>903</v>
      </c>
      <c r="J425" s="3">
        <v>280</v>
      </c>
      <c r="M425" s="3" t="s">
        <v>41</v>
      </c>
      <c r="Q425" s="4" t="str">
        <f>IFERROR(IF(IF(AND(IF(M425&lt;&gt;0,LOOKUP(M425,[1]Customer!$A:$A,[1]Customer!$B:$B),IF(N425&lt;&gt;0,LOOKUP(N425,[1]Supplier!$A:$A,[1]Supplier!$B:$B)))=FALSE,O425&lt;&gt;0),LOOKUP(O425,[1]Branch!$A:$A,[1]Branch!$B:$B),IF(M425&lt;&gt;0,LOOKUP(M425,[1]Customer!$A:$A,[1]Customer!$B:$B),IF(N425&lt;&gt;0,LOOKUP(N425,[1]Supplier!$A:$A,[1]Supplier!$B:$B))))=FALSE,LOOKUP(P425,[1]Banking!$A:$A,[1]Banking!$B:$B),IF(AND(IF(M425&lt;&gt;0,LOOKUP(M425,[1]Customer!$A:$A,[1]Customer!$B:$B),IF(N425&lt;&gt;0,LOOKUP(N425,[1]Supplier!$A:$A,[1]Supplier!$B:$B)))=FALSE,O425&lt;&gt;0),LOOKUP(O425,[1]Branch!$A:$A,[1]Branch!$B:$B),IF(M425&lt;&gt;0,LOOKUP(M425,[1]Customer!$A:$A,[1]Customer!$B:$B),IF(N425&lt;&gt;0,LOOKUP(N425,[1]Supplier!$A:$A,[1]Supplier!$B:$B))))),"")</f>
        <v>Nathani Indonesia</v>
      </c>
      <c r="R425" s="4" t="str">
        <f>IFERROR(IF(IF(AND(IF(M425&lt;&gt;0,LOOKUP(M425,[1]Customer!$A:$A,[1]Customer!$V:$V),IF(N425&lt;&gt;0,LOOKUP(N425,[1]Supplier!$A:$A,[1]Supplier!$V:$V)))=FALSE,O425&lt;&gt;0),LOOKUP(O425,[1]Branch!$A:$A,[1]Branch!$V:$V),IF(M425&lt;&gt;0,LOOKUP(M425,[1]Customer!$A:$A,[1]Customer!$V:$V),IF(N425&lt;&gt;0,LOOKUP(N425,[1]Supplier!$A:$A,[1]Supplier!$V:$V))))=FALSE,LOOKUP(P425,[1]Banking!$A:$A,[1]Banking!$C:$C),IF(AND(IF(M425&lt;&gt;0,LOOKUP(M425,[1]Customer!$A:$A,[1]Customer!$V:$V),IF(N425&lt;&gt;0,LOOKUP(N425,[1]Supplier!$A:$A,[1]Supplier!$V:$V)))=FALSE,O425&lt;&gt;0),LOOKUP(O425,[1]Branch!$A:$A,[1]Branch!$V:$V),IF(M425&lt;&gt;0,LOOKUP(M425,[1]Customer!$A:$A,[1]Customer!$V:$V),IF(N425&lt;&gt;0,LOOKUP(N425,[1]Supplier!$A:$A,[1]Supplier!$V:$V))))),"")</f>
        <v>Agustina Y. Zulkarnain</v>
      </c>
      <c r="S425" s="14">
        <f>IFERROR(SUMIF(CREF!A:A,PREF!A425,CREF!G:G),"")</f>
        <v>7151832</v>
      </c>
    </row>
    <row r="426" spans="1:19">
      <c r="A426" s="3">
        <v>425</v>
      </c>
      <c r="B426" s="5">
        <v>41842</v>
      </c>
      <c r="D426" s="11"/>
      <c r="K426" s="3">
        <v>600</v>
      </c>
      <c r="N426" s="3" t="s">
        <v>37</v>
      </c>
      <c r="Q426" s="4" t="str">
        <f>IFERROR(IF(IF(AND(IF(M426&lt;&gt;0,LOOKUP(M426,[1]Customer!$A:$A,[1]Customer!$B:$B),IF(N426&lt;&gt;0,LOOKUP(N426,[1]Supplier!$A:$A,[1]Supplier!$B:$B)))=FALSE,O426&lt;&gt;0),LOOKUP(O426,[1]Branch!$A:$A,[1]Branch!$B:$B),IF(M426&lt;&gt;0,LOOKUP(M426,[1]Customer!$A:$A,[1]Customer!$B:$B),IF(N426&lt;&gt;0,LOOKUP(N426,[1]Supplier!$A:$A,[1]Supplier!$B:$B))))=FALSE,LOOKUP(P426,[1]Banking!$A:$A,[1]Banking!$B:$B),IF(AND(IF(M426&lt;&gt;0,LOOKUP(M426,[1]Customer!$A:$A,[1]Customer!$B:$B),IF(N426&lt;&gt;0,LOOKUP(N426,[1]Supplier!$A:$A,[1]Supplier!$B:$B)))=FALSE,O426&lt;&gt;0),LOOKUP(O426,[1]Branch!$A:$A,[1]Branch!$B:$B),IF(M426&lt;&gt;0,LOOKUP(M426,[1]Customer!$A:$A,[1]Customer!$B:$B),IF(N426&lt;&gt;0,LOOKUP(N426,[1]Supplier!$A:$A,[1]Supplier!$B:$B))))),"")</f>
        <v>BCA Villa Bandara</v>
      </c>
      <c r="R426" s="4" t="str">
        <f>IFERROR(IF(IF(AND(IF(M426&lt;&gt;0,LOOKUP(M426,[1]Customer!$A:$A,[1]Customer!$V:$V),IF(N426&lt;&gt;0,LOOKUP(N426,[1]Supplier!$A:$A,[1]Supplier!$V:$V)))=FALSE,O426&lt;&gt;0),LOOKUP(O426,[1]Branch!$A:$A,[1]Branch!$V:$V),IF(M426&lt;&gt;0,LOOKUP(M426,[1]Customer!$A:$A,[1]Customer!$V:$V),IF(N426&lt;&gt;0,LOOKUP(N426,[1]Supplier!$A:$A,[1]Supplier!$V:$V))))=FALSE,LOOKUP(P426,[1]Banking!$A:$A,[1]Banking!$C:$C),IF(AND(IF(M426&lt;&gt;0,LOOKUP(M426,[1]Customer!$A:$A,[1]Customer!$V:$V),IF(N426&lt;&gt;0,LOOKUP(N426,[1]Supplier!$A:$A,[1]Supplier!$V:$V)))=FALSE,O426&lt;&gt;0),LOOKUP(O426,[1]Branch!$A:$A,[1]Branch!$V:$V),IF(M426&lt;&gt;0,LOOKUP(M426,[1]Customer!$A:$A,[1]Customer!$V:$V),IF(N426&lt;&gt;0,LOOKUP(N426,[1]Supplier!$A:$A,[1]Supplier!$V:$V))))),"")</f>
        <v/>
      </c>
      <c r="S426" s="14">
        <f>IFERROR(SUMIF(CREF!A:A,PREF!A426,CREF!G:G),"")</f>
        <v>-100000</v>
      </c>
    </row>
    <row r="427" spans="1:19">
      <c r="A427" s="3">
        <v>426</v>
      </c>
      <c r="B427" s="5">
        <v>41844</v>
      </c>
      <c r="D427" s="11"/>
      <c r="J427" s="3">
        <v>281</v>
      </c>
      <c r="P427" s="3" t="s">
        <v>40</v>
      </c>
      <c r="Q427" s="4" t="str">
        <f>IFERROR(IF(IF(AND(IF(M427&lt;&gt;0,LOOKUP(M427,[1]Customer!$A:$A,[1]Customer!$B:$B),IF(N427&lt;&gt;0,LOOKUP(N427,[1]Supplier!$A:$A,[1]Supplier!$B:$B)))=FALSE,O427&lt;&gt;0),LOOKUP(O427,[1]Branch!$A:$A,[1]Branch!$B:$B),IF(M427&lt;&gt;0,LOOKUP(M427,[1]Customer!$A:$A,[1]Customer!$B:$B),IF(N427&lt;&gt;0,LOOKUP(N427,[1]Supplier!$A:$A,[1]Supplier!$B:$B))))=FALSE,LOOKUP(P427,[1]Banking!$A:$A,[1]Banking!$B:$B),IF(AND(IF(M427&lt;&gt;0,LOOKUP(M427,[1]Customer!$A:$A,[1]Customer!$B:$B),IF(N427&lt;&gt;0,LOOKUP(N427,[1]Supplier!$A:$A,[1]Supplier!$B:$B)))=FALSE,O427&lt;&gt;0),LOOKUP(O427,[1]Branch!$A:$A,[1]Branch!$B:$B),IF(M427&lt;&gt;0,LOOKUP(M427,[1]Customer!$A:$A,[1]Customer!$B:$B),IF(N427&lt;&gt;0,LOOKUP(N427,[1]Supplier!$A:$A,[1]Supplier!$B:$B))))),"")</f>
        <v>Kas Kecil Nathani Chemicals</v>
      </c>
      <c r="R427" s="4">
        <f>IFERROR(IF(IF(AND(IF(M427&lt;&gt;0,LOOKUP(M427,[1]Customer!$A:$A,[1]Customer!$V:$V),IF(N427&lt;&gt;0,LOOKUP(N427,[1]Supplier!$A:$A,[1]Supplier!$V:$V)))=FALSE,O427&lt;&gt;0),LOOKUP(O427,[1]Branch!$A:$A,[1]Branch!$V:$V),IF(M427&lt;&gt;0,LOOKUP(M427,[1]Customer!$A:$A,[1]Customer!$V:$V),IF(N427&lt;&gt;0,LOOKUP(N427,[1]Supplier!$A:$A,[1]Supplier!$V:$V))))=FALSE,LOOKUP(P427,[1]Banking!$A:$A,[1]Banking!$C:$C),IF(AND(IF(M427&lt;&gt;0,LOOKUP(M427,[1]Customer!$A:$A,[1]Customer!$V:$V),IF(N427&lt;&gt;0,LOOKUP(N427,[1]Supplier!$A:$A,[1]Supplier!$V:$V)))=FALSE,O427&lt;&gt;0),LOOKUP(O427,[1]Branch!$A:$A,[1]Branch!$V:$V),IF(M427&lt;&gt;0,LOOKUP(M427,[1]Customer!$A:$A,[1]Customer!$V:$V),IF(N427&lt;&gt;0,LOOKUP(N427,[1]Supplier!$A:$A,[1]Supplier!$V:$V))))),"")</f>
        <v>0</v>
      </c>
      <c r="S427" s="14">
        <f>IFERROR(SUMIF(CREF!A:A,PREF!A427,CREF!G:G),"")</f>
        <v>1561000</v>
      </c>
    </row>
    <row r="428" spans="1:19">
      <c r="A428" s="3">
        <v>427</v>
      </c>
      <c r="B428" s="5">
        <v>41844</v>
      </c>
      <c r="D428" s="11"/>
      <c r="K428" s="3">
        <v>601</v>
      </c>
      <c r="O428" s="3" t="s">
        <v>80</v>
      </c>
      <c r="Q428" s="4" t="str">
        <f>IFERROR(IF(IF(AND(IF(M428&lt;&gt;0,LOOKUP(M428,[1]Customer!$A:$A,[1]Customer!$B:$B),IF(N428&lt;&gt;0,LOOKUP(N428,[1]Supplier!$A:$A,[1]Supplier!$B:$B)))=FALSE,O428&lt;&gt;0),LOOKUP(O428,[1]Branch!$A:$A,[1]Branch!$B:$B),IF(M428&lt;&gt;0,LOOKUP(M428,[1]Customer!$A:$A,[1]Customer!$B:$B),IF(N428&lt;&gt;0,LOOKUP(N428,[1]Supplier!$A:$A,[1]Supplier!$B:$B))))=FALSE,LOOKUP(P428,[1]Banking!$A:$A,[1]Banking!$B:$B),IF(AND(IF(M428&lt;&gt;0,LOOKUP(M428,[1]Customer!$A:$A,[1]Customer!$B:$B),IF(N428&lt;&gt;0,LOOKUP(N428,[1]Supplier!$A:$A,[1]Supplier!$B:$B)))=FALSE,O428&lt;&gt;0),LOOKUP(O428,[1]Branch!$A:$A,[1]Branch!$B:$B),IF(M428&lt;&gt;0,LOOKUP(M428,[1]Customer!$A:$A,[1]Customer!$B:$B),IF(N428&lt;&gt;0,LOOKUP(N428,[1]Supplier!$A:$A,[1]Supplier!$B:$B))))),"")</f>
        <v>Nathani Chemicals</v>
      </c>
      <c r="R428" s="4" t="str">
        <f>IFERROR(IF(IF(AND(IF(M428&lt;&gt;0,LOOKUP(M428,[1]Customer!$A:$A,[1]Customer!$V:$V),IF(N428&lt;&gt;0,LOOKUP(N428,[1]Supplier!$A:$A,[1]Supplier!$V:$V)))=FALSE,O428&lt;&gt;0),LOOKUP(O428,[1]Branch!$A:$A,[1]Branch!$V:$V),IF(M428&lt;&gt;0,LOOKUP(M428,[1]Customer!$A:$A,[1]Customer!$V:$V),IF(N428&lt;&gt;0,LOOKUP(N428,[1]Supplier!$A:$A,[1]Supplier!$V:$V))))=FALSE,LOOKUP(P428,[1]Banking!$A:$A,[1]Banking!$C:$C),IF(AND(IF(M428&lt;&gt;0,LOOKUP(M428,[1]Customer!$A:$A,[1]Customer!$V:$V),IF(N428&lt;&gt;0,LOOKUP(N428,[1]Supplier!$A:$A,[1]Supplier!$V:$V)))=FALSE,O428&lt;&gt;0),LOOKUP(O428,[1]Branch!$A:$A,[1]Branch!$V:$V),IF(M428&lt;&gt;0,LOOKUP(M428,[1]Customer!$A:$A,[1]Customer!$V:$V),IF(N428&lt;&gt;0,LOOKUP(N428,[1]Supplier!$A:$A,[1]Supplier!$V:$V))))),"")</f>
        <v>Darmawan</v>
      </c>
      <c r="S428" s="14">
        <f>IFERROR(SUMIF(CREF!A:A,PREF!A428,CREF!G:G),"")</f>
        <v>-450000</v>
      </c>
    </row>
    <row r="429" spans="1:19">
      <c r="A429" s="3">
        <v>428</v>
      </c>
      <c r="B429" s="5">
        <v>41844</v>
      </c>
      <c r="D429" s="11"/>
      <c r="K429" s="3">
        <v>602</v>
      </c>
      <c r="O429" s="3" t="s">
        <v>80</v>
      </c>
      <c r="Q429" s="4" t="str">
        <f>IFERROR(IF(IF(AND(IF(M429&lt;&gt;0,LOOKUP(M429,[1]Customer!$A:$A,[1]Customer!$B:$B),IF(N429&lt;&gt;0,LOOKUP(N429,[1]Supplier!$A:$A,[1]Supplier!$B:$B)))=FALSE,O429&lt;&gt;0),LOOKUP(O429,[1]Branch!$A:$A,[1]Branch!$B:$B),IF(M429&lt;&gt;0,LOOKUP(M429,[1]Customer!$A:$A,[1]Customer!$B:$B),IF(N429&lt;&gt;0,LOOKUP(N429,[1]Supplier!$A:$A,[1]Supplier!$B:$B))))=FALSE,LOOKUP(P429,[1]Banking!$A:$A,[1]Banking!$B:$B),IF(AND(IF(M429&lt;&gt;0,LOOKUP(M429,[1]Customer!$A:$A,[1]Customer!$B:$B),IF(N429&lt;&gt;0,LOOKUP(N429,[1]Supplier!$A:$A,[1]Supplier!$B:$B)))=FALSE,O429&lt;&gt;0),LOOKUP(O429,[1]Branch!$A:$A,[1]Branch!$B:$B),IF(M429&lt;&gt;0,LOOKUP(M429,[1]Customer!$A:$A,[1]Customer!$B:$B),IF(N429&lt;&gt;0,LOOKUP(N429,[1]Supplier!$A:$A,[1]Supplier!$B:$B))))),"")</f>
        <v>Nathani Chemicals</v>
      </c>
      <c r="R429" s="4" t="str">
        <f>IFERROR(IF(IF(AND(IF(M429&lt;&gt;0,LOOKUP(M429,[1]Customer!$A:$A,[1]Customer!$V:$V),IF(N429&lt;&gt;0,LOOKUP(N429,[1]Supplier!$A:$A,[1]Supplier!$V:$V)))=FALSE,O429&lt;&gt;0),LOOKUP(O429,[1]Branch!$A:$A,[1]Branch!$V:$V),IF(M429&lt;&gt;0,LOOKUP(M429,[1]Customer!$A:$A,[1]Customer!$V:$V),IF(N429&lt;&gt;0,LOOKUP(N429,[1]Supplier!$A:$A,[1]Supplier!$V:$V))))=FALSE,LOOKUP(P429,[1]Banking!$A:$A,[1]Banking!$C:$C),IF(AND(IF(M429&lt;&gt;0,LOOKUP(M429,[1]Customer!$A:$A,[1]Customer!$V:$V),IF(N429&lt;&gt;0,LOOKUP(N429,[1]Supplier!$A:$A,[1]Supplier!$V:$V)))=FALSE,O429&lt;&gt;0),LOOKUP(O429,[1]Branch!$A:$A,[1]Branch!$V:$V),IF(M429&lt;&gt;0,LOOKUP(M429,[1]Customer!$A:$A,[1]Customer!$V:$V),IF(N429&lt;&gt;0,LOOKUP(N429,[1]Supplier!$A:$A,[1]Supplier!$V:$V))))),"")</f>
        <v>Darmawan</v>
      </c>
      <c r="S429" s="14">
        <f>IFERROR(SUMIF(CREF!A:A,PREF!A429,CREF!G:G),"")</f>
        <v>-600000</v>
      </c>
    </row>
    <row r="430" spans="1:19">
      <c r="A430" s="3">
        <v>429</v>
      </c>
      <c r="B430" s="5">
        <v>41844</v>
      </c>
      <c r="D430" s="11"/>
      <c r="K430" s="3">
        <v>603</v>
      </c>
      <c r="O430" s="3" t="s">
        <v>80</v>
      </c>
      <c r="Q430" s="4" t="str">
        <f>IFERROR(IF(IF(AND(IF(M430&lt;&gt;0,LOOKUP(M430,[1]Customer!$A:$A,[1]Customer!$B:$B),IF(N430&lt;&gt;0,LOOKUP(N430,[1]Supplier!$A:$A,[1]Supplier!$B:$B)))=FALSE,O430&lt;&gt;0),LOOKUP(O430,[1]Branch!$A:$A,[1]Branch!$B:$B),IF(M430&lt;&gt;0,LOOKUP(M430,[1]Customer!$A:$A,[1]Customer!$B:$B),IF(N430&lt;&gt;0,LOOKUP(N430,[1]Supplier!$A:$A,[1]Supplier!$B:$B))))=FALSE,LOOKUP(P430,[1]Banking!$A:$A,[1]Banking!$B:$B),IF(AND(IF(M430&lt;&gt;0,LOOKUP(M430,[1]Customer!$A:$A,[1]Customer!$B:$B),IF(N430&lt;&gt;0,LOOKUP(N430,[1]Supplier!$A:$A,[1]Supplier!$B:$B)))=FALSE,O430&lt;&gt;0),LOOKUP(O430,[1]Branch!$A:$A,[1]Branch!$B:$B),IF(M430&lt;&gt;0,LOOKUP(M430,[1]Customer!$A:$A,[1]Customer!$B:$B),IF(N430&lt;&gt;0,LOOKUP(N430,[1]Supplier!$A:$A,[1]Supplier!$B:$B))))),"")</f>
        <v>Nathani Chemicals</v>
      </c>
      <c r="R430" s="4" t="str">
        <f>IFERROR(IF(IF(AND(IF(M430&lt;&gt;0,LOOKUP(M430,[1]Customer!$A:$A,[1]Customer!$V:$V),IF(N430&lt;&gt;0,LOOKUP(N430,[1]Supplier!$A:$A,[1]Supplier!$V:$V)))=FALSE,O430&lt;&gt;0),LOOKUP(O430,[1]Branch!$A:$A,[1]Branch!$V:$V),IF(M430&lt;&gt;0,LOOKUP(M430,[1]Customer!$A:$A,[1]Customer!$V:$V),IF(N430&lt;&gt;0,LOOKUP(N430,[1]Supplier!$A:$A,[1]Supplier!$V:$V))))=FALSE,LOOKUP(P430,[1]Banking!$A:$A,[1]Banking!$C:$C),IF(AND(IF(M430&lt;&gt;0,LOOKUP(M430,[1]Customer!$A:$A,[1]Customer!$V:$V),IF(N430&lt;&gt;0,LOOKUP(N430,[1]Supplier!$A:$A,[1]Supplier!$V:$V)))=FALSE,O430&lt;&gt;0),LOOKUP(O430,[1]Branch!$A:$A,[1]Branch!$V:$V),IF(M430&lt;&gt;0,LOOKUP(M430,[1]Customer!$A:$A,[1]Customer!$V:$V),IF(N430&lt;&gt;0,LOOKUP(N430,[1]Supplier!$A:$A,[1]Supplier!$V:$V))))),"")</f>
        <v>Darmawan</v>
      </c>
      <c r="S430" s="14">
        <f>IFERROR(SUMIF(CREF!A:A,PREF!A430,CREF!G:G),"")</f>
        <v>-206000</v>
      </c>
    </row>
    <row r="431" spans="1:19">
      <c r="A431" s="3">
        <v>430</v>
      </c>
      <c r="B431" s="5">
        <v>41844</v>
      </c>
      <c r="D431" s="11"/>
      <c r="K431" s="3">
        <v>604</v>
      </c>
      <c r="O431" s="3" t="s">
        <v>80</v>
      </c>
      <c r="Q431" s="4" t="str">
        <f>IFERROR(IF(IF(AND(IF(M431&lt;&gt;0,LOOKUP(M431,[1]Customer!$A:$A,[1]Customer!$B:$B),IF(N431&lt;&gt;0,LOOKUP(N431,[1]Supplier!$A:$A,[1]Supplier!$B:$B)))=FALSE,O431&lt;&gt;0),LOOKUP(O431,[1]Branch!$A:$A,[1]Branch!$B:$B),IF(M431&lt;&gt;0,LOOKUP(M431,[1]Customer!$A:$A,[1]Customer!$B:$B),IF(N431&lt;&gt;0,LOOKUP(N431,[1]Supplier!$A:$A,[1]Supplier!$B:$B))))=FALSE,LOOKUP(P431,[1]Banking!$A:$A,[1]Banking!$B:$B),IF(AND(IF(M431&lt;&gt;0,LOOKUP(M431,[1]Customer!$A:$A,[1]Customer!$B:$B),IF(N431&lt;&gt;0,LOOKUP(N431,[1]Supplier!$A:$A,[1]Supplier!$B:$B)))=FALSE,O431&lt;&gt;0),LOOKUP(O431,[1]Branch!$A:$A,[1]Branch!$B:$B),IF(M431&lt;&gt;0,LOOKUP(M431,[1]Customer!$A:$A,[1]Customer!$B:$B),IF(N431&lt;&gt;0,LOOKUP(N431,[1]Supplier!$A:$A,[1]Supplier!$B:$B))))),"")</f>
        <v>Nathani Chemicals</v>
      </c>
      <c r="R431" s="4" t="str">
        <f>IFERROR(IF(IF(AND(IF(M431&lt;&gt;0,LOOKUP(M431,[1]Customer!$A:$A,[1]Customer!$V:$V),IF(N431&lt;&gt;0,LOOKUP(N431,[1]Supplier!$A:$A,[1]Supplier!$V:$V)))=FALSE,O431&lt;&gt;0),LOOKUP(O431,[1]Branch!$A:$A,[1]Branch!$V:$V),IF(M431&lt;&gt;0,LOOKUP(M431,[1]Customer!$A:$A,[1]Customer!$V:$V),IF(N431&lt;&gt;0,LOOKUP(N431,[1]Supplier!$A:$A,[1]Supplier!$V:$V))))=FALSE,LOOKUP(P431,[1]Banking!$A:$A,[1]Banking!$C:$C),IF(AND(IF(M431&lt;&gt;0,LOOKUP(M431,[1]Customer!$A:$A,[1]Customer!$V:$V),IF(N431&lt;&gt;0,LOOKUP(N431,[1]Supplier!$A:$A,[1]Supplier!$V:$V)))=FALSE,O431&lt;&gt;0),LOOKUP(O431,[1]Branch!$A:$A,[1]Branch!$V:$V),IF(M431&lt;&gt;0,LOOKUP(M431,[1]Customer!$A:$A,[1]Customer!$V:$V),IF(N431&lt;&gt;0,LOOKUP(N431,[1]Supplier!$A:$A,[1]Supplier!$V:$V))))),"")</f>
        <v>Darmawan</v>
      </c>
      <c r="S431" s="14">
        <f>IFERROR(SUMIF(CREF!A:A,PREF!A431,CREF!G:G),"")</f>
        <v>-131995</v>
      </c>
    </row>
    <row r="432" spans="1:19">
      <c r="A432" s="3">
        <v>431</v>
      </c>
      <c r="B432" s="5">
        <v>41844</v>
      </c>
      <c r="D432" s="11"/>
      <c r="J432" s="3">
        <v>282</v>
      </c>
      <c r="P432" s="3" t="s">
        <v>40</v>
      </c>
      <c r="Q432" s="4" t="str">
        <f>IFERROR(IF(IF(AND(IF(M432&lt;&gt;0,LOOKUP(M432,[1]Customer!$A:$A,[1]Customer!$B:$B),IF(N432&lt;&gt;0,LOOKUP(N432,[1]Supplier!$A:$A,[1]Supplier!$B:$B)))=FALSE,O432&lt;&gt;0),LOOKUP(O432,[1]Branch!$A:$A,[1]Branch!$B:$B),IF(M432&lt;&gt;0,LOOKUP(M432,[1]Customer!$A:$A,[1]Customer!$B:$B),IF(N432&lt;&gt;0,LOOKUP(N432,[1]Supplier!$A:$A,[1]Supplier!$B:$B))))=FALSE,LOOKUP(P432,[1]Banking!$A:$A,[1]Banking!$B:$B),IF(AND(IF(M432&lt;&gt;0,LOOKUP(M432,[1]Customer!$A:$A,[1]Customer!$B:$B),IF(N432&lt;&gt;0,LOOKUP(N432,[1]Supplier!$A:$A,[1]Supplier!$B:$B)))=FALSE,O432&lt;&gt;0),LOOKUP(O432,[1]Branch!$A:$A,[1]Branch!$B:$B),IF(M432&lt;&gt;0,LOOKUP(M432,[1]Customer!$A:$A,[1]Customer!$B:$B),IF(N432&lt;&gt;0,LOOKUP(N432,[1]Supplier!$A:$A,[1]Supplier!$B:$B))))),"")</f>
        <v>Kas Kecil Nathani Chemicals</v>
      </c>
      <c r="R432" s="4">
        <f>IFERROR(IF(IF(AND(IF(M432&lt;&gt;0,LOOKUP(M432,[1]Customer!$A:$A,[1]Customer!$V:$V),IF(N432&lt;&gt;0,LOOKUP(N432,[1]Supplier!$A:$A,[1]Supplier!$V:$V)))=FALSE,O432&lt;&gt;0),LOOKUP(O432,[1]Branch!$A:$A,[1]Branch!$V:$V),IF(M432&lt;&gt;0,LOOKUP(M432,[1]Customer!$A:$A,[1]Customer!$V:$V),IF(N432&lt;&gt;0,LOOKUP(N432,[1]Supplier!$A:$A,[1]Supplier!$V:$V))))=FALSE,LOOKUP(P432,[1]Banking!$A:$A,[1]Banking!$C:$C),IF(AND(IF(M432&lt;&gt;0,LOOKUP(M432,[1]Customer!$A:$A,[1]Customer!$V:$V),IF(N432&lt;&gt;0,LOOKUP(N432,[1]Supplier!$A:$A,[1]Supplier!$V:$V)))=FALSE,O432&lt;&gt;0),LOOKUP(O432,[1]Branch!$A:$A,[1]Branch!$V:$V),IF(M432&lt;&gt;0,LOOKUP(M432,[1]Customer!$A:$A,[1]Customer!$V:$V),IF(N432&lt;&gt;0,LOOKUP(N432,[1]Supplier!$A:$A,[1]Supplier!$V:$V))))),"")</f>
        <v>0</v>
      </c>
      <c r="S432" s="14">
        <f>IFERROR(SUMIF(CREF!A:A,PREF!A432,CREF!G:G),"")</f>
        <v>600000</v>
      </c>
    </row>
    <row r="433" spans="1:19">
      <c r="A433" s="3">
        <v>432</v>
      </c>
      <c r="B433" s="5">
        <v>41844</v>
      </c>
      <c r="D433" s="11"/>
      <c r="K433" s="3">
        <v>605</v>
      </c>
      <c r="O433" s="3" t="s">
        <v>80</v>
      </c>
      <c r="Q433" s="4" t="str">
        <f>IFERROR(IF(IF(AND(IF(M433&lt;&gt;0,LOOKUP(M433,[1]Customer!$A:$A,[1]Customer!$B:$B),IF(N433&lt;&gt;0,LOOKUP(N433,[1]Supplier!$A:$A,[1]Supplier!$B:$B)))=FALSE,O433&lt;&gt;0),LOOKUP(O433,[1]Branch!$A:$A,[1]Branch!$B:$B),IF(M433&lt;&gt;0,LOOKUP(M433,[1]Customer!$A:$A,[1]Customer!$B:$B),IF(N433&lt;&gt;0,LOOKUP(N433,[1]Supplier!$A:$A,[1]Supplier!$B:$B))))=FALSE,LOOKUP(P433,[1]Banking!$A:$A,[1]Banking!$B:$B),IF(AND(IF(M433&lt;&gt;0,LOOKUP(M433,[1]Customer!$A:$A,[1]Customer!$B:$B),IF(N433&lt;&gt;0,LOOKUP(N433,[1]Supplier!$A:$A,[1]Supplier!$B:$B)))=FALSE,O433&lt;&gt;0),LOOKUP(O433,[1]Branch!$A:$A,[1]Branch!$B:$B),IF(M433&lt;&gt;0,LOOKUP(M433,[1]Customer!$A:$A,[1]Customer!$B:$B),IF(N433&lt;&gt;0,LOOKUP(N433,[1]Supplier!$A:$A,[1]Supplier!$B:$B))))),"")</f>
        <v>Nathani Chemicals</v>
      </c>
      <c r="R433" s="4" t="str">
        <f>IFERROR(IF(IF(AND(IF(M433&lt;&gt;0,LOOKUP(M433,[1]Customer!$A:$A,[1]Customer!$V:$V),IF(N433&lt;&gt;0,LOOKUP(N433,[1]Supplier!$A:$A,[1]Supplier!$V:$V)))=FALSE,O433&lt;&gt;0),LOOKUP(O433,[1]Branch!$A:$A,[1]Branch!$V:$V),IF(M433&lt;&gt;0,LOOKUP(M433,[1]Customer!$A:$A,[1]Customer!$V:$V),IF(N433&lt;&gt;0,LOOKUP(N433,[1]Supplier!$A:$A,[1]Supplier!$V:$V))))=FALSE,LOOKUP(P433,[1]Banking!$A:$A,[1]Banking!$C:$C),IF(AND(IF(M433&lt;&gt;0,LOOKUP(M433,[1]Customer!$A:$A,[1]Customer!$V:$V),IF(N433&lt;&gt;0,LOOKUP(N433,[1]Supplier!$A:$A,[1]Supplier!$V:$V)))=FALSE,O433&lt;&gt;0),LOOKUP(O433,[1]Branch!$A:$A,[1]Branch!$V:$V),IF(M433&lt;&gt;0,LOOKUP(M433,[1]Customer!$A:$A,[1]Customer!$V:$V),IF(N433&lt;&gt;0,LOOKUP(N433,[1]Supplier!$A:$A,[1]Supplier!$V:$V))))),"")</f>
        <v>Darmawan</v>
      </c>
      <c r="S433" s="14">
        <f>IFERROR(SUMIF(CREF!A:A,PREF!A433,CREF!G:G),"")</f>
        <v>-600000</v>
      </c>
    </row>
    <row r="434" spans="1:19">
      <c r="A434" s="3">
        <v>433</v>
      </c>
      <c r="B434" s="5">
        <v>41844</v>
      </c>
      <c r="D434" s="11"/>
      <c r="K434" s="3">
        <v>606</v>
      </c>
      <c r="O434" s="3" t="s">
        <v>80</v>
      </c>
      <c r="Q434" s="4" t="str">
        <f>IFERROR(IF(IF(AND(IF(M434&lt;&gt;0,LOOKUP(M434,[1]Customer!$A:$A,[1]Customer!$B:$B),IF(N434&lt;&gt;0,LOOKUP(N434,[1]Supplier!$A:$A,[1]Supplier!$B:$B)))=FALSE,O434&lt;&gt;0),LOOKUP(O434,[1]Branch!$A:$A,[1]Branch!$B:$B),IF(M434&lt;&gt;0,LOOKUP(M434,[1]Customer!$A:$A,[1]Customer!$B:$B),IF(N434&lt;&gt;0,LOOKUP(N434,[1]Supplier!$A:$A,[1]Supplier!$B:$B))))=FALSE,LOOKUP(P434,[1]Banking!$A:$A,[1]Banking!$B:$B),IF(AND(IF(M434&lt;&gt;0,LOOKUP(M434,[1]Customer!$A:$A,[1]Customer!$B:$B),IF(N434&lt;&gt;0,LOOKUP(N434,[1]Supplier!$A:$A,[1]Supplier!$B:$B)))=FALSE,O434&lt;&gt;0),LOOKUP(O434,[1]Branch!$A:$A,[1]Branch!$B:$B),IF(M434&lt;&gt;0,LOOKUP(M434,[1]Customer!$A:$A,[1]Customer!$B:$B),IF(N434&lt;&gt;0,LOOKUP(N434,[1]Supplier!$A:$A,[1]Supplier!$B:$B))))),"")</f>
        <v>Nathani Chemicals</v>
      </c>
      <c r="R434" s="4" t="str">
        <f>IFERROR(IF(IF(AND(IF(M434&lt;&gt;0,LOOKUP(M434,[1]Customer!$A:$A,[1]Customer!$V:$V),IF(N434&lt;&gt;0,LOOKUP(N434,[1]Supplier!$A:$A,[1]Supplier!$V:$V)))=FALSE,O434&lt;&gt;0),LOOKUP(O434,[1]Branch!$A:$A,[1]Branch!$V:$V),IF(M434&lt;&gt;0,LOOKUP(M434,[1]Customer!$A:$A,[1]Customer!$V:$V),IF(N434&lt;&gt;0,LOOKUP(N434,[1]Supplier!$A:$A,[1]Supplier!$V:$V))))=FALSE,LOOKUP(P434,[1]Banking!$A:$A,[1]Banking!$C:$C),IF(AND(IF(M434&lt;&gt;0,LOOKUP(M434,[1]Customer!$A:$A,[1]Customer!$V:$V),IF(N434&lt;&gt;0,LOOKUP(N434,[1]Supplier!$A:$A,[1]Supplier!$V:$V)))=FALSE,O434&lt;&gt;0),LOOKUP(O434,[1]Branch!$A:$A,[1]Branch!$V:$V),IF(M434&lt;&gt;0,LOOKUP(M434,[1]Customer!$A:$A,[1]Customer!$V:$V),IF(N434&lt;&gt;0,LOOKUP(N434,[1]Supplier!$A:$A,[1]Supplier!$V:$V))))),"")</f>
        <v>Darmawan</v>
      </c>
      <c r="S434" s="14">
        <f>IFERROR(SUMIF(CREF!A:A,PREF!A434,CREF!G:G),"")</f>
        <v>-300000</v>
      </c>
    </row>
    <row r="435" spans="1:19">
      <c r="A435" s="3">
        <v>434</v>
      </c>
      <c r="B435" s="5">
        <v>41844</v>
      </c>
      <c r="D435" s="11" t="s">
        <v>903</v>
      </c>
      <c r="J435" s="3">
        <v>283</v>
      </c>
      <c r="M435" s="3" t="s">
        <v>41</v>
      </c>
      <c r="Q435" s="4" t="str">
        <f>IFERROR(IF(IF(AND(IF(M435&lt;&gt;0,LOOKUP(M435,[1]Customer!$A:$A,[1]Customer!$B:$B),IF(N435&lt;&gt;0,LOOKUP(N435,[1]Supplier!$A:$A,[1]Supplier!$B:$B)))=FALSE,O435&lt;&gt;0),LOOKUP(O435,[1]Branch!$A:$A,[1]Branch!$B:$B),IF(M435&lt;&gt;0,LOOKUP(M435,[1]Customer!$A:$A,[1]Customer!$B:$B),IF(N435&lt;&gt;0,LOOKUP(N435,[1]Supplier!$A:$A,[1]Supplier!$B:$B))))=FALSE,LOOKUP(P435,[1]Banking!$A:$A,[1]Banking!$B:$B),IF(AND(IF(M435&lt;&gt;0,LOOKUP(M435,[1]Customer!$A:$A,[1]Customer!$B:$B),IF(N435&lt;&gt;0,LOOKUP(N435,[1]Supplier!$A:$A,[1]Supplier!$B:$B)))=FALSE,O435&lt;&gt;0),LOOKUP(O435,[1]Branch!$A:$A,[1]Branch!$B:$B),IF(M435&lt;&gt;0,LOOKUP(M435,[1]Customer!$A:$A,[1]Customer!$B:$B),IF(N435&lt;&gt;0,LOOKUP(N435,[1]Supplier!$A:$A,[1]Supplier!$B:$B))))),"")</f>
        <v>Nathani Indonesia</v>
      </c>
      <c r="R435" s="4" t="str">
        <f>IFERROR(IF(IF(AND(IF(M435&lt;&gt;0,LOOKUP(M435,[1]Customer!$A:$A,[1]Customer!$V:$V),IF(N435&lt;&gt;0,LOOKUP(N435,[1]Supplier!$A:$A,[1]Supplier!$V:$V)))=FALSE,O435&lt;&gt;0),LOOKUP(O435,[1]Branch!$A:$A,[1]Branch!$V:$V),IF(M435&lt;&gt;0,LOOKUP(M435,[1]Customer!$A:$A,[1]Customer!$V:$V),IF(N435&lt;&gt;0,LOOKUP(N435,[1]Supplier!$A:$A,[1]Supplier!$V:$V))))=FALSE,LOOKUP(P435,[1]Banking!$A:$A,[1]Banking!$C:$C),IF(AND(IF(M435&lt;&gt;0,LOOKUP(M435,[1]Customer!$A:$A,[1]Customer!$V:$V),IF(N435&lt;&gt;0,LOOKUP(N435,[1]Supplier!$A:$A,[1]Supplier!$V:$V)))=FALSE,O435&lt;&gt;0),LOOKUP(O435,[1]Branch!$A:$A,[1]Branch!$V:$V),IF(M435&lt;&gt;0,LOOKUP(M435,[1]Customer!$A:$A,[1]Customer!$V:$V),IF(N435&lt;&gt;0,LOOKUP(N435,[1]Supplier!$A:$A,[1]Supplier!$V:$V))))),"")</f>
        <v>Agustina Y. Zulkarnain</v>
      </c>
      <c r="S435" s="14">
        <f>IFERROR(SUMIF(CREF!A:A,PREF!A435,CREF!G:G),"")</f>
        <v>11569000</v>
      </c>
    </row>
    <row r="436" spans="1:19">
      <c r="A436" s="3">
        <v>435</v>
      </c>
      <c r="B436" s="5">
        <v>41844</v>
      </c>
      <c r="D436" s="11"/>
      <c r="K436" s="3">
        <v>607</v>
      </c>
      <c r="P436" s="3" t="s">
        <v>206</v>
      </c>
      <c r="Q436" s="4" t="str">
        <f>IFERROR(IF(IF(AND(IF(M436&lt;&gt;0,LOOKUP(M436,[1]Customer!$A:$A,[1]Customer!$B:$B),IF(N436&lt;&gt;0,LOOKUP(N436,[1]Supplier!$A:$A,[1]Supplier!$B:$B)))=FALSE,O436&lt;&gt;0),LOOKUP(O436,[1]Branch!$A:$A,[1]Branch!$B:$B),IF(M436&lt;&gt;0,LOOKUP(M436,[1]Customer!$A:$A,[1]Customer!$B:$B),IF(N436&lt;&gt;0,LOOKUP(N436,[1]Supplier!$A:$A,[1]Supplier!$B:$B))))=FALSE,LOOKUP(P436,[1]Banking!$A:$A,[1]Banking!$B:$B),IF(AND(IF(M436&lt;&gt;0,LOOKUP(M436,[1]Customer!$A:$A,[1]Customer!$B:$B),IF(N436&lt;&gt;0,LOOKUP(N436,[1]Supplier!$A:$A,[1]Supplier!$B:$B)))=FALSE,O436&lt;&gt;0),LOOKUP(O436,[1]Branch!$A:$A,[1]Branch!$B:$B),IF(M436&lt;&gt;0,LOOKUP(M436,[1]Customer!$A:$A,[1]Customer!$B:$B),IF(N436&lt;&gt;0,LOOKUP(N436,[1]Supplier!$A:$A,[1]Supplier!$B:$B))))),"")</f>
        <v>Nathani Chemicals</v>
      </c>
      <c r="R436" s="4" t="str">
        <f>IFERROR(IF(IF(AND(IF(M436&lt;&gt;0,LOOKUP(M436,[1]Customer!$A:$A,[1]Customer!$V:$V),IF(N436&lt;&gt;0,LOOKUP(N436,[1]Supplier!$A:$A,[1]Supplier!$V:$V)))=FALSE,O436&lt;&gt;0),LOOKUP(O436,[1]Branch!$A:$A,[1]Branch!$V:$V),IF(M436&lt;&gt;0,LOOKUP(M436,[1]Customer!$A:$A,[1]Customer!$V:$V),IF(N436&lt;&gt;0,LOOKUP(N436,[1]Supplier!$A:$A,[1]Supplier!$V:$V))))=FALSE,LOOKUP(P436,[1]Banking!$A:$A,[1]Banking!$C:$C),IF(AND(IF(M436&lt;&gt;0,LOOKUP(M436,[1]Customer!$A:$A,[1]Customer!$V:$V),IF(N436&lt;&gt;0,LOOKUP(N436,[1]Supplier!$A:$A,[1]Supplier!$V:$V)))=FALSE,O436&lt;&gt;0),LOOKUP(O436,[1]Branch!$A:$A,[1]Branch!$V:$V),IF(M436&lt;&gt;0,LOOKUP(M436,[1]Customer!$A:$A,[1]Customer!$V:$V),IF(N436&lt;&gt;0,LOOKUP(N436,[1]Supplier!$A:$A,[1]Supplier!$V:$V))))),"")</f>
        <v>Irkham</v>
      </c>
      <c r="S436" s="14">
        <f>IFERROR(SUMIF(CREF!A:A,PREF!A436,CREF!G:G),"")</f>
        <v>-2900000</v>
      </c>
    </row>
    <row r="437" spans="1:19">
      <c r="A437" s="3">
        <v>436</v>
      </c>
      <c r="B437" s="5">
        <v>41844</v>
      </c>
      <c r="D437" s="11"/>
      <c r="K437" s="3">
        <v>608</v>
      </c>
      <c r="P437" s="3" t="s">
        <v>209</v>
      </c>
      <c r="Q437" s="4" t="str">
        <f>IFERROR(IF(IF(AND(IF(M437&lt;&gt;0,LOOKUP(M437,[1]Customer!$A:$A,[1]Customer!$B:$B),IF(N437&lt;&gt;0,LOOKUP(N437,[1]Supplier!$A:$A,[1]Supplier!$B:$B)))=FALSE,O437&lt;&gt;0),LOOKUP(O437,[1]Branch!$A:$A,[1]Branch!$B:$B),IF(M437&lt;&gt;0,LOOKUP(M437,[1]Customer!$A:$A,[1]Customer!$B:$B),IF(N437&lt;&gt;0,LOOKUP(N437,[1]Supplier!$A:$A,[1]Supplier!$B:$B))))=FALSE,LOOKUP(P437,[1]Banking!$A:$A,[1]Banking!$B:$B),IF(AND(IF(M437&lt;&gt;0,LOOKUP(M437,[1]Customer!$A:$A,[1]Customer!$B:$B),IF(N437&lt;&gt;0,LOOKUP(N437,[1]Supplier!$A:$A,[1]Supplier!$B:$B)))=FALSE,O437&lt;&gt;0),LOOKUP(O437,[1]Branch!$A:$A,[1]Branch!$B:$B),IF(M437&lt;&gt;0,LOOKUP(M437,[1]Customer!$A:$A,[1]Customer!$B:$B),IF(N437&lt;&gt;0,LOOKUP(N437,[1]Supplier!$A:$A,[1]Supplier!$B:$B))))),"")</f>
        <v>Nathani Chemicals</v>
      </c>
      <c r="R437" s="4" t="str">
        <f>IFERROR(IF(IF(AND(IF(M437&lt;&gt;0,LOOKUP(M437,[1]Customer!$A:$A,[1]Customer!$V:$V),IF(N437&lt;&gt;0,LOOKUP(N437,[1]Supplier!$A:$A,[1]Supplier!$V:$V)))=FALSE,O437&lt;&gt;0),LOOKUP(O437,[1]Branch!$A:$A,[1]Branch!$V:$V),IF(M437&lt;&gt;0,LOOKUP(M437,[1]Customer!$A:$A,[1]Customer!$V:$V),IF(N437&lt;&gt;0,LOOKUP(N437,[1]Supplier!$A:$A,[1]Supplier!$V:$V))))=FALSE,LOOKUP(P437,[1]Banking!$A:$A,[1]Banking!$C:$C),IF(AND(IF(M437&lt;&gt;0,LOOKUP(M437,[1]Customer!$A:$A,[1]Customer!$V:$V),IF(N437&lt;&gt;0,LOOKUP(N437,[1]Supplier!$A:$A,[1]Supplier!$V:$V)))=FALSE,O437&lt;&gt;0),LOOKUP(O437,[1]Branch!$A:$A,[1]Branch!$V:$V),IF(M437&lt;&gt;0,LOOKUP(M437,[1]Customer!$A:$A,[1]Customer!$V:$V),IF(N437&lt;&gt;0,LOOKUP(N437,[1]Supplier!$A:$A,[1]Supplier!$V:$V))))),"")</f>
        <v>Aan</v>
      </c>
      <c r="S437" s="14">
        <f>IFERROR(SUMIF(CREF!A:A,PREF!A437,CREF!G:G),"")</f>
        <v>-1541666</v>
      </c>
    </row>
    <row r="438" spans="1:19">
      <c r="A438" s="3">
        <v>437</v>
      </c>
      <c r="B438" s="5">
        <v>41844</v>
      </c>
      <c r="D438" s="11"/>
      <c r="K438" s="3">
        <v>609</v>
      </c>
      <c r="P438" s="3" t="s">
        <v>208</v>
      </c>
      <c r="Q438" s="4" t="str">
        <f>IFERROR(IF(IF(AND(IF(M438&lt;&gt;0,LOOKUP(M438,[1]Customer!$A:$A,[1]Customer!$B:$B),IF(N438&lt;&gt;0,LOOKUP(N438,[1]Supplier!$A:$A,[1]Supplier!$B:$B)))=FALSE,O438&lt;&gt;0),LOOKUP(O438,[1]Branch!$A:$A,[1]Branch!$B:$B),IF(M438&lt;&gt;0,LOOKUP(M438,[1]Customer!$A:$A,[1]Customer!$B:$B),IF(N438&lt;&gt;0,LOOKUP(N438,[1]Supplier!$A:$A,[1]Supplier!$B:$B))))=FALSE,LOOKUP(P438,[1]Banking!$A:$A,[1]Banking!$B:$B),IF(AND(IF(M438&lt;&gt;0,LOOKUP(M438,[1]Customer!$A:$A,[1]Customer!$B:$B),IF(N438&lt;&gt;0,LOOKUP(N438,[1]Supplier!$A:$A,[1]Supplier!$B:$B)))=FALSE,O438&lt;&gt;0),LOOKUP(O438,[1]Branch!$A:$A,[1]Branch!$B:$B),IF(M438&lt;&gt;0,LOOKUP(M438,[1]Customer!$A:$A,[1]Customer!$B:$B),IF(N438&lt;&gt;0,LOOKUP(N438,[1]Supplier!$A:$A,[1]Supplier!$B:$B))))),"")</f>
        <v>Nathani Chemicals</v>
      </c>
      <c r="R438" s="4" t="str">
        <f>IFERROR(IF(IF(AND(IF(M438&lt;&gt;0,LOOKUP(M438,[1]Customer!$A:$A,[1]Customer!$V:$V),IF(N438&lt;&gt;0,LOOKUP(N438,[1]Supplier!$A:$A,[1]Supplier!$V:$V)))=FALSE,O438&lt;&gt;0),LOOKUP(O438,[1]Branch!$A:$A,[1]Branch!$V:$V),IF(M438&lt;&gt;0,LOOKUP(M438,[1]Customer!$A:$A,[1]Customer!$V:$V),IF(N438&lt;&gt;0,LOOKUP(N438,[1]Supplier!$A:$A,[1]Supplier!$V:$V))))=FALSE,LOOKUP(P438,[1]Banking!$A:$A,[1]Banking!$C:$C),IF(AND(IF(M438&lt;&gt;0,LOOKUP(M438,[1]Customer!$A:$A,[1]Customer!$V:$V),IF(N438&lt;&gt;0,LOOKUP(N438,[1]Supplier!$A:$A,[1]Supplier!$V:$V)))=FALSE,O438&lt;&gt;0),LOOKUP(O438,[1]Branch!$A:$A,[1]Branch!$V:$V),IF(M438&lt;&gt;0,LOOKUP(M438,[1]Customer!$A:$A,[1]Customer!$V:$V),IF(N438&lt;&gt;0,LOOKUP(N438,[1]Supplier!$A:$A,[1]Supplier!$V:$V))))),"")</f>
        <v>Masni</v>
      </c>
      <c r="S438" s="14">
        <f>IFERROR(SUMIF(CREF!A:A,PREF!A438,CREF!G:G),"")</f>
        <v>-1149166</v>
      </c>
    </row>
    <row r="439" spans="1:19">
      <c r="A439" s="3">
        <v>438</v>
      </c>
      <c r="B439" s="5">
        <v>41844</v>
      </c>
      <c r="D439" s="11"/>
      <c r="K439" s="3">
        <v>610</v>
      </c>
      <c r="P439" s="3" t="s">
        <v>206</v>
      </c>
      <c r="Q439" s="4" t="str">
        <f>IFERROR(IF(IF(AND(IF(M439&lt;&gt;0,LOOKUP(M439,[1]Customer!$A:$A,[1]Customer!$B:$B),IF(N439&lt;&gt;0,LOOKUP(N439,[1]Supplier!$A:$A,[1]Supplier!$B:$B)))=FALSE,O439&lt;&gt;0),LOOKUP(O439,[1]Branch!$A:$A,[1]Branch!$B:$B),IF(M439&lt;&gt;0,LOOKUP(M439,[1]Customer!$A:$A,[1]Customer!$B:$B),IF(N439&lt;&gt;0,LOOKUP(N439,[1]Supplier!$A:$A,[1]Supplier!$B:$B))))=FALSE,LOOKUP(P439,[1]Banking!$A:$A,[1]Banking!$B:$B),IF(AND(IF(M439&lt;&gt;0,LOOKUP(M439,[1]Customer!$A:$A,[1]Customer!$B:$B),IF(N439&lt;&gt;0,LOOKUP(N439,[1]Supplier!$A:$A,[1]Supplier!$B:$B)))=FALSE,O439&lt;&gt;0),LOOKUP(O439,[1]Branch!$A:$A,[1]Branch!$B:$B),IF(M439&lt;&gt;0,LOOKUP(M439,[1]Customer!$A:$A,[1]Customer!$B:$B),IF(N439&lt;&gt;0,LOOKUP(N439,[1]Supplier!$A:$A,[1]Supplier!$B:$B))))),"")</f>
        <v>Nathani Chemicals</v>
      </c>
      <c r="R439" s="4" t="str">
        <f>IFERROR(IF(IF(AND(IF(M439&lt;&gt;0,LOOKUP(M439,[1]Customer!$A:$A,[1]Customer!$V:$V),IF(N439&lt;&gt;0,LOOKUP(N439,[1]Supplier!$A:$A,[1]Supplier!$V:$V)))=FALSE,O439&lt;&gt;0),LOOKUP(O439,[1]Branch!$A:$A,[1]Branch!$V:$V),IF(M439&lt;&gt;0,LOOKUP(M439,[1]Customer!$A:$A,[1]Customer!$V:$V),IF(N439&lt;&gt;0,LOOKUP(N439,[1]Supplier!$A:$A,[1]Supplier!$V:$V))))=FALSE,LOOKUP(P439,[1]Banking!$A:$A,[1]Banking!$C:$C),IF(AND(IF(M439&lt;&gt;0,LOOKUP(M439,[1]Customer!$A:$A,[1]Customer!$V:$V),IF(N439&lt;&gt;0,LOOKUP(N439,[1]Supplier!$A:$A,[1]Supplier!$V:$V)))=FALSE,O439&lt;&gt;0),LOOKUP(O439,[1]Branch!$A:$A,[1]Branch!$V:$V),IF(M439&lt;&gt;0,LOOKUP(M439,[1]Customer!$A:$A,[1]Customer!$V:$V),IF(N439&lt;&gt;0,LOOKUP(N439,[1]Supplier!$A:$A,[1]Supplier!$V:$V))))),"")</f>
        <v>Irkham</v>
      </c>
      <c r="S439" s="14">
        <f>IFERROR(SUMIF(CREF!A:A,PREF!A439,CREF!G:G),"")</f>
        <v>-2900000</v>
      </c>
    </row>
    <row r="440" spans="1:19">
      <c r="A440" s="3">
        <v>439</v>
      </c>
      <c r="B440" s="5">
        <v>41844</v>
      </c>
      <c r="D440" s="11"/>
      <c r="K440" s="3">
        <v>611</v>
      </c>
      <c r="P440" s="3" t="s">
        <v>81</v>
      </c>
      <c r="Q440" s="4" t="str">
        <f>IFERROR(IF(IF(AND(IF(M440&lt;&gt;0,LOOKUP(M440,[1]Customer!$A:$A,[1]Customer!$B:$B),IF(N440&lt;&gt;0,LOOKUP(N440,[1]Supplier!$A:$A,[1]Supplier!$B:$B)))=FALSE,O440&lt;&gt;0),LOOKUP(O440,[1]Branch!$A:$A,[1]Branch!$B:$B),IF(M440&lt;&gt;0,LOOKUP(M440,[1]Customer!$A:$A,[1]Customer!$B:$B),IF(N440&lt;&gt;0,LOOKUP(N440,[1]Supplier!$A:$A,[1]Supplier!$B:$B))))=FALSE,LOOKUP(P440,[1]Banking!$A:$A,[1]Banking!$B:$B),IF(AND(IF(M440&lt;&gt;0,LOOKUP(M440,[1]Customer!$A:$A,[1]Customer!$B:$B),IF(N440&lt;&gt;0,LOOKUP(N440,[1]Supplier!$A:$A,[1]Supplier!$B:$B)))=FALSE,O440&lt;&gt;0),LOOKUP(O440,[1]Branch!$A:$A,[1]Branch!$B:$B),IF(M440&lt;&gt;0,LOOKUP(M440,[1]Customer!$A:$A,[1]Customer!$B:$B),IF(N440&lt;&gt;0,LOOKUP(N440,[1]Supplier!$A:$A,[1]Supplier!$B:$B))))),"")</f>
        <v>Nathani Chemicals</v>
      </c>
      <c r="R440" s="4" t="str">
        <f>IFERROR(IF(IF(AND(IF(M440&lt;&gt;0,LOOKUP(M440,[1]Customer!$A:$A,[1]Customer!$V:$V),IF(N440&lt;&gt;0,LOOKUP(N440,[1]Supplier!$A:$A,[1]Supplier!$V:$V)))=FALSE,O440&lt;&gt;0),LOOKUP(O440,[1]Branch!$A:$A,[1]Branch!$V:$V),IF(M440&lt;&gt;0,LOOKUP(M440,[1]Customer!$A:$A,[1]Customer!$V:$V),IF(N440&lt;&gt;0,LOOKUP(N440,[1]Supplier!$A:$A,[1]Supplier!$V:$V))))=FALSE,LOOKUP(P440,[1]Banking!$A:$A,[1]Banking!$C:$C),IF(AND(IF(M440&lt;&gt;0,LOOKUP(M440,[1]Customer!$A:$A,[1]Customer!$V:$V),IF(N440&lt;&gt;0,LOOKUP(N440,[1]Supplier!$A:$A,[1]Supplier!$V:$V)))=FALSE,O440&lt;&gt;0),LOOKUP(O440,[1]Branch!$A:$A,[1]Branch!$V:$V),IF(M440&lt;&gt;0,LOOKUP(M440,[1]Customer!$A:$A,[1]Customer!$V:$V),IF(N440&lt;&gt;0,LOOKUP(N440,[1]Supplier!$A:$A,[1]Supplier!$V:$V))))),"")</f>
        <v>Irwan</v>
      </c>
      <c r="S440" s="14">
        <f>IFERROR(SUMIF(CREF!A:A,PREF!A440,CREF!G:G),"")</f>
        <v>-2440000</v>
      </c>
    </row>
    <row r="441" spans="1:19">
      <c r="A441" s="3">
        <v>440</v>
      </c>
      <c r="B441" s="5">
        <v>41844</v>
      </c>
      <c r="D441" s="11"/>
      <c r="K441" s="3">
        <v>612</v>
      </c>
      <c r="P441" s="3" t="s">
        <v>207</v>
      </c>
      <c r="Q441" s="4" t="str">
        <f>IFERROR(IF(IF(AND(IF(M441&lt;&gt;0,LOOKUP(M441,[1]Customer!$A:$A,[1]Customer!$B:$B),IF(N441&lt;&gt;0,LOOKUP(N441,[1]Supplier!$A:$A,[1]Supplier!$B:$B)))=FALSE,O441&lt;&gt;0),LOOKUP(O441,[1]Branch!$A:$A,[1]Branch!$B:$B),IF(M441&lt;&gt;0,LOOKUP(M441,[1]Customer!$A:$A,[1]Customer!$B:$B),IF(N441&lt;&gt;0,LOOKUP(N441,[1]Supplier!$A:$A,[1]Supplier!$B:$B))))=FALSE,LOOKUP(P441,[1]Banking!$A:$A,[1]Banking!$B:$B),IF(AND(IF(M441&lt;&gt;0,LOOKUP(M441,[1]Customer!$A:$A,[1]Customer!$B:$B),IF(N441&lt;&gt;0,LOOKUP(N441,[1]Supplier!$A:$A,[1]Supplier!$B:$B)))=FALSE,O441&lt;&gt;0),LOOKUP(O441,[1]Branch!$A:$A,[1]Branch!$B:$B),IF(M441&lt;&gt;0,LOOKUP(M441,[1]Customer!$A:$A,[1]Customer!$B:$B),IF(N441&lt;&gt;0,LOOKUP(N441,[1]Supplier!$A:$A,[1]Supplier!$B:$B))))),"")</f>
        <v>Nathani Chemicals</v>
      </c>
      <c r="R441" s="4" t="str">
        <f>IFERROR(IF(IF(AND(IF(M441&lt;&gt;0,LOOKUP(M441,[1]Customer!$A:$A,[1]Customer!$V:$V),IF(N441&lt;&gt;0,LOOKUP(N441,[1]Supplier!$A:$A,[1]Supplier!$V:$V)))=FALSE,O441&lt;&gt;0),LOOKUP(O441,[1]Branch!$A:$A,[1]Branch!$V:$V),IF(M441&lt;&gt;0,LOOKUP(M441,[1]Customer!$A:$A,[1]Customer!$V:$V),IF(N441&lt;&gt;0,LOOKUP(N441,[1]Supplier!$A:$A,[1]Supplier!$V:$V))))=FALSE,LOOKUP(P441,[1]Banking!$A:$A,[1]Banking!$C:$C),IF(AND(IF(M441&lt;&gt;0,LOOKUP(M441,[1]Customer!$A:$A,[1]Customer!$V:$V),IF(N441&lt;&gt;0,LOOKUP(N441,[1]Supplier!$A:$A,[1]Supplier!$V:$V)))=FALSE,O441&lt;&gt;0),LOOKUP(O441,[1]Branch!$A:$A,[1]Branch!$V:$V),IF(M441&lt;&gt;0,LOOKUP(M441,[1]Customer!$A:$A,[1]Customer!$V:$V),IF(N441&lt;&gt;0,LOOKUP(N441,[1]Supplier!$A:$A,[1]Supplier!$V:$V))))),"")</f>
        <v>Akian</v>
      </c>
      <c r="S441" s="14">
        <f>IFERROR(SUMIF(CREF!A:A,PREF!A441,CREF!G:G),"")</f>
        <v>-3000000</v>
      </c>
    </row>
    <row r="442" spans="1:19">
      <c r="A442" s="3">
        <v>441</v>
      </c>
      <c r="B442" s="5">
        <v>41844</v>
      </c>
      <c r="D442" s="11"/>
      <c r="K442" s="3">
        <v>613</v>
      </c>
      <c r="P442" s="3" t="s">
        <v>209</v>
      </c>
      <c r="Q442" s="4" t="str">
        <f>IFERROR(IF(IF(AND(IF(M442&lt;&gt;0,LOOKUP(M442,[1]Customer!$A:$A,[1]Customer!$B:$B),IF(N442&lt;&gt;0,LOOKUP(N442,[1]Supplier!$A:$A,[1]Supplier!$B:$B)))=FALSE,O442&lt;&gt;0),LOOKUP(O442,[1]Branch!$A:$A,[1]Branch!$B:$B),IF(M442&lt;&gt;0,LOOKUP(M442,[1]Customer!$A:$A,[1]Customer!$B:$B),IF(N442&lt;&gt;0,LOOKUP(N442,[1]Supplier!$A:$A,[1]Supplier!$B:$B))))=FALSE,LOOKUP(P442,[1]Banking!$A:$A,[1]Banking!$B:$B),IF(AND(IF(M442&lt;&gt;0,LOOKUP(M442,[1]Customer!$A:$A,[1]Customer!$B:$B),IF(N442&lt;&gt;0,LOOKUP(N442,[1]Supplier!$A:$A,[1]Supplier!$B:$B)))=FALSE,O442&lt;&gt;0),LOOKUP(O442,[1]Branch!$A:$A,[1]Branch!$B:$B),IF(M442&lt;&gt;0,LOOKUP(M442,[1]Customer!$A:$A,[1]Customer!$B:$B),IF(N442&lt;&gt;0,LOOKUP(N442,[1]Supplier!$A:$A,[1]Supplier!$B:$B))))),"")</f>
        <v>Nathani Chemicals</v>
      </c>
      <c r="R442" s="4" t="str">
        <f>IFERROR(IF(IF(AND(IF(M442&lt;&gt;0,LOOKUP(M442,[1]Customer!$A:$A,[1]Customer!$V:$V),IF(N442&lt;&gt;0,LOOKUP(N442,[1]Supplier!$A:$A,[1]Supplier!$V:$V)))=FALSE,O442&lt;&gt;0),LOOKUP(O442,[1]Branch!$A:$A,[1]Branch!$V:$V),IF(M442&lt;&gt;0,LOOKUP(M442,[1]Customer!$A:$A,[1]Customer!$V:$V),IF(N442&lt;&gt;0,LOOKUP(N442,[1]Supplier!$A:$A,[1]Supplier!$V:$V))))=FALSE,LOOKUP(P442,[1]Banking!$A:$A,[1]Banking!$C:$C),IF(AND(IF(M442&lt;&gt;0,LOOKUP(M442,[1]Customer!$A:$A,[1]Customer!$V:$V),IF(N442&lt;&gt;0,LOOKUP(N442,[1]Supplier!$A:$A,[1]Supplier!$V:$V)))=FALSE,O442&lt;&gt;0),LOOKUP(O442,[1]Branch!$A:$A,[1]Branch!$V:$V),IF(M442&lt;&gt;0,LOOKUP(M442,[1]Customer!$A:$A,[1]Customer!$V:$V),IF(N442&lt;&gt;0,LOOKUP(N442,[1]Supplier!$A:$A,[1]Supplier!$V:$V))))),"")</f>
        <v>Aan</v>
      </c>
      <c r="S442" s="14">
        <f>IFERROR(SUMIF(CREF!A:A,PREF!A442,CREF!G:G),"")</f>
        <v>-1850000</v>
      </c>
    </row>
    <row r="443" spans="1:19">
      <c r="A443" s="3">
        <v>442</v>
      </c>
      <c r="B443" s="5">
        <v>41844</v>
      </c>
      <c r="D443" s="11"/>
      <c r="K443" s="3">
        <v>614</v>
      </c>
      <c r="P443" s="3" t="s">
        <v>208</v>
      </c>
      <c r="Q443" s="4" t="str">
        <f>IFERROR(IF(IF(AND(IF(M443&lt;&gt;0,LOOKUP(M443,[1]Customer!$A:$A,[1]Customer!$B:$B),IF(N443&lt;&gt;0,LOOKUP(N443,[1]Supplier!$A:$A,[1]Supplier!$B:$B)))=FALSE,O443&lt;&gt;0),LOOKUP(O443,[1]Branch!$A:$A,[1]Branch!$B:$B),IF(M443&lt;&gt;0,LOOKUP(M443,[1]Customer!$A:$A,[1]Customer!$B:$B),IF(N443&lt;&gt;0,LOOKUP(N443,[1]Supplier!$A:$A,[1]Supplier!$B:$B))))=FALSE,LOOKUP(P443,[1]Banking!$A:$A,[1]Banking!$B:$B),IF(AND(IF(M443&lt;&gt;0,LOOKUP(M443,[1]Customer!$A:$A,[1]Customer!$B:$B),IF(N443&lt;&gt;0,LOOKUP(N443,[1]Supplier!$A:$A,[1]Supplier!$B:$B)))=FALSE,O443&lt;&gt;0),LOOKUP(O443,[1]Branch!$A:$A,[1]Branch!$B:$B),IF(M443&lt;&gt;0,LOOKUP(M443,[1]Customer!$A:$A,[1]Customer!$B:$B),IF(N443&lt;&gt;0,LOOKUP(N443,[1]Supplier!$A:$A,[1]Supplier!$B:$B))))),"")</f>
        <v>Nathani Chemicals</v>
      </c>
      <c r="R443" s="4" t="str">
        <f>IFERROR(IF(IF(AND(IF(M443&lt;&gt;0,LOOKUP(M443,[1]Customer!$A:$A,[1]Customer!$V:$V),IF(N443&lt;&gt;0,LOOKUP(N443,[1]Supplier!$A:$A,[1]Supplier!$V:$V)))=FALSE,O443&lt;&gt;0),LOOKUP(O443,[1]Branch!$A:$A,[1]Branch!$V:$V),IF(M443&lt;&gt;0,LOOKUP(M443,[1]Customer!$A:$A,[1]Customer!$V:$V),IF(N443&lt;&gt;0,LOOKUP(N443,[1]Supplier!$A:$A,[1]Supplier!$V:$V))))=FALSE,LOOKUP(P443,[1]Banking!$A:$A,[1]Banking!$C:$C),IF(AND(IF(M443&lt;&gt;0,LOOKUP(M443,[1]Customer!$A:$A,[1]Customer!$V:$V),IF(N443&lt;&gt;0,LOOKUP(N443,[1]Supplier!$A:$A,[1]Supplier!$V:$V)))=FALSE,O443&lt;&gt;0),LOOKUP(O443,[1]Branch!$A:$A,[1]Branch!$V:$V),IF(M443&lt;&gt;0,LOOKUP(M443,[1]Customer!$A:$A,[1]Customer!$V:$V),IF(N443&lt;&gt;0,LOOKUP(N443,[1]Supplier!$A:$A,[1]Supplier!$V:$V))))),"")</f>
        <v>Masni</v>
      </c>
      <c r="S443" s="14">
        <f>IFERROR(SUMIF(CREF!A:A,PREF!A443,CREF!G:G),"")</f>
        <v>-1379000</v>
      </c>
    </row>
    <row r="444" spans="1:19">
      <c r="A444" s="3">
        <v>443</v>
      </c>
      <c r="B444" s="5">
        <v>41844</v>
      </c>
      <c r="D444" s="11"/>
      <c r="K444" s="3">
        <v>615</v>
      </c>
      <c r="P444" s="3" t="s">
        <v>40</v>
      </c>
      <c r="Q444" s="4" t="str">
        <f>IFERROR(IF(IF(AND(IF(M444&lt;&gt;0,LOOKUP(M444,[1]Customer!$A:$A,[1]Customer!$B:$B),IF(N444&lt;&gt;0,LOOKUP(N444,[1]Supplier!$A:$A,[1]Supplier!$B:$B)))=FALSE,O444&lt;&gt;0),LOOKUP(O444,[1]Branch!$A:$A,[1]Branch!$B:$B),IF(M444&lt;&gt;0,LOOKUP(M444,[1]Customer!$A:$A,[1]Customer!$B:$B),IF(N444&lt;&gt;0,LOOKUP(N444,[1]Supplier!$A:$A,[1]Supplier!$B:$B))))=FALSE,LOOKUP(P444,[1]Banking!$A:$A,[1]Banking!$B:$B),IF(AND(IF(M444&lt;&gt;0,LOOKUP(M444,[1]Customer!$A:$A,[1]Customer!$B:$B),IF(N444&lt;&gt;0,LOOKUP(N444,[1]Supplier!$A:$A,[1]Supplier!$B:$B)))=FALSE,O444&lt;&gt;0),LOOKUP(O444,[1]Branch!$A:$A,[1]Branch!$B:$B),IF(M444&lt;&gt;0,LOOKUP(M444,[1]Customer!$A:$A,[1]Customer!$B:$B),IF(N444&lt;&gt;0,LOOKUP(N444,[1]Supplier!$A:$A,[1]Supplier!$B:$B))))),"")</f>
        <v>Kas Kecil Nathani Chemicals</v>
      </c>
      <c r="R444" s="4">
        <f>IFERROR(IF(IF(AND(IF(M444&lt;&gt;0,LOOKUP(M444,[1]Customer!$A:$A,[1]Customer!$V:$V),IF(N444&lt;&gt;0,LOOKUP(N444,[1]Supplier!$A:$A,[1]Supplier!$V:$V)))=FALSE,O444&lt;&gt;0),LOOKUP(O444,[1]Branch!$A:$A,[1]Branch!$V:$V),IF(M444&lt;&gt;0,LOOKUP(M444,[1]Customer!$A:$A,[1]Customer!$V:$V),IF(N444&lt;&gt;0,LOOKUP(N444,[1]Supplier!$A:$A,[1]Supplier!$V:$V))))=FALSE,LOOKUP(P444,[1]Banking!$A:$A,[1]Banking!$C:$C),IF(AND(IF(M444&lt;&gt;0,LOOKUP(M444,[1]Customer!$A:$A,[1]Customer!$V:$V),IF(N444&lt;&gt;0,LOOKUP(N444,[1]Supplier!$A:$A,[1]Supplier!$V:$V)))=FALSE,O444&lt;&gt;0),LOOKUP(O444,[1]Branch!$A:$A,[1]Branch!$V:$V),IF(M444&lt;&gt;0,LOOKUP(M444,[1]Customer!$A:$A,[1]Customer!$V:$V),IF(N444&lt;&gt;0,LOOKUP(N444,[1]Supplier!$A:$A,[1]Supplier!$V:$V))))),"")</f>
        <v>0</v>
      </c>
      <c r="S444" s="14">
        <f>IFERROR(SUMIF(CREF!A:A,PREF!A444,CREF!G:G),"")</f>
        <v>-2161000</v>
      </c>
    </row>
    <row r="445" spans="1:19">
      <c r="A445" s="3">
        <v>444</v>
      </c>
      <c r="B445" s="5">
        <v>41851</v>
      </c>
      <c r="D445" s="11"/>
      <c r="J445" s="3">
        <v>284</v>
      </c>
      <c r="N445" s="3" t="s">
        <v>37</v>
      </c>
      <c r="Q445" s="4" t="str">
        <f>IFERROR(IF(IF(AND(IF(M445&lt;&gt;0,LOOKUP(M445,[1]Customer!$A:$A,[1]Customer!$B:$B),IF(N445&lt;&gt;0,LOOKUP(N445,[1]Supplier!$A:$A,[1]Supplier!$B:$B)))=FALSE,O445&lt;&gt;0),LOOKUP(O445,[1]Branch!$A:$A,[1]Branch!$B:$B),IF(M445&lt;&gt;0,LOOKUP(M445,[1]Customer!$A:$A,[1]Customer!$B:$B),IF(N445&lt;&gt;0,LOOKUP(N445,[1]Supplier!$A:$A,[1]Supplier!$B:$B))))=FALSE,LOOKUP(P445,[1]Banking!$A:$A,[1]Banking!$B:$B),IF(AND(IF(M445&lt;&gt;0,LOOKUP(M445,[1]Customer!$A:$A,[1]Customer!$B:$B),IF(N445&lt;&gt;0,LOOKUP(N445,[1]Supplier!$A:$A,[1]Supplier!$B:$B)))=FALSE,O445&lt;&gt;0),LOOKUP(O445,[1]Branch!$A:$A,[1]Branch!$B:$B),IF(M445&lt;&gt;0,LOOKUP(M445,[1]Customer!$A:$A,[1]Customer!$B:$B),IF(N445&lt;&gt;0,LOOKUP(N445,[1]Supplier!$A:$A,[1]Supplier!$B:$B))))),"")</f>
        <v>BCA Villa Bandara</v>
      </c>
      <c r="R445" s="4" t="str">
        <f>IFERROR(IF(IF(AND(IF(M445&lt;&gt;0,LOOKUP(M445,[1]Customer!$A:$A,[1]Customer!$V:$V),IF(N445&lt;&gt;0,LOOKUP(N445,[1]Supplier!$A:$A,[1]Supplier!$V:$V)))=FALSE,O445&lt;&gt;0),LOOKUP(O445,[1]Branch!$A:$A,[1]Branch!$V:$V),IF(M445&lt;&gt;0,LOOKUP(M445,[1]Customer!$A:$A,[1]Customer!$V:$V),IF(N445&lt;&gt;0,LOOKUP(N445,[1]Supplier!$A:$A,[1]Supplier!$V:$V))))=FALSE,LOOKUP(P445,[1]Banking!$A:$A,[1]Banking!$C:$C),IF(AND(IF(M445&lt;&gt;0,LOOKUP(M445,[1]Customer!$A:$A,[1]Customer!$V:$V),IF(N445&lt;&gt;0,LOOKUP(N445,[1]Supplier!$A:$A,[1]Supplier!$V:$V)))=FALSE,O445&lt;&gt;0),LOOKUP(O445,[1]Branch!$A:$A,[1]Branch!$V:$V),IF(M445&lt;&gt;0,LOOKUP(M445,[1]Customer!$A:$A,[1]Customer!$V:$V),IF(N445&lt;&gt;0,LOOKUP(N445,[1]Supplier!$A:$A,[1]Supplier!$V:$V))))),"")</f>
        <v/>
      </c>
      <c r="S445" s="14">
        <f>IFERROR(SUMIF(CREF!A:A,PREF!A445,CREF!G:G),"")</f>
        <v>46724.49</v>
      </c>
    </row>
    <row r="446" spans="1:19">
      <c r="A446" s="3">
        <v>445</v>
      </c>
      <c r="B446" s="5">
        <v>41851</v>
      </c>
      <c r="K446" s="3">
        <v>616</v>
      </c>
      <c r="N446" s="3" t="s">
        <v>37</v>
      </c>
      <c r="Q446" s="4" t="str">
        <f>IFERROR(IF(IF(AND(IF(M446&lt;&gt;0,LOOKUP(M446,[1]Customer!$A:$A,[1]Customer!$B:$B),IF(N446&lt;&gt;0,LOOKUP(N446,[1]Supplier!$A:$A,[1]Supplier!$B:$B)))=FALSE,O446&lt;&gt;0),LOOKUP(O446,[1]Branch!$A:$A,[1]Branch!$B:$B),IF(M446&lt;&gt;0,LOOKUP(M446,[1]Customer!$A:$A,[1]Customer!$B:$B),IF(N446&lt;&gt;0,LOOKUP(N446,[1]Supplier!$A:$A,[1]Supplier!$B:$B))))=FALSE,LOOKUP(P446,[1]Banking!$A:$A,[1]Banking!$B:$B),IF(AND(IF(M446&lt;&gt;0,LOOKUP(M446,[1]Customer!$A:$A,[1]Customer!$B:$B),IF(N446&lt;&gt;0,LOOKUP(N446,[1]Supplier!$A:$A,[1]Supplier!$B:$B)))=FALSE,O446&lt;&gt;0),LOOKUP(O446,[1]Branch!$A:$A,[1]Branch!$B:$B),IF(M446&lt;&gt;0,LOOKUP(M446,[1]Customer!$A:$A,[1]Customer!$B:$B),IF(N446&lt;&gt;0,LOOKUP(N446,[1]Supplier!$A:$A,[1]Supplier!$B:$B))))),"")</f>
        <v>BCA Villa Bandara</v>
      </c>
      <c r="R446" s="4" t="str">
        <f>IFERROR(IF(IF(AND(IF(M446&lt;&gt;0,LOOKUP(M446,[1]Customer!$A:$A,[1]Customer!$V:$V),IF(N446&lt;&gt;0,LOOKUP(N446,[1]Supplier!$A:$A,[1]Supplier!$V:$V)))=FALSE,O446&lt;&gt;0),LOOKUP(O446,[1]Branch!$A:$A,[1]Branch!$V:$V),IF(M446&lt;&gt;0,LOOKUP(M446,[1]Customer!$A:$A,[1]Customer!$V:$V),IF(N446&lt;&gt;0,LOOKUP(N446,[1]Supplier!$A:$A,[1]Supplier!$V:$V))))=FALSE,LOOKUP(P446,[1]Banking!$A:$A,[1]Banking!$C:$C),IF(AND(IF(M446&lt;&gt;0,LOOKUP(M446,[1]Customer!$A:$A,[1]Customer!$V:$V),IF(N446&lt;&gt;0,LOOKUP(N446,[1]Supplier!$A:$A,[1]Supplier!$V:$V)))=FALSE,O446&lt;&gt;0),LOOKUP(O446,[1]Branch!$A:$A,[1]Branch!$V:$V),IF(M446&lt;&gt;0,LOOKUP(M446,[1]Customer!$A:$A,[1]Customer!$V:$V),IF(N446&lt;&gt;0,LOOKUP(N446,[1]Supplier!$A:$A,[1]Supplier!$V:$V))))),"")</f>
        <v/>
      </c>
      <c r="S446" s="14">
        <f>IFERROR(SUMIF(CREF!A:A,PREF!A446,CREF!G:G),"")</f>
        <v>-30000</v>
      </c>
    </row>
    <row r="447" spans="1:19">
      <c r="A447" s="3">
        <v>446</v>
      </c>
      <c r="B447" s="5">
        <v>41851</v>
      </c>
      <c r="K447" s="3">
        <v>617</v>
      </c>
      <c r="N447" s="3" t="s">
        <v>37</v>
      </c>
      <c r="Q447" s="4" t="str">
        <f>IFERROR(IF(IF(AND(IF(M447&lt;&gt;0,LOOKUP(M447,[1]Customer!$A:$A,[1]Customer!$B:$B),IF(N447&lt;&gt;0,LOOKUP(N447,[1]Supplier!$A:$A,[1]Supplier!$B:$B)))=FALSE,O447&lt;&gt;0),LOOKUP(O447,[1]Branch!$A:$A,[1]Branch!$B:$B),IF(M447&lt;&gt;0,LOOKUP(M447,[1]Customer!$A:$A,[1]Customer!$B:$B),IF(N447&lt;&gt;0,LOOKUP(N447,[1]Supplier!$A:$A,[1]Supplier!$B:$B))))=FALSE,LOOKUP(P447,[1]Banking!$A:$A,[1]Banking!$B:$B),IF(AND(IF(M447&lt;&gt;0,LOOKUP(M447,[1]Customer!$A:$A,[1]Customer!$B:$B),IF(N447&lt;&gt;0,LOOKUP(N447,[1]Supplier!$A:$A,[1]Supplier!$B:$B)))=FALSE,O447&lt;&gt;0),LOOKUP(O447,[1]Branch!$A:$A,[1]Branch!$B:$B),IF(M447&lt;&gt;0,LOOKUP(M447,[1]Customer!$A:$A,[1]Customer!$B:$B),IF(N447&lt;&gt;0,LOOKUP(N447,[1]Supplier!$A:$A,[1]Supplier!$B:$B))))),"")</f>
        <v>BCA Villa Bandara</v>
      </c>
      <c r="R447" s="4" t="str">
        <f>IFERROR(IF(IF(AND(IF(M447&lt;&gt;0,LOOKUP(M447,[1]Customer!$A:$A,[1]Customer!$V:$V),IF(N447&lt;&gt;0,LOOKUP(N447,[1]Supplier!$A:$A,[1]Supplier!$V:$V)))=FALSE,O447&lt;&gt;0),LOOKUP(O447,[1]Branch!$A:$A,[1]Branch!$V:$V),IF(M447&lt;&gt;0,LOOKUP(M447,[1]Customer!$A:$A,[1]Customer!$V:$V),IF(N447&lt;&gt;0,LOOKUP(N447,[1]Supplier!$A:$A,[1]Supplier!$V:$V))))=FALSE,LOOKUP(P447,[1]Banking!$A:$A,[1]Banking!$C:$C),IF(AND(IF(M447&lt;&gt;0,LOOKUP(M447,[1]Customer!$A:$A,[1]Customer!$V:$V),IF(N447&lt;&gt;0,LOOKUP(N447,[1]Supplier!$A:$A,[1]Supplier!$V:$V)))=FALSE,O447&lt;&gt;0),LOOKUP(O447,[1]Branch!$A:$A,[1]Branch!$V:$V),IF(M447&lt;&gt;0,LOOKUP(M447,[1]Customer!$A:$A,[1]Customer!$V:$V),IF(N447&lt;&gt;0,LOOKUP(N447,[1]Supplier!$A:$A,[1]Supplier!$V:$V))))),"")</f>
        <v/>
      </c>
      <c r="S447" s="14">
        <f>IFERROR(SUMIF(CREF!A:A,PREF!A447,CREF!G:G),"")</f>
        <v>-9344.9</v>
      </c>
    </row>
    <row r="448" spans="1:19">
      <c r="A448" s="3">
        <v>447</v>
      </c>
      <c r="B448" s="5">
        <v>41851</v>
      </c>
      <c r="K448" s="3">
        <v>618</v>
      </c>
      <c r="N448" s="3" t="s">
        <v>37</v>
      </c>
      <c r="Q448" s="4" t="str">
        <f>IFERROR(IF(IF(AND(IF(M448&lt;&gt;0,LOOKUP(M448,[1]Customer!$A:$A,[1]Customer!$B:$B),IF(N448&lt;&gt;0,LOOKUP(N448,[1]Supplier!$A:$A,[1]Supplier!$B:$B)))=FALSE,O448&lt;&gt;0),LOOKUP(O448,[1]Branch!$A:$A,[1]Branch!$B:$B),IF(M448&lt;&gt;0,LOOKUP(M448,[1]Customer!$A:$A,[1]Customer!$B:$B),IF(N448&lt;&gt;0,LOOKUP(N448,[1]Supplier!$A:$A,[1]Supplier!$B:$B))))=FALSE,LOOKUP(P448,[1]Banking!$A:$A,[1]Banking!$B:$B),IF(AND(IF(M448&lt;&gt;0,LOOKUP(M448,[1]Customer!$A:$A,[1]Customer!$B:$B),IF(N448&lt;&gt;0,LOOKUP(N448,[1]Supplier!$A:$A,[1]Supplier!$B:$B)))=FALSE,O448&lt;&gt;0),LOOKUP(O448,[1]Branch!$A:$A,[1]Branch!$B:$B),IF(M448&lt;&gt;0,LOOKUP(M448,[1]Customer!$A:$A,[1]Customer!$B:$B),IF(N448&lt;&gt;0,LOOKUP(N448,[1]Supplier!$A:$A,[1]Supplier!$B:$B))))),"")</f>
        <v>BCA Villa Bandara</v>
      </c>
      <c r="R448" s="4" t="str">
        <f>IFERROR(IF(IF(AND(IF(M448&lt;&gt;0,LOOKUP(M448,[1]Customer!$A:$A,[1]Customer!$V:$V),IF(N448&lt;&gt;0,LOOKUP(N448,[1]Supplier!$A:$A,[1]Supplier!$V:$V)))=FALSE,O448&lt;&gt;0),LOOKUP(O448,[1]Branch!$A:$A,[1]Branch!$V:$V),IF(M448&lt;&gt;0,LOOKUP(M448,[1]Customer!$A:$A,[1]Customer!$V:$V),IF(N448&lt;&gt;0,LOOKUP(N448,[1]Supplier!$A:$A,[1]Supplier!$V:$V))))=FALSE,LOOKUP(P448,[1]Banking!$A:$A,[1]Banking!$C:$C),IF(AND(IF(M448&lt;&gt;0,LOOKUP(M448,[1]Customer!$A:$A,[1]Customer!$V:$V),IF(N448&lt;&gt;0,LOOKUP(N448,[1]Supplier!$A:$A,[1]Supplier!$V:$V)))=FALSE,O448&lt;&gt;0),LOOKUP(O448,[1]Branch!$A:$A,[1]Branch!$V:$V),IF(M448&lt;&gt;0,LOOKUP(M448,[1]Customer!$A:$A,[1]Customer!$V:$V),IF(N448&lt;&gt;0,LOOKUP(N448,[1]Supplier!$A:$A,[1]Supplier!$V:$V))))),"")</f>
        <v/>
      </c>
      <c r="S448" s="14">
        <f>IFERROR(SUMIF(CREF!A:A,PREF!A448,CREF!G:G),"")</f>
        <v>-2000</v>
      </c>
    </row>
    <row r="449" spans="1:19">
      <c r="A449" s="3">
        <v>448</v>
      </c>
      <c r="B449" s="5">
        <v>41852</v>
      </c>
      <c r="K449" s="3">
        <v>619</v>
      </c>
      <c r="N449" s="3" t="s">
        <v>37</v>
      </c>
      <c r="Q449" s="4" t="str">
        <f>IFERROR(IF(IF(AND(IF(M449&lt;&gt;0,LOOKUP(M449,[1]Customer!$A:$A,[1]Customer!$B:$B),IF(N449&lt;&gt;0,LOOKUP(N449,[1]Supplier!$A:$A,[1]Supplier!$B:$B)))=FALSE,O449&lt;&gt;0),LOOKUP(O449,[1]Branch!$A:$A,[1]Branch!$B:$B),IF(M449&lt;&gt;0,LOOKUP(M449,[1]Customer!$A:$A,[1]Customer!$B:$B),IF(N449&lt;&gt;0,LOOKUP(N449,[1]Supplier!$A:$A,[1]Supplier!$B:$B))))=FALSE,LOOKUP(P449,[1]Banking!$A:$A,[1]Banking!$B:$B),IF(AND(IF(M449&lt;&gt;0,LOOKUP(M449,[1]Customer!$A:$A,[1]Customer!$B:$B),IF(N449&lt;&gt;0,LOOKUP(N449,[1]Supplier!$A:$A,[1]Supplier!$B:$B)))=FALSE,O449&lt;&gt;0),LOOKUP(O449,[1]Branch!$A:$A,[1]Branch!$B:$B),IF(M449&lt;&gt;0,LOOKUP(M449,[1]Customer!$A:$A,[1]Customer!$B:$B),IF(N449&lt;&gt;0,LOOKUP(N449,[1]Supplier!$A:$A,[1]Supplier!$B:$B))))),"")</f>
        <v>BCA Villa Bandara</v>
      </c>
      <c r="R449" s="4" t="str">
        <f>IFERROR(IF(IF(AND(IF(M449&lt;&gt;0,LOOKUP(M449,[1]Customer!$A:$A,[1]Customer!$V:$V),IF(N449&lt;&gt;0,LOOKUP(N449,[1]Supplier!$A:$A,[1]Supplier!$V:$V)))=FALSE,O449&lt;&gt;0),LOOKUP(O449,[1]Branch!$A:$A,[1]Branch!$V:$V),IF(M449&lt;&gt;0,LOOKUP(M449,[1]Customer!$A:$A,[1]Customer!$V:$V),IF(N449&lt;&gt;0,LOOKUP(N449,[1]Supplier!$A:$A,[1]Supplier!$V:$V))))=FALSE,LOOKUP(P449,[1]Banking!$A:$A,[1]Banking!$C:$C),IF(AND(IF(M449&lt;&gt;0,LOOKUP(M449,[1]Customer!$A:$A,[1]Customer!$V:$V),IF(N449&lt;&gt;0,LOOKUP(N449,[1]Supplier!$A:$A,[1]Supplier!$V:$V)))=FALSE,O449&lt;&gt;0),LOOKUP(O449,[1]Branch!$A:$A,[1]Branch!$V:$V),IF(M449&lt;&gt;0,LOOKUP(M449,[1]Customer!$A:$A,[1]Customer!$V:$V),IF(N449&lt;&gt;0,LOOKUP(N449,[1]Supplier!$A:$A,[1]Supplier!$V:$V))))),"")</f>
        <v/>
      </c>
      <c r="S449" s="14">
        <f>IFERROR(SUMIF(CREF!A:A,PREF!A449,CREF!G:G),"")</f>
        <v>-2000</v>
      </c>
    </row>
    <row r="450" spans="1:19">
      <c r="A450" s="3">
        <v>449</v>
      </c>
      <c r="B450" s="5">
        <v>41856</v>
      </c>
      <c r="D450" s="11" t="s">
        <v>903</v>
      </c>
      <c r="J450" s="3">
        <v>285</v>
      </c>
      <c r="M450" s="3" t="s">
        <v>41</v>
      </c>
      <c r="Q450" s="4" t="str">
        <f>IFERROR(IF(IF(AND(IF(M450&lt;&gt;0,LOOKUP(M450,[1]Customer!$A:$A,[1]Customer!$B:$B),IF(N450&lt;&gt;0,LOOKUP(N450,[1]Supplier!$A:$A,[1]Supplier!$B:$B)))=FALSE,O450&lt;&gt;0),LOOKUP(O450,[1]Branch!$A:$A,[1]Branch!$B:$B),IF(M450&lt;&gt;0,LOOKUP(M450,[1]Customer!$A:$A,[1]Customer!$B:$B),IF(N450&lt;&gt;0,LOOKUP(N450,[1]Supplier!$A:$A,[1]Supplier!$B:$B))))=FALSE,LOOKUP(P450,[1]Banking!$A:$A,[1]Banking!$B:$B),IF(AND(IF(M450&lt;&gt;0,LOOKUP(M450,[1]Customer!$A:$A,[1]Customer!$B:$B),IF(N450&lt;&gt;0,LOOKUP(N450,[1]Supplier!$A:$A,[1]Supplier!$B:$B)))=FALSE,O450&lt;&gt;0),LOOKUP(O450,[1]Branch!$A:$A,[1]Branch!$B:$B),IF(M450&lt;&gt;0,LOOKUP(M450,[1]Customer!$A:$A,[1]Customer!$B:$B),IF(N450&lt;&gt;0,LOOKUP(N450,[1]Supplier!$A:$A,[1]Supplier!$B:$B))))),"")</f>
        <v>Nathani Indonesia</v>
      </c>
      <c r="R450" s="4" t="str">
        <f>IFERROR(IF(IF(AND(IF(M450&lt;&gt;0,LOOKUP(M450,[1]Customer!$A:$A,[1]Customer!$V:$V),IF(N450&lt;&gt;0,LOOKUP(N450,[1]Supplier!$A:$A,[1]Supplier!$V:$V)))=FALSE,O450&lt;&gt;0),LOOKUP(O450,[1]Branch!$A:$A,[1]Branch!$V:$V),IF(M450&lt;&gt;0,LOOKUP(M450,[1]Customer!$A:$A,[1]Customer!$V:$V),IF(N450&lt;&gt;0,LOOKUP(N450,[1]Supplier!$A:$A,[1]Supplier!$V:$V))))=FALSE,LOOKUP(P450,[1]Banking!$A:$A,[1]Banking!$C:$C),IF(AND(IF(M450&lt;&gt;0,LOOKUP(M450,[1]Customer!$A:$A,[1]Customer!$V:$V),IF(N450&lt;&gt;0,LOOKUP(N450,[1]Supplier!$A:$A,[1]Supplier!$V:$V)))=FALSE,O450&lt;&gt;0),LOOKUP(O450,[1]Branch!$A:$A,[1]Branch!$V:$V),IF(M450&lt;&gt;0,LOOKUP(M450,[1]Customer!$A:$A,[1]Customer!$V:$V),IF(N450&lt;&gt;0,LOOKUP(N450,[1]Supplier!$A:$A,[1]Supplier!$V:$V))))),"")</f>
        <v>Agustina Y. Zulkarnain</v>
      </c>
      <c r="S450" s="14">
        <f>IFERROR(SUMIF(CREF!A:A,PREF!A450,CREF!G:G),"")</f>
        <v>400000000</v>
      </c>
    </row>
    <row r="451" spans="1:19">
      <c r="A451" s="3">
        <v>450</v>
      </c>
      <c r="B451" s="5">
        <v>41856</v>
      </c>
      <c r="D451" s="11" t="s">
        <v>903</v>
      </c>
      <c r="J451" s="3">
        <v>286</v>
      </c>
      <c r="M451" s="3" t="s">
        <v>41</v>
      </c>
      <c r="Q451" s="4" t="str">
        <f>IFERROR(IF(IF(AND(IF(M451&lt;&gt;0,LOOKUP(M451,[1]Customer!$A:$A,[1]Customer!$B:$B),IF(N451&lt;&gt;0,LOOKUP(N451,[1]Supplier!$A:$A,[1]Supplier!$B:$B)))=FALSE,O451&lt;&gt;0),LOOKUP(O451,[1]Branch!$A:$A,[1]Branch!$B:$B),IF(M451&lt;&gt;0,LOOKUP(M451,[1]Customer!$A:$A,[1]Customer!$B:$B),IF(N451&lt;&gt;0,LOOKUP(N451,[1]Supplier!$A:$A,[1]Supplier!$B:$B))))=FALSE,LOOKUP(P451,[1]Banking!$A:$A,[1]Banking!$B:$B),IF(AND(IF(M451&lt;&gt;0,LOOKUP(M451,[1]Customer!$A:$A,[1]Customer!$B:$B),IF(N451&lt;&gt;0,LOOKUP(N451,[1]Supplier!$A:$A,[1]Supplier!$B:$B)))=FALSE,O451&lt;&gt;0),LOOKUP(O451,[1]Branch!$A:$A,[1]Branch!$B:$B),IF(M451&lt;&gt;0,LOOKUP(M451,[1]Customer!$A:$A,[1]Customer!$B:$B),IF(N451&lt;&gt;0,LOOKUP(N451,[1]Supplier!$A:$A,[1]Supplier!$B:$B))))),"")</f>
        <v>Nathani Indonesia</v>
      </c>
      <c r="R451" s="4" t="str">
        <f>IFERROR(IF(IF(AND(IF(M451&lt;&gt;0,LOOKUP(M451,[1]Customer!$A:$A,[1]Customer!$V:$V),IF(N451&lt;&gt;0,LOOKUP(N451,[1]Supplier!$A:$A,[1]Supplier!$V:$V)))=FALSE,O451&lt;&gt;0),LOOKUP(O451,[1]Branch!$A:$A,[1]Branch!$V:$V),IF(M451&lt;&gt;0,LOOKUP(M451,[1]Customer!$A:$A,[1]Customer!$V:$V),IF(N451&lt;&gt;0,LOOKUP(N451,[1]Supplier!$A:$A,[1]Supplier!$V:$V))))=FALSE,LOOKUP(P451,[1]Banking!$A:$A,[1]Banking!$C:$C),IF(AND(IF(M451&lt;&gt;0,LOOKUP(M451,[1]Customer!$A:$A,[1]Customer!$V:$V),IF(N451&lt;&gt;0,LOOKUP(N451,[1]Supplier!$A:$A,[1]Supplier!$V:$V)))=FALSE,O451&lt;&gt;0),LOOKUP(O451,[1]Branch!$A:$A,[1]Branch!$V:$V),IF(M451&lt;&gt;0,LOOKUP(M451,[1]Customer!$A:$A,[1]Customer!$V:$V),IF(N451&lt;&gt;0,LOOKUP(N451,[1]Supplier!$A:$A,[1]Supplier!$V:$V))))),"")</f>
        <v>Agustina Y. Zulkarnain</v>
      </c>
      <c r="S451" s="14">
        <f>IFERROR(SUMIF(CREF!A:A,PREF!A451,CREF!G:G),"")</f>
        <v>400000000</v>
      </c>
    </row>
    <row r="452" spans="1:19">
      <c r="A452" s="3">
        <v>451</v>
      </c>
      <c r="B452" s="5">
        <v>41856</v>
      </c>
      <c r="D452" s="11" t="s">
        <v>903</v>
      </c>
      <c r="J452" s="3">
        <v>287</v>
      </c>
      <c r="M452" s="3" t="s">
        <v>41</v>
      </c>
      <c r="Q452" s="4" t="str">
        <f>IFERROR(IF(IF(AND(IF(M452&lt;&gt;0,LOOKUP(M452,[1]Customer!$A:$A,[1]Customer!$B:$B),IF(N452&lt;&gt;0,LOOKUP(N452,[1]Supplier!$A:$A,[1]Supplier!$B:$B)))=FALSE,O452&lt;&gt;0),LOOKUP(O452,[1]Branch!$A:$A,[1]Branch!$B:$B),IF(M452&lt;&gt;0,LOOKUP(M452,[1]Customer!$A:$A,[1]Customer!$B:$B),IF(N452&lt;&gt;0,LOOKUP(N452,[1]Supplier!$A:$A,[1]Supplier!$B:$B))))=FALSE,LOOKUP(P452,[1]Banking!$A:$A,[1]Banking!$B:$B),IF(AND(IF(M452&lt;&gt;0,LOOKUP(M452,[1]Customer!$A:$A,[1]Customer!$B:$B),IF(N452&lt;&gt;0,LOOKUP(N452,[1]Supplier!$A:$A,[1]Supplier!$B:$B)))=FALSE,O452&lt;&gt;0),LOOKUP(O452,[1]Branch!$A:$A,[1]Branch!$B:$B),IF(M452&lt;&gt;0,LOOKUP(M452,[1]Customer!$A:$A,[1]Customer!$B:$B),IF(N452&lt;&gt;0,LOOKUP(N452,[1]Supplier!$A:$A,[1]Supplier!$B:$B))))),"")</f>
        <v>Nathani Indonesia</v>
      </c>
      <c r="R452" s="4" t="str">
        <f>IFERROR(IF(IF(AND(IF(M452&lt;&gt;0,LOOKUP(M452,[1]Customer!$A:$A,[1]Customer!$V:$V),IF(N452&lt;&gt;0,LOOKUP(N452,[1]Supplier!$A:$A,[1]Supplier!$V:$V)))=FALSE,O452&lt;&gt;0),LOOKUP(O452,[1]Branch!$A:$A,[1]Branch!$V:$V),IF(M452&lt;&gt;0,LOOKUP(M452,[1]Customer!$A:$A,[1]Customer!$V:$V),IF(N452&lt;&gt;0,LOOKUP(N452,[1]Supplier!$A:$A,[1]Supplier!$V:$V))))=FALSE,LOOKUP(P452,[1]Banking!$A:$A,[1]Banking!$C:$C),IF(AND(IF(M452&lt;&gt;0,LOOKUP(M452,[1]Customer!$A:$A,[1]Customer!$V:$V),IF(N452&lt;&gt;0,LOOKUP(N452,[1]Supplier!$A:$A,[1]Supplier!$V:$V)))=FALSE,O452&lt;&gt;0),LOOKUP(O452,[1]Branch!$A:$A,[1]Branch!$V:$V),IF(M452&lt;&gt;0,LOOKUP(M452,[1]Customer!$A:$A,[1]Customer!$V:$V),IF(N452&lt;&gt;0,LOOKUP(N452,[1]Supplier!$A:$A,[1]Supplier!$V:$V))))),"")</f>
        <v>Agustina Y. Zulkarnain</v>
      </c>
      <c r="S452" s="14">
        <f>IFERROR(SUMIF(CREF!A:A,PREF!A452,CREF!G:G),"")</f>
        <v>6507887</v>
      </c>
    </row>
    <row r="453" spans="1:19">
      <c r="A453" s="3">
        <v>452</v>
      </c>
      <c r="B453" s="5">
        <v>41856</v>
      </c>
      <c r="D453" s="11" t="s">
        <v>936</v>
      </c>
      <c r="J453" s="3">
        <v>288</v>
      </c>
      <c r="M453" s="3" t="s">
        <v>41</v>
      </c>
      <c r="Q453" s="4" t="str">
        <f>IFERROR(IF(IF(AND(IF(M453&lt;&gt;0,LOOKUP(M453,[1]Customer!$A:$A,[1]Customer!$B:$B),IF(N453&lt;&gt;0,LOOKUP(N453,[1]Supplier!$A:$A,[1]Supplier!$B:$B)))=FALSE,O453&lt;&gt;0),LOOKUP(O453,[1]Branch!$A:$A,[1]Branch!$B:$B),IF(M453&lt;&gt;0,LOOKUP(M453,[1]Customer!$A:$A,[1]Customer!$B:$B),IF(N453&lt;&gt;0,LOOKUP(N453,[1]Supplier!$A:$A,[1]Supplier!$B:$B))))=FALSE,LOOKUP(P453,[1]Banking!$A:$A,[1]Banking!$B:$B),IF(AND(IF(M453&lt;&gt;0,LOOKUP(M453,[1]Customer!$A:$A,[1]Customer!$B:$B),IF(N453&lt;&gt;0,LOOKUP(N453,[1]Supplier!$A:$A,[1]Supplier!$B:$B)))=FALSE,O453&lt;&gt;0),LOOKUP(O453,[1]Branch!$A:$A,[1]Branch!$B:$B),IF(M453&lt;&gt;0,LOOKUP(M453,[1]Customer!$A:$A,[1]Customer!$B:$B),IF(N453&lt;&gt;0,LOOKUP(N453,[1]Supplier!$A:$A,[1]Supplier!$B:$B))))),"")</f>
        <v>Nathani Indonesia</v>
      </c>
      <c r="R453" s="4" t="str">
        <f>IFERROR(IF(IF(AND(IF(M453&lt;&gt;0,LOOKUP(M453,[1]Customer!$A:$A,[1]Customer!$V:$V),IF(N453&lt;&gt;0,LOOKUP(N453,[1]Supplier!$A:$A,[1]Supplier!$V:$V)))=FALSE,O453&lt;&gt;0),LOOKUP(O453,[1]Branch!$A:$A,[1]Branch!$V:$V),IF(M453&lt;&gt;0,LOOKUP(M453,[1]Customer!$A:$A,[1]Customer!$V:$V),IF(N453&lt;&gt;0,LOOKUP(N453,[1]Supplier!$A:$A,[1]Supplier!$V:$V))))=FALSE,LOOKUP(P453,[1]Banking!$A:$A,[1]Banking!$C:$C),IF(AND(IF(M453&lt;&gt;0,LOOKUP(M453,[1]Customer!$A:$A,[1]Customer!$V:$V),IF(N453&lt;&gt;0,LOOKUP(N453,[1]Supplier!$A:$A,[1]Supplier!$V:$V)))=FALSE,O453&lt;&gt;0),LOOKUP(O453,[1]Branch!$A:$A,[1]Branch!$V:$V),IF(M453&lt;&gt;0,LOOKUP(M453,[1]Customer!$A:$A,[1]Customer!$V:$V),IF(N453&lt;&gt;0,LOOKUP(N453,[1]Supplier!$A:$A,[1]Supplier!$V:$V))))),"")</f>
        <v>Agustina Y. Zulkarnain</v>
      </c>
      <c r="S453" s="14">
        <f>IFERROR(SUMIF(CREF!A:A,PREF!A453,CREF!G:G),"")</f>
        <v>220329626</v>
      </c>
    </row>
    <row r="454" spans="1:19">
      <c r="A454" s="3">
        <v>453</v>
      </c>
      <c r="B454" s="5">
        <v>41856</v>
      </c>
      <c r="D454" s="11" t="s">
        <v>937</v>
      </c>
      <c r="J454" s="3">
        <v>289</v>
      </c>
      <c r="M454" s="3" t="s">
        <v>41</v>
      </c>
      <c r="Q454" s="4" t="str">
        <f>IFERROR(IF(IF(AND(IF(M454&lt;&gt;0,LOOKUP(M454,[1]Customer!$A:$A,[1]Customer!$B:$B),IF(N454&lt;&gt;0,LOOKUP(N454,[1]Supplier!$A:$A,[1]Supplier!$B:$B)))=FALSE,O454&lt;&gt;0),LOOKUP(O454,[1]Branch!$A:$A,[1]Branch!$B:$B),IF(M454&lt;&gt;0,LOOKUP(M454,[1]Customer!$A:$A,[1]Customer!$B:$B),IF(N454&lt;&gt;0,LOOKUP(N454,[1]Supplier!$A:$A,[1]Supplier!$B:$B))))=FALSE,LOOKUP(P454,[1]Banking!$A:$A,[1]Banking!$B:$B),IF(AND(IF(M454&lt;&gt;0,LOOKUP(M454,[1]Customer!$A:$A,[1]Customer!$B:$B),IF(N454&lt;&gt;0,LOOKUP(N454,[1]Supplier!$A:$A,[1]Supplier!$B:$B)))=FALSE,O454&lt;&gt;0),LOOKUP(O454,[1]Branch!$A:$A,[1]Branch!$B:$B),IF(M454&lt;&gt;0,LOOKUP(M454,[1]Customer!$A:$A,[1]Customer!$B:$B),IF(N454&lt;&gt;0,LOOKUP(N454,[1]Supplier!$A:$A,[1]Supplier!$B:$B))))),"")</f>
        <v>Nathani Indonesia</v>
      </c>
      <c r="R454" s="4" t="str">
        <f>IFERROR(IF(IF(AND(IF(M454&lt;&gt;0,LOOKUP(M454,[1]Customer!$A:$A,[1]Customer!$V:$V),IF(N454&lt;&gt;0,LOOKUP(N454,[1]Supplier!$A:$A,[1]Supplier!$V:$V)))=FALSE,O454&lt;&gt;0),LOOKUP(O454,[1]Branch!$A:$A,[1]Branch!$V:$V),IF(M454&lt;&gt;0,LOOKUP(M454,[1]Customer!$A:$A,[1]Customer!$V:$V),IF(N454&lt;&gt;0,LOOKUP(N454,[1]Supplier!$A:$A,[1]Supplier!$V:$V))))=FALSE,LOOKUP(P454,[1]Banking!$A:$A,[1]Banking!$C:$C),IF(AND(IF(M454&lt;&gt;0,LOOKUP(M454,[1]Customer!$A:$A,[1]Customer!$V:$V),IF(N454&lt;&gt;0,LOOKUP(N454,[1]Supplier!$A:$A,[1]Supplier!$V:$V)))=FALSE,O454&lt;&gt;0),LOOKUP(O454,[1]Branch!$A:$A,[1]Branch!$V:$V),IF(M454&lt;&gt;0,LOOKUP(M454,[1]Customer!$A:$A,[1]Customer!$V:$V),IF(N454&lt;&gt;0,LOOKUP(N454,[1]Supplier!$A:$A,[1]Supplier!$V:$V))))),"")</f>
        <v>Agustina Y. Zulkarnain</v>
      </c>
      <c r="S454" s="14">
        <f>IFERROR(SUMIF(CREF!A:A,PREF!A454,CREF!G:G),"")</f>
        <v>173162487</v>
      </c>
    </row>
    <row r="455" spans="1:19">
      <c r="A455" s="3">
        <v>454</v>
      </c>
      <c r="B455" s="5">
        <v>41856</v>
      </c>
      <c r="D455" s="11" t="s">
        <v>938</v>
      </c>
      <c r="K455" s="3">
        <v>620</v>
      </c>
      <c r="N455" s="3" t="s">
        <v>38</v>
      </c>
      <c r="Q455" s="4" t="str">
        <f>IFERROR(IF(IF(AND(IF(M455&lt;&gt;0,LOOKUP(M455,[1]Customer!$A:$A,[1]Customer!$B:$B),IF(N455&lt;&gt;0,LOOKUP(N455,[1]Supplier!$A:$A,[1]Supplier!$B:$B)))=FALSE,O455&lt;&gt;0),LOOKUP(O455,[1]Branch!$A:$A,[1]Branch!$B:$B),IF(M455&lt;&gt;0,LOOKUP(M455,[1]Customer!$A:$A,[1]Customer!$B:$B),IF(N455&lt;&gt;0,LOOKUP(N455,[1]Supplier!$A:$A,[1]Supplier!$B:$B))))=FALSE,LOOKUP(P455,[1]Banking!$A:$A,[1]Banking!$B:$B),IF(AND(IF(M455&lt;&gt;0,LOOKUP(M455,[1]Customer!$A:$A,[1]Customer!$B:$B),IF(N455&lt;&gt;0,LOOKUP(N455,[1]Supplier!$A:$A,[1]Supplier!$B:$B)))=FALSE,O455&lt;&gt;0),LOOKUP(O455,[1]Branch!$A:$A,[1]Branch!$B:$B),IF(M455&lt;&gt;0,LOOKUP(M455,[1]Customer!$A:$A,[1]Customer!$B:$B),IF(N455&lt;&gt;0,LOOKUP(N455,[1]Supplier!$A:$A,[1]Supplier!$B:$B))))),"")</f>
        <v>Nathani Indonesia</v>
      </c>
      <c r="R455" s="4" t="str">
        <f>IFERROR(IF(IF(AND(IF(M455&lt;&gt;0,LOOKUP(M455,[1]Customer!$A:$A,[1]Customer!$V:$V),IF(N455&lt;&gt;0,LOOKUP(N455,[1]Supplier!$A:$A,[1]Supplier!$V:$V)))=FALSE,O455&lt;&gt;0),LOOKUP(O455,[1]Branch!$A:$A,[1]Branch!$V:$V),IF(M455&lt;&gt;0,LOOKUP(M455,[1]Customer!$A:$A,[1]Customer!$V:$V),IF(N455&lt;&gt;0,LOOKUP(N455,[1]Supplier!$A:$A,[1]Supplier!$V:$V))))=FALSE,LOOKUP(P455,[1]Banking!$A:$A,[1]Banking!$C:$C),IF(AND(IF(M455&lt;&gt;0,LOOKUP(M455,[1]Customer!$A:$A,[1]Customer!$V:$V),IF(N455&lt;&gt;0,LOOKUP(N455,[1]Supplier!$A:$A,[1]Supplier!$V:$V)))=FALSE,O455&lt;&gt;0),LOOKUP(O455,[1]Branch!$A:$A,[1]Branch!$V:$V),IF(M455&lt;&gt;0,LOOKUP(M455,[1]Customer!$A:$A,[1]Customer!$V:$V),IF(N455&lt;&gt;0,LOOKUP(N455,[1]Supplier!$A:$A,[1]Supplier!$V:$V))))),"")</f>
        <v>Agustina Y. Zulkarnain</v>
      </c>
      <c r="S455" s="14">
        <f>IFERROR(SUMIF(CREF!A:A,PREF!A455,CREF!G:G),"")</f>
        <v>-400000000</v>
      </c>
    </row>
    <row r="456" spans="1:19">
      <c r="A456" s="3">
        <v>455</v>
      </c>
      <c r="B456" s="5">
        <v>41856</v>
      </c>
      <c r="D456" s="11" t="s">
        <v>938</v>
      </c>
      <c r="K456" s="3">
        <v>621</v>
      </c>
      <c r="N456" s="3" t="s">
        <v>38</v>
      </c>
      <c r="Q456" s="4" t="str">
        <f>IFERROR(IF(IF(AND(IF(M456&lt;&gt;0,LOOKUP(M456,[1]Customer!$A:$A,[1]Customer!$B:$B),IF(N456&lt;&gt;0,LOOKUP(N456,[1]Supplier!$A:$A,[1]Supplier!$B:$B)))=FALSE,O456&lt;&gt;0),LOOKUP(O456,[1]Branch!$A:$A,[1]Branch!$B:$B),IF(M456&lt;&gt;0,LOOKUP(M456,[1]Customer!$A:$A,[1]Customer!$B:$B),IF(N456&lt;&gt;0,LOOKUP(N456,[1]Supplier!$A:$A,[1]Supplier!$B:$B))))=FALSE,LOOKUP(P456,[1]Banking!$A:$A,[1]Banking!$B:$B),IF(AND(IF(M456&lt;&gt;0,LOOKUP(M456,[1]Customer!$A:$A,[1]Customer!$B:$B),IF(N456&lt;&gt;0,LOOKUP(N456,[1]Supplier!$A:$A,[1]Supplier!$B:$B)))=FALSE,O456&lt;&gt;0),LOOKUP(O456,[1]Branch!$A:$A,[1]Branch!$B:$B),IF(M456&lt;&gt;0,LOOKUP(M456,[1]Customer!$A:$A,[1]Customer!$B:$B),IF(N456&lt;&gt;0,LOOKUP(N456,[1]Supplier!$A:$A,[1]Supplier!$B:$B))))),"")</f>
        <v>Nathani Indonesia</v>
      </c>
      <c r="R456" s="4" t="str">
        <f>IFERROR(IF(IF(AND(IF(M456&lt;&gt;0,LOOKUP(M456,[1]Customer!$A:$A,[1]Customer!$V:$V),IF(N456&lt;&gt;0,LOOKUP(N456,[1]Supplier!$A:$A,[1]Supplier!$V:$V)))=FALSE,O456&lt;&gt;0),LOOKUP(O456,[1]Branch!$A:$A,[1]Branch!$V:$V),IF(M456&lt;&gt;0,LOOKUP(M456,[1]Customer!$A:$A,[1]Customer!$V:$V),IF(N456&lt;&gt;0,LOOKUP(N456,[1]Supplier!$A:$A,[1]Supplier!$V:$V))))=FALSE,LOOKUP(P456,[1]Banking!$A:$A,[1]Banking!$C:$C),IF(AND(IF(M456&lt;&gt;0,LOOKUP(M456,[1]Customer!$A:$A,[1]Customer!$V:$V),IF(N456&lt;&gt;0,LOOKUP(N456,[1]Supplier!$A:$A,[1]Supplier!$V:$V)))=FALSE,O456&lt;&gt;0),LOOKUP(O456,[1]Branch!$A:$A,[1]Branch!$V:$V),IF(M456&lt;&gt;0,LOOKUP(M456,[1]Customer!$A:$A,[1]Customer!$V:$V),IF(N456&lt;&gt;0,LOOKUP(N456,[1]Supplier!$A:$A,[1]Supplier!$V:$V))))),"")</f>
        <v>Agustina Y. Zulkarnain</v>
      </c>
      <c r="S456" s="14">
        <f>IFERROR(SUMIF(CREF!A:A,PREF!A456,CREF!G:G),"")</f>
        <v>-400000000</v>
      </c>
    </row>
    <row r="457" spans="1:19">
      <c r="A457" s="3">
        <v>456</v>
      </c>
      <c r="B457" s="5">
        <v>41856</v>
      </c>
      <c r="D457" s="11" t="s">
        <v>938</v>
      </c>
      <c r="K457" s="3">
        <v>622</v>
      </c>
      <c r="N457" s="3" t="s">
        <v>38</v>
      </c>
      <c r="Q457" s="4" t="str">
        <f>IFERROR(IF(IF(AND(IF(M457&lt;&gt;0,LOOKUP(M457,[1]Customer!$A:$A,[1]Customer!$B:$B),IF(N457&lt;&gt;0,LOOKUP(N457,[1]Supplier!$A:$A,[1]Supplier!$B:$B)))=FALSE,O457&lt;&gt;0),LOOKUP(O457,[1]Branch!$A:$A,[1]Branch!$B:$B),IF(M457&lt;&gt;0,LOOKUP(M457,[1]Customer!$A:$A,[1]Customer!$B:$B),IF(N457&lt;&gt;0,LOOKUP(N457,[1]Supplier!$A:$A,[1]Supplier!$B:$B))))=FALSE,LOOKUP(P457,[1]Banking!$A:$A,[1]Banking!$B:$B),IF(AND(IF(M457&lt;&gt;0,LOOKUP(M457,[1]Customer!$A:$A,[1]Customer!$B:$B),IF(N457&lt;&gt;0,LOOKUP(N457,[1]Supplier!$A:$A,[1]Supplier!$B:$B)))=FALSE,O457&lt;&gt;0),LOOKUP(O457,[1]Branch!$A:$A,[1]Branch!$B:$B),IF(M457&lt;&gt;0,LOOKUP(M457,[1]Customer!$A:$A,[1]Customer!$B:$B),IF(N457&lt;&gt;0,LOOKUP(N457,[1]Supplier!$A:$A,[1]Supplier!$B:$B))))),"")</f>
        <v>Nathani Indonesia</v>
      </c>
      <c r="R457" s="4" t="str">
        <f>IFERROR(IF(IF(AND(IF(M457&lt;&gt;0,LOOKUP(M457,[1]Customer!$A:$A,[1]Customer!$V:$V),IF(N457&lt;&gt;0,LOOKUP(N457,[1]Supplier!$A:$A,[1]Supplier!$V:$V)))=FALSE,O457&lt;&gt;0),LOOKUP(O457,[1]Branch!$A:$A,[1]Branch!$V:$V),IF(M457&lt;&gt;0,LOOKUP(M457,[1]Customer!$A:$A,[1]Customer!$V:$V),IF(N457&lt;&gt;0,LOOKUP(N457,[1]Supplier!$A:$A,[1]Supplier!$V:$V))))=FALSE,LOOKUP(P457,[1]Banking!$A:$A,[1]Banking!$C:$C),IF(AND(IF(M457&lt;&gt;0,LOOKUP(M457,[1]Customer!$A:$A,[1]Customer!$V:$V),IF(N457&lt;&gt;0,LOOKUP(N457,[1]Supplier!$A:$A,[1]Supplier!$V:$V)))=FALSE,O457&lt;&gt;0),LOOKUP(O457,[1]Branch!$A:$A,[1]Branch!$V:$V),IF(M457&lt;&gt;0,LOOKUP(M457,[1]Customer!$A:$A,[1]Customer!$V:$V),IF(N457&lt;&gt;0,LOOKUP(N457,[1]Supplier!$A:$A,[1]Supplier!$V:$V))))),"")</f>
        <v>Agustina Y. Zulkarnain</v>
      </c>
      <c r="S457" s="14">
        <f>IFERROR(SUMIF(CREF!A:A,PREF!A457,CREF!G:G),"")</f>
        <v>-400000000</v>
      </c>
    </row>
    <row r="458" spans="1:19">
      <c r="A458" s="3">
        <v>457</v>
      </c>
      <c r="B458" s="5">
        <v>41862</v>
      </c>
      <c r="J458" s="3">
        <v>290</v>
      </c>
      <c r="M458" s="3" t="s">
        <v>41</v>
      </c>
      <c r="Q458" s="4" t="str">
        <f>IFERROR(IF(IF(AND(IF(M458&lt;&gt;0,LOOKUP(M458,[1]Customer!$A:$A,[1]Customer!$B:$B),IF(N458&lt;&gt;0,LOOKUP(N458,[1]Supplier!$A:$A,[1]Supplier!$B:$B)))=FALSE,O458&lt;&gt;0),LOOKUP(O458,[1]Branch!$A:$A,[1]Branch!$B:$B),IF(M458&lt;&gt;0,LOOKUP(M458,[1]Customer!$A:$A,[1]Customer!$B:$B),IF(N458&lt;&gt;0,LOOKUP(N458,[1]Supplier!$A:$A,[1]Supplier!$B:$B))))=FALSE,LOOKUP(P458,[1]Banking!$A:$A,[1]Banking!$B:$B),IF(AND(IF(M458&lt;&gt;0,LOOKUP(M458,[1]Customer!$A:$A,[1]Customer!$B:$B),IF(N458&lt;&gt;0,LOOKUP(N458,[1]Supplier!$A:$A,[1]Supplier!$B:$B)))=FALSE,O458&lt;&gt;0),LOOKUP(O458,[1]Branch!$A:$A,[1]Branch!$B:$B),IF(M458&lt;&gt;0,LOOKUP(M458,[1]Customer!$A:$A,[1]Customer!$B:$B),IF(N458&lt;&gt;0,LOOKUP(N458,[1]Supplier!$A:$A,[1]Supplier!$B:$B))))),"")</f>
        <v>Nathani Indonesia</v>
      </c>
      <c r="R458" s="4" t="str">
        <f>IFERROR(IF(IF(AND(IF(M458&lt;&gt;0,LOOKUP(M458,[1]Customer!$A:$A,[1]Customer!$V:$V),IF(N458&lt;&gt;0,LOOKUP(N458,[1]Supplier!$A:$A,[1]Supplier!$V:$V)))=FALSE,O458&lt;&gt;0),LOOKUP(O458,[1]Branch!$A:$A,[1]Branch!$V:$V),IF(M458&lt;&gt;0,LOOKUP(M458,[1]Customer!$A:$A,[1]Customer!$V:$V),IF(N458&lt;&gt;0,LOOKUP(N458,[1]Supplier!$A:$A,[1]Supplier!$V:$V))))=FALSE,LOOKUP(P458,[1]Banking!$A:$A,[1]Banking!$C:$C),IF(AND(IF(M458&lt;&gt;0,LOOKUP(M458,[1]Customer!$A:$A,[1]Customer!$V:$V),IF(N458&lt;&gt;0,LOOKUP(N458,[1]Supplier!$A:$A,[1]Supplier!$V:$V)))=FALSE,O458&lt;&gt;0),LOOKUP(O458,[1]Branch!$A:$A,[1]Branch!$V:$V),IF(M458&lt;&gt;0,LOOKUP(M458,[1]Customer!$A:$A,[1]Customer!$V:$V),IF(N458&lt;&gt;0,LOOKUP(N458,[1]Supplier!$A:$A,[1]Supplier!$V:$V))))),"")</f>
        <v>Agustina Y. Zulkarnain</v>
      </c>
      <c r="S458" s="14">
        <f>IFERROR(SUMIF(CREF!A:A,PREF!A458,CREF!G:G),"")</f>
        <v>8366449</v>
      </c>
    </row>
    <row r="459" spans="1:19">
      <c r="A459" s="3">
        <v>458</v>
      </c>
      <c r="B459" s="5">
        <v>41862</v>
      </c>
      <c r="K459" s="3">
        <v>623</v>
      </c>
      <c r="N459" s="3" t="s">
        <v>81</v>
      </c>
      <c r="Q459" s="4" t="str">
        <f>IFERROR(IF(IF(AND(IF(M459&lt;&gt;0,LOOKUP(M459,[1]Customer!$A:$A,[1]Customer!$B:$B),IF(N459&lt;&gt;0,LOOKUP(N459,[1]Supplier!$A:$A,[1]Supplier!$B:$B)))=FALSE,O459&lt;&gt;0),LOOKUP(O459,[1]Branch!$A:$A,[1]Branch!$B:$B),IF(M459&lt;&gt;0,LOOKUP(M459,[1]Customer!$A:$A,[1]Customer!$B:$B),IF(N459&lt;&gt;0,LOOKUP(N459,[1]Supplier!$A:$A,[1]Supplier!$B:$B))))=FALSE,LOOKUP(P459,[1]Banking!$A:$A,[1]Banking!$B:$B),IF(AND(IF(M459&lt;&gt;0,LOOKUP(M459,[1]Customer!$A:$A,[1]Customer!$B:$B),IF(N459&lt;&gt;0,LOOKUP(N459,[1]Supplier!$A:$A,[1]Supplier!$B:$B)))=FALSE,O459&lt;&gt;0),LOOKUP(O459,[1]Branch!$A:$A,[1]Branch!$B:$B),IF(M459&lt;&gt;0,LOOKUP(M459,[1]Customer!$A:$A,[1]Customer!$B:$B),IF(N459&lt;&gt;0,LOOKUP(N459,[1]Supplier!$A:$A,[1]Supplier!$B:$B))))),"")</f>
        <v>Kas Negara</v>
      </c>
      <c r="R459" s="4" t="str">
        <f>IFERROR(IF(IF(AND(IF(M459&lt;&gt;0,LOOKUP(M459,[1]Customer!$A:$A,[1]Customer!$V:$V),IF(N459&lt;&gt;0,LOOKUP(N459,[1]Supplier!$A:$A,[1]Supplier!$V:$V)))=FALSE,O459&lt;&gt;0),LOOKUP(O459,[1]Branch!$A:$A,[1]Branch!$V:$V),IF(M459&lt;&gt;0,LOOKUP(M459,[1]Customer!$A:$A,[1]Customer!$V:$V),IF(N459&lt;&gt;0,LOOKUP(N459,[1]Supplier!$A:$A,[1]Supplier!$V:$V))))=FALSE,LOOKUP(P459,[1]Banking!$A:$A,[1]Banking!$C:$C),IF(AND(IF(M459&lt;&gt;0,LOOKUP(M459,[1]Customer!$A:$A,[1]Customer!$V:$V),IF(N459&lt;&gt;0,LOOKUP(N459,[1]Supplier!$A:$A,[1]Supplier!$V:$V)))=FALSE,O459&lt;&gt;0),LOOKUP(O459,[1]Branch!$A:$A,[1]Branch!$V:$V),IF(M459&lt;&gt;0,LOOKUP(M459,[1]Customer!$A:$A,[1]Customer!$V:$V),IF(N459&lt;&gt;0,LOOKUP(N459,[1]Supplier!$A:$A,[1]Supplier!$V:$V))))),"")</f>
        <v/>
      </c>
      <c r="S459" s="14">
        <f>IFERROR(SUMIF(CREF!A:A,PREF!A459,CREF!G:G),"")</f>
        <v>-6124521</v>
      </c>
    </row>
    <row r="460" spans="1:19">
      <c r="A460" s="3">
        <v>459</v>
      </c>
      <c r="B460" s="5">
        <v>41862</v>
      </c>
      <c r="K460" s="3">
        <v>624</v>
      </c>
      <c r="N460" s="3" t="s">
        <v>81</v>
      </c>
      <c r="Q460" s="4" t="str">
        <f>IFERROR(IF(IF(AND(IF(M460&lt;&gt;0,LOOKUP(M460,[1]Customer!$A:$A,[1]Customer!$B:$B),IF(N460&lt;&gt;0,LOOKUP(N460,[1]Supplier!$A:$A,[1]Supplier!$B:$B)))=FALSE,O460&lt;&gt;0),LOOKUP(O460,[1]Branch!$A:$A,[1]Branch!$B:$B),IF(M460&lt;&gt;0,LOOKUP(M460,[1]Customer!$A:$A,[1]Customer!$B:$B),IF(N460&lt;&gt;0,LOOKUP(N460,[1]Supplier!$A:$A,[1]Supplier!$B:$B))))=FALSE,LOOKUP(P460,[1]Banking!$A:$A,[1]Banking!$B:$B),IF(AND(IF(M460&lt;&gt;0,LOOKUP(M460,[1]Customer!$A:$A,[1]Customer!$B:$B),IF(N460&lt;&gt;0,LOOKUP(N460,[1]Supplier!$A:$A,[1]Supplier!$B:$B)))=FALSE,O460&lt;&gt;0),LOOKUP(O460,[1]Branch!$A:$A,[1]Branch!$B:$B),IF(M460&lt;&gt;0,LOOKUP(M460,[1]Customer!$A:$A,[1]Customer!$B:$B),IF(N460&lt;&gt;0,LOOKUP(N460,[1]Supplier!$A:$A,[1]Supplier!$B:$B))))),"")</f>
        <v>Kas Negara</v>
      </c>
      <c r="R460" s="4" t="str">
        <f>IFERROR(IF(IF(AND(IF(M460&lt;&gt;0,LOOKUP(M460,[1]Customer!$A:$A,[1]Customer!$V:$V),IF(N460&lt;&gt;0,LOOKUP(N460,[1]Supplier!$A:$A,[1]Supplier!$V:$V)))=FALSE,O460&lt;&gt;0),LOOKUP(O460,[1]Branch!$A:$A,[1]Branch!$V:$V),IF(M460&lt;&gt;0,LOOKUP(M460,[1]Customer!$A:$A,[1]Customer!$V:$V),IF(N460&lt;&gt;0,LOOKUP(N460,[1]Supplier!$A:$A,[1]Supplier!$V:$V))))=FALSE,LOOKUP(P460,[1]Banking!$A:$A,[1]Banking!$C:$C),IF(AND(IF(M460&lt;&gt;0,LOOKUP(M460,[1]Customer!$A:$A,[1]Customer!$V:$V),IF(N460&lt;&gt;0,LOOKUP(N460,[1]Supplier!$A:$A,[1]Supplier!$V:$V)))=FALSE,O460&lt;&gt;0),LOOKUP(O460,[1]Branch!$A:$A,[1]Branch!$V:$V),IF(M460&lt;&gt;0,LOOKUP(M460,[1]Customer!$A:$A,[1]Customer!$V:$V),IF(N460&lt;&gt;0,LOOKUP(N460,[1]Supplier!$A:$A,[1]Supplier!$V:$V))))),"")</f>
        <v/>
      </c>
      <c r="S460" s="14">
        <f>IFERROR(SUMIF(CREF!A:A,PREF!A460,CREF!G:G),"")</f>
        <v>-241928</v>
      </c>
    </row>
    <row r="461" spans="1:19">
      <c r="A461" s="3">
        <v>460</v>
      </c>
      <c r="B461" s="5">
        <v>41866</v>
      </c>
      <c r="D461" s="11" t="s">
        <v>937</v>
      </c>
      <c r="J461" s="3">
        <v>291</v>
      </c>
      <c r="M461" s="3" t="s">
        <v>41</v>
      </c>
      <c r="Q461" s="4" t="str">
        <f>IFERROR(IF(IF(AND(IF(M461&lt;&gt;0,LOOKUP(M461,[1]Customer!$A:$A,[1]Customer!$B:$B),IF(N461&lt;&gt;0,LOOKUP(N461,[1]Supplier!$A:$A,[1]Supplier!$B:$B)))=FALSE,O461&lt;&gt;0),LOOKUP(O461,[1]Branch!$A:$A,[1]Branch!$B:$B),IF(M461&lt;&gt;0,LOOKUP(M461,[1]Customer!$A:$A,[1]Customer!$B:$B),IF(N461&lt;&gt;0,LOOKUP(N461,[1]Supplier!$A:$A,[1]Supplier!$B:$B))))=FALSE,LOOKUP(P461,[1]Banking!$A:$A,[1]Banking!$B:$B),IF(AND(IF(M461&lt;&gt;0,LOOKUP(M461,[1]Customer!$A:$A,[1]Customer!$B:$B),IF(N461&lt;&gt;0,LOOKUP(N461,[1]Supplier!$A:$A,[1]Supplier!$B:$B)))=FALSE,O461&lt;&gt;0),LOOKUP(O461,[1]Branch!$A:$A,[1]Branch!$B:$B),IF(M461&lt;&gt;0,LOOKUP(M461,[1]Customer!$A:$A,[1]Customer!$B:$B),IF(N461&lt;&gt;0,LOOKUP(N461,[1]Supplier!$A:$A,[1]Supplier!$B:$B))))),"")</f>
        <v>Nathani Indonesia</v>
      </c>
      <c r="R461" s="4" t="str">
        <f>IFERROR(IF(IF(AND(IF(M461&lt;&gt;0,LOOKUP(M461,[1]Customer!$A:$A,[1]Customer!$V:$V),IF(N461&lt;&gt;0,LOOKUP(N461,[1]Supplier!$A:$A,[1]Supplier!$V:$V)))=FALSE,O461&lt;&gt;0),LOOKUP(O461,[1]Branch!$A:$A,[1]Branch!$V:$V),IF(M461&lt;&gt;0,LOOKUP(M461,[1]Customer!$A:$A,[1]Customer!$V:$V),IF(N461&lt;&gt;0,LOOKUP(N461,[1]Supplier!$A:$A,[1]Supplier!$V:$V))))=FALSE,LOOKUP(P461,[1]Banking!$A:$A,[1]Banking!$C:$C),IF(AND(IF(M461&lt;&gt;0,LOOKUP(M461,[1]Customer!$A:$A,[1]Customer!$V:$V),IF(N461&lt;&gt;0,LOOKUP(N461,[1]Supplier!$A:$A,[1]Supplier!$V:$V)))=FALSE,O461&lt;&gt;0),LOOKUP(O461,[1]Branch!$A:$A,[1]Branch!$V:$V),IF(M461&lt;&gt;0,LOOKUP(M461,[1]Customer!$A:$A,[1]Customer!$V:$V),IF(N461&lt;&gt;0,LOOKUP(N461,[1]Supplier!$A:$A,[1]Supplier!$V:$V))))),"")</f>
        <v>Agustina Y. Zulkarnain</v>
      </c>
      <c r="S461" s="14">
        <f>IFERROR(SUMIF(CREF!A:A,PREF!A461,CREF!G:G),"")</f>
        <v>193089960</v>
      </c>
    </row>
    <row r="462" spans="1:19">
      <c r="A462" s="3">
        <v>461</v>
      </c>
      <c r="B462" s="5">
        <v>41866</v>
      </c>
      <c r="D462" s="11" t="s">
        <v>946</v>
      </c>
      <c r="J462" s="3">
        <v>292</v>
      </c>
      <c r="M462" s="3" t="s">
        <v>41</v>
      </c>
      <c r="Q462" s="4" t="str">
        <f>IFERROR(IF(IF(AND(IF(M462&lt;&gt;0,LOOKUP(M462,[1]Customer!$A:$A,[1]Customer!$B:$B),IF(N462&lt;&gt;0,LOOKUP(N462,[1]Supplier!$A:$A,[1]Supplier!$B:$B)))=FALSE,O462&lt;&gt;0),LOOKUP(O462,[1]Branch!$A:$A,[1]Branch!$B:$B),IF(M462&lt;&gt;0,LOOKUP(M462,[1]Customer!$A:$A,[1]Customer!$B:$B),IF(N462&lt;&gt;0,LOOKUP(N462,[1]Supplier!$A:$A,[1]Supplier!$B:$B))))=FALSE,LOOKUP(P462,[1]Banking!$A:$A,[1]Banking!$B:$B),IF(AND(IF(M462&lt;&gt;0,LOOKUP(M462,[1]Customer!$A:$A,[1]Customer!$B:$B),IF(N462&lt;&gt;0,LOOKUP(N462,[1]Supplier!$A:$A,[1]Supplier!$B:$B)))=FALSE,O462&lt;&gt;0),LOOKUP(O462,[1]Branch!$A:$A,[1]Branch!$B:$B),IF(M462&lt;&gt;0,LOOKUP(M462,[1]Customer!$A:$A,[1]Customer!$B:$B),IF(N462&lt;&gt;0,LOOKUP(N462,[1]Supplier!$A:$A,[1]Supplier!$B:$B))))),"")</f>
        <v>Nathani Indonesia</v>
      </c>
      <c r="R462" s="4" t="str">
        <f>IFERROR(IF(IF(AND(IF(M462&lt;&gt;0,LOOKUP(M462,[1]Customer!$A:$A,[1]Customer!$V:$V),IF(N462&lt;&gt;0,LOOKUP(N462,[1]Supplier!$A:$A,[1]Supplier!$V:$V)))=FALSE,O462&lt;&gt;0),LOOKUP(O462,[1]Branch!$A:$A,[1]Branch!$V:$V),IF(M462&lt;&gt;0,LOOKUP(M462,[1]Customer!$A:$A,[1]Customer!$V:$V),IF(N462&lt;&gt;0,LOOKUP(N462,[1]Supplier!$A:$A,[1]Supplier!$V:$V))))=FALSE,LOOKUP(P462,[1]Banking!$A:$A,[1]Banking!$C:$C),IF(AND(IF(M462&lt;&gt;0,LOOKUP(M462,[1]Customer!$A:$A,[1]Customer!$V:$V),IF(N462&lt;&gt;0,LOOKUP(N462,[1]Supplier!$A:$A,[1]Supplier!$V:$V)))=FALSE,O462&lt;&gt;0),LOOKUP(O462,[1]Branch!$A:$A,[1]Branch!$V:$V),IF(M462&lt;&gt;0,LOOKUP(M462,[1]Customer!$A:$A,[1]Customer!$V:$V),IF(N462&lt;&gt;0,LOOKUP(N462,[1]Supplier!$A:$A,[1]Supplier!$V:$V))))),"")</f>
        <v>Agustina Y. Zulkarnain</v>
      </c>
      <c r="S462" s="14">
        <f>IFERROR(SUMIF(CREF!A:A,PREF!A462,CREF!G:G),"")</f>
        <v>149627451</v>
      </c>
    </row>
    <row r="463" spans="1:19">
      <c r="A463" s="3">
        <v>462</v>
      </c>
      <c r="B463" s="5">
        <v>41866</v>
      </c>
      <c r="D463" s="11" t="s">
        <v>947</v>
      </c>
      <c r="J463" s="3">
        <v>293</v>
      </c>
      <c r="M463" s="3" t="s">
        <v>41</v>
      </c>
      <c r="Q463" s="4" t="str">
        <f>IFERROR(IF(IF(AND(IF(M463&lt;&gt;0,LOOKUP(M463,[1]Customer!$A:$A,[1]Customer!$B:$B),IF(N463&lt;&gt;0,LOOKUP(N463,[1]Supplier!$A:$A,[1]Supplier!$B:$B)))=FALSE,O463&lt;&gt;0),LOOKUP(O463,[1]Branch!$A:$A,[1]Branch!$B:$B),IF(M463&lt;&gt;0,LOOKUP(M463,[1]Customer!$A:$A,[1]Customer!$B:$B),IF(N463&lt;&gt;0,LOOKUP(N463,[1]Supplier!$A:$A,[1]Supplier!$B:$B))))=FALSE,LOOKUP(P463,[1]Banking!$A:$A,[1]Banking!$B:$B),IF(AND(IF(M463&lt;&gt;0,LOOKUP(M463,[1]Customer!$A:$A,[1]Customer!$B:$B),IF(N463&lt;&gt;0,LOOKUP(N463,[1]Supplier!$A:$A,[1]Supplier!$B:$B)))=FALSE,O463&lt;&gt;0),LOOKUP(O463,[1]Branch!$A:$A,[1]Branch!$B:$B),IF(M463&lt;&gt;0,LOOKUP(M463,[1]Customer!$A:$A,[1]Customer!$B:$B),IF(N463&lt;&gt;0,LOOKUP(N463,[1]Supplier!$A:$A,[1]Supplier!$B:$B))))),"")</f>
        <v>Nathani Indonesia</v>
      </c>
      <c r="R463" s="4" t="str">
        <f>IFERROR(IF(IF(AND(IF(M463&lt;&gt;0,LOOKUP(M463,[1]Customer!$A:$A,[1]Customer!$V:$V),IF(N463&lt;&gt;0,LOOKUP(N463,[1]Supplier!$A:$A,[1]Supplier!$V:$V)))=FALSE,O463&lt;&gt;0),LOOKUP(O463,[1]Branch!$A:$A,[1]Branch!$V:$V),IF(M463&lt;&gt;0,LOOKUP(M463,[1]Customer!$A:$A,[1]Customer!$V:$V),IF(N463&lt;&gt;0,LOOKUP(N463,[1]Supplier!$A:$A,[1]Supplier!$V:$V))))=FALSE,LOOKUP(P463,[1]Banking!$A:$A,[1]Banking!$C:$C),IF(AND(IF(M463&lt;&gt;0,LOOKUP(M463,[1]Customer!$A:$A,[1]Customer!$V:$V),IF(N463&lt;&gt;0,LOOKUP(N463,[1]Supplier!$A:$A,[1]Supplier!$V:$V)))=FALSE,O463&lt;&gt;0),LOOKUP(O463,[1]Branch!$A:$A,[1]Branch!$V:$V),IF(M463&lt;&gt;0,LOOKUP(M463,[1]Customer!$A:$A,[1]Customer!$V:$V),IF(N463&lt;&gt;0,LOOKUP(N463,[1]Supplier!$A:$A,[1]Supplier!$V:$V))))),"")</f>
        <v>Agustina Y. Zulkarnain</v>
      </c>
      <c r="S463" s="14">
        <f>IFERROR(SUMIF(CREF!A:A,PREF!A463,CREF!G:G),"")</f>
        <v>611594589</v>
      </c>
    </row>
    <row r="464" spans="1:19">
      <c r="A464" s="3">
        <v>463</v>
      </c>
      <c r="B464" s="5">
        <v>41866</v>
      </c>
      <c r="K464" s="3">
        <v>625</v>
      </c>
      <c r="N464" s="3" t="s">
        <v>948</v>
      </c>
      <c r="Q464" s="4" t="str">
        <f>IFERROR(IF(IF(AND(IF(M464&lt;&gt;0,LOOKUP(M464,[1]Customer!$A:$A,[1]Customer!$B:$B),IF(N464&lt;&gt;0,LOOKUP(N464,[1]Supplier!$A:$A,[1]Supplier!$B:$B)))=FALSE,O464&lt;&gt;0),LOOKUP(O464,[1]Branch!$A:$A,[1]Branch!$B:$B),IF(M464&lt;&gt;0,LOOKUP(M464,[1]Customer!$A:$A,[1]Customer!$B:$B),IF(N464&lt;&gt;0,LOOKUP(N464,[1]Supplier!$A:$A,[1]Supplier!$B:$B))))=FALSE,LOOKUP(P464,[1]Banking!$A:$A,[1]Banking!$B:$B),IF(AND(IF(M464&lt;&gt;0,LOOKUP(M464,[1]Customer!$A:$A,[1]Customer!$B:$B),IF(N464&lt;&gt;0,LOOKUP(N464,[1]Supplier!$A:$A,[1]Supplier!$B:$B)))=FALSE,O464&lt;&gt;0),LOOKUP(O464,[1]Branch!$A:$A,[1]Branch!$B:$B),IF(M464&lt;&gt;0,LOOKUP(M464,[1]Customer!$A:$A,[1]Customer!$B:$B),IF(N464&lt;&gt;0,LOOKUP(N464,[1]Supplier!$A:$A,[1]Supplier!$B:$B))))),"")</f>
        <v>Nanjing Essence Fine</v>
      </c>
      <c r="R464" s="4" t="str">
        <f>IFERROR(IF(IF(AND(IF(M464&lt;&gt;0,LOOKUP(M464,[1]Customer!$A:$A,[1]Customer!$V:$V),IF(N464&lt;&gt;0,LOOKUP(N464,[1]Supplier!$A:$A,[1]Supplier!$V:$V)))=FALSE,O464&lt;&gt;0),LOOKUP(O464,[1]Branch!$A:$A,[1]Branch!$V:$V),IF(M464&lt;&gt;0,LOOKUP(M464,[1]Customer!$A:$A,[1]Customer!$V:$V),IF(N464&lt;&gt;0,LOOKUP(N464,[1]Supplier!$A:$A,[1]Supplier!$V:$V))))=FALSE,LOOKUP(P464,[1]Banking!$A:$A,[1]Banking!$C:$C),IF(AND(IF(M464&lt;&gt;0,LOOKUP(M464,[1]Customer!$A:$A,[1]Customer!$V:$V),IF(N464&lt;&gt;0,LOOKUP(N464,[1]Supplier!$A:$A,[1]Supplier!$V:$V)))=FALSE,O464&lt;&gt;0),LOOKUP(O464,[1]Branch!$A:$A,[1]Branch!$V:$V),IF(M464&lt;&gt;0,LOOKUP(M464,[1]Customer!$A:$A,[1]Customer!$V:$V),IF(N464&lt;&gt;0,LOOKUP(N464,[1]Supplier!$A:$A,[1]Supplier!$V:$V))))),"")</f>
        <v>Roy Wong</v>
      </c>
      <c r="S464" s="14">
        <f>IFERROR(SUMIF(CREF!A:A,PREF!A464,CREF!G:G),"")</f>
        <v>-954312000</v>
      </c>
    </row>
    <row r="465" spans="1:19">
      <c r="A465" s="3">
        <v>464</v>
      </c>
      <c r="B465" s="5">
        <v>41870</v>
      </c>
      <c r="J465" s="3">
        <v>294</v>
      </c>
      <c r="P465" s="3" t="s">
        <v>40</v>
      </c>
      <c r="Q465" s="4" t="str">
        <f>IFERROR(IF(IF(AND(IF(M465&lt;&gt;0,LOOKUP(M465,[1]Customer!$A:$A,[1]Customer!$B:$B),IF(N465&lt;&gt;0,LOOKUP(N465,[1]Supplier!$A:$A,[1]Supplier!$B:$B)))=FALSE,O465&lt;&gt;0),LOOKUP(O465,[1]Branch!$A:$A,[1]Branch!$B:$B),IF(M465&lt;&gt;0,LOOKUP(M465,[1]Customer!$A:$A,[1]Customer!$B:$B),IF(N465&lt;&gt;0,LOOKUP(N465,[1]Supplier!$A:$A,[1]Supplier!$B:$B))))=FALSE,LOOKUP(P465,[1]Banking!$A:$A,[1]Banking!$B:$B),IF(AND(IF(M465&lt;&gt;0,LOOKUP(M465,[1]Customer!$A:$A,[1]Customer!$B:$B),IF(N465&lt;&gt;0,LOOKUP(N465,[1]Supplier!$A:$A,[1]Supplier!$B:$B)))=FALSE,O465&lt;&gt;0),LOOKUP(O465,[1]Branch!$A:$A,[1]Branch!$B:$B),IF(M465&lt;&gt;0,LOOKUP(M465,[1]Customer!$A:$A,[1]Customer!$B:$B),IF(N465&lt;&gt;0,LOOKUP(N465,[1]Supplier!$A:$A,[1]Supplier!$B:$B))))),"")</f>
        <v>Kas Kecil Nathani Chemicals</v>
      </c>
      <c r="R465" s="4">
        <f>IFERROR(IF(IF(AND(IF(M465&lt;&gt;0,LOOKUP(M465,[1]Customer!$A:$A,[1]Customer!$V:$V),IF(N465&lt;&gt;0,LOOKUP(N465,[1]Supplier!$A:$A,[1]Supplier!$V:$V)))=FALSE,O465&lt;&gt;0),LOOKUP(O465,[1]Branch!$A:$A,[1]Branch!$V:$V),IF(M465&lt;&gt;0,LOOKUP(M465,[1]Customer!$A:$A,[1]Customer!$V:$V),IF(N465&lt;&gt;0,LOOKUP(N465,[1]Supplier!$A:$A,[1]Supplier!$V:$V))))=FALSE,LOOKUP(P465,[1]Banking!$A:$A,[1]Banking!$C:$C),IF(AND(IF(M465&lt;&gt;0,LOOKUP(M465,[1]Customer!$A:$A,[1]Customer!$V:$V),IF(N465&lt;&gt;0,LOOKUP(N465,[1]Supplier!$A:$A,[1]Supplier!$V:$V)))=FALSE,O465&lt;&gt;0),LOOKUP(O465,[1]Branch!$A:$A,[1]Branch!$V:$V),IF(M465&lt;&gt;0,LOOKUP(M465,[1]Customer!$A:$A,[1]Customer!$V:$V),IF(N465&lt;&gt;0,LOOKUP(N465,[1]Supplier!$A:$A,[1]Supplier!$V:$V))))),"")</f>
        <v>0</v>
      </c>
      <c r="S465" s="14">
        <f>IFERROR(SUMIF(CREF!A:A,PREF!A465,CREF!G:G),"")</f>
        <v>3850000</v>
      </c>
    </row>
    <row r="466" spans="1:19">
      <c r="A466" s="3">
        <v>465</v>
      </c>
      <c r="B466" s="5">
        <v>41870</v>
      </c>
      <c r="K466" s="3">
        <v>626</v>
      </c>
      <c r="O466" s="3" t="s">
        <v>80</v>
      </c>
      <c r="Q466" s="4" t="str">
        <f>IFERROR(IF(IF(AND(IF(M466&lt;&gt;0,LOOKUP(M466,[1]Customer!$A:$A,[1]Customer!$B:$B),IF(N466&lt;&gt;0,LOOKUP(N466,[1]Supplier!$A:$A,[1]Supplier!$B:$B)))=FALSE,O466&lt;&gt;0),LOOKUP(O466,[1]Branch!$A:$A,[1]Branch!$B:$B),IF(M466&lt;&gt;0,LOOKUP(M466,[1]Customer!$A:$A,[1]Customer!$B:$B),IF(N466&lt;&gt;0,LOOKUP(N466,[1]Supplier!$A:$A,[1]Supplier!$B:$B))))=FALSE,LOOKUP(P466,[1]Banking!$A:$A,[1]Banking!$B:$B),IF(AND(IF(M466&lt;&gt;0,LOOKUP(M466,[1]Customer!$A:$A,[1]Customer!$B:$B),IF(N466&lt;&gt;0,LOOKUP(N466,[1]Supplier!$A:$A,[1]Supplier!$B:$B)))=FALSE,O466&lt;&gt;0),LOOKUP(O466,[1]Branch!$A:$A,[1]Branch!$B:$B),IF(M466&lt;&gt;0,LOOKUP(M466,[1]Customer!$A:$A,[1]Customer!$B:$B),IF(N466&lt;&gt;0,LOOKUP(N466,[1]Supplier!$A:$A,[1]Supplier!$B:$B))))),"")</f>
        <v>Nathani Chemicals</v>
      </c>
      <c r="R466" s="4" t="str">
        <f>IFERROR(IF(IF(AND(IF(M466&lt;&gt;0,LOOKUP(M466,[1]Customer!$A:$A,[1]Customer!$V:$V),IF(N466&lt;&gt;0,LOOKUP(N466,[1]Supplier!$A:$A,[1]Supplier!$V:$V)))=FALSE,O466&lt;&gt;0),LOOKUP(O466,[1]Branch!$A:$A,[1]Branch!$V:$V),IF(M466&lt;&gt;0,LOOKUP(M466,[1]Customer!$A:$A,[1]Customer!$V:$V),IF(N466&lt;&gt;0,LOOKUP(N466,[1]Supplier!$A:$A,[1]Supplier!$V:$V))))=FALSE,LOOKUP(P466,[1]Banking!$A:$A,[1]Banking!$C:$C),IF(AND(IF(M466&lt;&gt;0,LOOKUP(M466,[1]Customer!$A:$A,[1]Customer!$V:$V),IF(N466&lt;&gt;0,LOOKUP(N466,[1]Supplier!$A:$A,[1]Supplier!$V:$V)))=FALSE,O466&lt;&gt;0),LOOKUP(O466,[1]Branch!$A:$A,[1]Branch!$V:$V),IF(M466&lt;&gt;0,LOOKUP(M466,[1]Customer!$A:$A,[1]Customer!$V:$V),IF(N466&lt;&gt;0,LOOKUP(N466,[1]Supplier!$A:$A,[1]Supplier!$V:$V))))),"")</f>
        <v>Darmawan</v>
      </c>
      <c r="S466" s="14">
        <f>IFERROR(SUMIF(CREF!A:A,PREF!A466,CREF!G:G),"")</f>
        <v>-1500000</v>
      </c>
    </row>
    <row r="467" spans="1:19">
      <c r="A467" s="3">
        <v>466</v>
      </c>
      <c r="B467" s="5">
        <v>41870</v>
      </c>
      <c r="K467" s="3">
        <v>627</v>
      </c>
      <c r="O467" s="3" t="s">
        <v>80</v>
      </c>
      <c r="Q467" s="4" t="str">
        <f>IFERROR(IF(IF(AND(IF(M467&lt;&gt;0,LOOKUP(M467,[1]Customer!$A:$A,[1]Customer!$B:$B),IF(N467&lt;&gt;0,LOOKUP(N467,[1]Supplier!$A:$A,[1]Supplier!$B:$B)))=FALSE,O467&lt;&gt;0),LOOKUP(O467,[1]Branch!$A:$A,[1]Branch!$B:$B),IF(M467&lt;&gt;0,LOOKUP(M467,[1]Customer!$A:$A,[1]Customer!$B:$B),IF(N467&lt;&gt;0,LOOKUP(N467,[1]Supplier!$A:$A,[1]Supplier!$B:$B))))=FALSE,LOOKUP(P467,[1]Banking!$A:$A,[1]Banking!$B:$B),IF(AND(IF(M467&lt;&gt;0,LOOKUP(M467,[1]Customer!$A:$A,[1]Customer!$B:$B),IF(N467&lt;&gt;0,LOOKUP(N467,[1]Supplier!$A:$A,[1]Supplier!$B:$B)))=FALSE,O467&lt;&gt;0),LOOKUP(O467,[1]Branch!$A:$A,[1]Branch!$B:$B),IF(M467&lt;&gt;0,LOOKUP(M467,[1]Customer!$A:$A,[1]Customer!$B:$B),IF(N467&lt;&gt;0,LOOKUP(N467,[1]Supplier!$A:$A,[1]Supplier!$B:$B))))),"")</f>
        <v>Nathani Chemicals</v>
      </c>
      <c r="R467" s="4" t="str">
        <f>IFERROR(IF(IF(AND(IF(M467&lt;&gt;0,LOOKUP(M467,[1]Customer!$A:$A,[1]Customer!$V:$V),IF(N467&lt;&gt;0,LOOKUP(N467,[1]Supplier!$A:$A,[1]Supplier!$V:$V)))=FALSE,O467&lt;&gt;0),LOOKUP(O467,[1]Branch!$A:$A,[1]Branch!$V:$V),IF(M467&lt;&gt;0,LOOKUP(M467,[1]Customer!$A:$A,[1]Customer!$V:$V),IF(N467&lt;&gt;0,LOOKUP(N467,[1]Supplier!$A:$A,[1]Supplier!$V:$V))))=FALSE,LOOKUP(P467,[1]Banking!$A:$A,[1]Banking!$C:$C),IF(AND(IF(M467&lt;&gt;0,LOOKUP(M467,[1]Customer!$A:$A,[1]Customer!$V:$V),IF(N467&lt;&gt;0,LOOKUP(N467,[1]Supplier!$A:$A,[1]Supplier!$V:$V)))=FALSE,O467&lt;&gt;0),LOOKUP(O467,[1]Branch!$A:$A,[1]Branch!$V:$V),IF(M467&lt;&gt;0,LOOKUP(M467,[1]Customer!$A:$A,[1]Customer!$V:$V),IF(N467&lt;&gt;0,LOOKUP(N467,[1]Supplier!$A:$A,[1]Supplier!$V:$V))))),"")</f>
        <v>Darmawan</v>
      </c>
      <c r="S467" s="14">
        <f>IFERROR(SUMIF(CREF!A:A,PREF!A467,CREF!G:G),"")</f>
        <v>-650000</v>
      </c>
    </row>
    <row r="468" spans="1:19">
      <c r="A468" s="3">
        <v>467</v>
      </c>
      <c r="B468" s="5">
        <v>41870</v>
      </c>
      <c r="K468" s="3">
        <v>628</v>
      </c>
      <c r="O468" s="3" t="s">
        <v>80</v>
      </c>
      <c r="Q468" s="4" t="str">
        <f>IFERROR(IF(IF(AND(IF(M468&lt;&gt;0,LOOKUP(M468,[1]Customer!$A:$A,[1]Customer!$B:$B),IF(N468&lt;&gt;0,LOOKUP(N468,[1]Supplier!$A:$A,[1]Supplier!$B:$B)))=FALSE,O468&lt;&gt;0),LOOKUP(O468,[1]Branch!$A:$A,[1]Branch!$B:$B),IF(M468&lt;&gt;0,LOOKUP(M468,[1]Customer!$A:$A,[1]Customer!$B:$B),IF(N468&lt;&gt;0,LOOKUP(N468,[1]Supplier!$A:$A,[1]Supplier!$B:$B))))=FALSE,LOOKUP(P468,[1]Banking!$A:$A,[1]Banking!$B:$B),IF(AND(IF(M468&lt;&gt;0,LOOKUP(M468,[1]Customer!$A:$A,[1]Customer!$B:$B),IF(N468&lt;&gt;0,LOOKUP(N468,[1]Supplier!$A:$A,[1]Supplier!$B:$B)))=FALSE,O468&lt;&gt;0),LOOKUP(O468,[1]Branch!$A:$A,[1]Branch!$B:$B),IF(M468&lt;&gt;0,LOOKUP(M468,[1]Customer!$A:$A,[1]Customer!$B:$B),IF(N468&lt;&gt;0,LOOKUP(N468,[1]Supplier!$A:$A,[1]Supplier!$B:$B))))),"")</f>
        <v>Nathani Chemicals</v>
      </c>
      <c r="R468" s="4" t="str">
        <f>IFERROR(IF(IF(AND(IF(M468&lt;&gt;0,LOOKUP(M468,[1]Customer!$A:$A,[1]Customer!$V:$V),IF(N468&lt;&gt;0,LOOKUP(N468,[1]Supplier!$A:$A,[1]Supplier!$V:$V)))=FALSE,O468&lt;&gt;0),LOOKUP(O468,[1]Branch!$A:$A,[1]Branch!$V:$V),IF(M468&lt;&gt;0,LOOKUP(M468,[1]Customer!$A:$A,[1]Customer!$V:$V),IF(N468&lt;&gt;0,LOOKUP(N468,[1]Supplier!$A:$A,[1]Supplier!$V:$V))))=FALSE,LOOKUP(P468,[1]Banking!$A:$A,[1]Banking!$C:$C),IF(AND(IF(M468&lt;&gt;0,LOOKUP(M468,[1]Customer!$A:$A,[1]Customer!$V:$V),IF(N468&lt;&gt;0,LOOKUP(N468,[1]Supplier!$A:$A,[1]Supplier!$V:$V)))=FALSE,O468&lt;&gt;0),LOOKUP(O468,[1]Branch!$A:$A,[1]Branch!$V:$V),IF(M468&lt;&gt;0,LOOKUP(M468,[1]Customer!$A:$A,[1]Customer!$V:$V),IF(N468&lt;&gt;0,LOOKUP(N468,[1]Supplier!$A:$A,[1]Supplier!$V:$V))))),"")</f>
        <v>Darmawan</v>
      </c>
      <c r="S468" s="14">
        <f>IFERROR(SUMIF(CREF!A:A,PREF!A468,CREF!G:G),"")</f>
        <v>-400000</v>
      </c>
    </row>
    <row r="469" spans="1:19">
      <c r="A469" s="3">
        <v>468</v>
      </c>
      <c r="B469" s="5">
        <v>41870</v>
      </c>
      <c r="K469" s="3">
        <v>629</v>
      </c>
      <c r="O469" s="3" t="s">
        <v>80</v>
      </c>
      <c r="Q469" s="4" t="str">
        <f>IFERROR(IF(IF(AND(IF(M469&lt;&gt;0,LOOKUP(M469,[1]Customer!$A:$A,[1]Customer!$B:$B),IF(N469&lt;&gt;0,LOOKUP(N469,[1]Supplier!$A:$A,[1]Supplier!$B:$B)))=FALSE,O469&lt;&gt;0),LOOKUP(O469,[1]Branch!$A:$A,[1]Branch!$B:$B),IF(M469&lt;&gt;0,LOOKUP(M469,[1]Customer!$A:$A,[1]Customer!$B:$B),IF(N469&lt;&gt;0,LOOKUP(N469,[1]Supplier!$A:$A,[1]Supplier!$B:$B))))=FALSE,LOOKUP(P469,[1]Banking!$A:$A,[1]Banking!$B:$B),IF(AND(IF(M469&lt;&gt;0,LOOKUP(M469,[1]Customer!$A:$A,[1]Customer!$B:$B),IF(N469&lt;&gt;0,LOOKUP(N469,[1]Supplier!$A:$A,[1]Supplier!$B:$B)))=FALSE,O469&lt;&gt;0),LOOKUP(O469,[1]Branch!$A:$A,[1]Branch!$B:$B),IF(M469&lt;&gt;0,LOOKUP(M469,[1]Customer!$A:$A,[1]Customer!$B:$B),IF(N469&lt;&gt;0,LOOKUP(N469,[1]Supplier!$A:$A,[1]Supplier!$B:$B))))),"")</f>
        <v>Nathani Chemicals</v>
      </c>
      <c r="R469" s="4" t="str">
        <f>IFERROR(IF(IF(AND(IF(M469&lt;&gt;0,LOOKUP(M469,[1]Customer!$A:$A,[1]Customer!$V:$V),IF(N469&lt;&gt;0,LOOKUP(N469,[1]Supplier!$A:$A,[1]Supplier!$V:$V)))=FALSE,O469&lt;&gt;0),LOOKUP(O469,[1]Branch!$A:$A,[1]Branch!$V:$V),IF(M469&lt;&gt;0,LOOKUP(M469,[1]Customer!$A:$A,[1]Customer!$V:$V),IF(N469&lt;&gt;0,LOOKUP(N469,[1]Supplier!$A:$A,[1]Supplier!$V:$V))))=FALSE,LOOKUP(P469,[1]Banking!$A:$A,[1]Banking!$C:$C),IF(AND(IF(M469&lt;&gt;0,LOOKUP(M469,[1]Customer!$A:$A,[1]Customer!$V:$V),IF(N469&lt;&gt;0,LOOKUP(N469,[1]Supplier!$A:$A,[1]Supplier!$V:$V)))=FALSE,O469&lt;&gt;0),LOOKUP(O469,[1]Branch!$A:$A,[1]Branch!$V:$V),IF(M469&lt;&gt;0,LOOKUP(M469,[1]Customer!$A:$A,[1]Customer!$V:$V),IF(N469&lt;&gt;0,LOOKUP(N469,[1]Supplier!$A:$A,[1]Supplier!$V:$V))))),"")</f>
        <v>Darmawan</v>
      </c>
      <c r="S469" s="14">
        <f>IFERROR(SUMIF(CREF!A:A,PREF!A469,CREF!G:G),"")</f>
        <v>-1000000</v>
      </c>
    </row>
    <row r="470" spans="1:19">
      <c r="A470" s="3">
        <v>469</v>
      </c>
      <c r="B470" s="5">
        <v>41870</v>
      </c>
      <c r="K470" s="3">
        <v>630</v>
      </c>
      <c r="O470" s="3" t="s">
        <v>80</v>
      </c>
      <c r="Q470" s="4" t="str">
        <f>IFERROR(IF(IF(AND(IF(M470&lt;&gt;0,LOOKUP(M470,[1]Customer!$A:$A,[1]Customer!$B:$B),IF(N470&lt;&gt;0,LOOKUP(N470,[1]Supplier!$A:$A,[1]Supplier!$B:$B)))=FALSE,O470&lt;&gt;0),LOOKUP(O470,[1]Branch!$A:$A,[1]Branch!$B:$B),IF(M470&lt;&gt;0,LOOKUP(M470,[1]Customer!$A:$A,[1]Customer!$B:$B),IF(N470&lt;&gt;0,LOOKUP(N470,[1]Supplier!$A:$A,[1]Supplier!$B:$B))))=FALSE,LOOKUP(P470,[1]Banking!$A:$A,[1]Banking!$B:$B),IF(AND(IF(M470&lt;&gt;0,LOOKUP(M470,[1]Customer!$A:$A,[1]Customer!$B:$B),IF(N470&lt;&gt;0,LOOKUP(N470,[1]Supplier!$A:$A,[1]Supplier!$B:$B)))=FALSE,O470&lt;&gt;0),LOOKUP(O470,[1]Branch!$A:$A,[1]Branch!$B:$B),IF(M470&lt;&gt;0,LOOKUP(M470,[1]Customer!$A:$A,[1]Customer!$B:$B),IF(N470&lt;&gt;0,LOOKUP(N470,[1]Supplier!$A:$A,[1]Supplier!$B:$B))))),"")</f>
        <v>Nathani Chemicals</v>
      </c>
      <c r="R470" s="4" t="str">
        <f>IFERROR(IF(IF(AND(IF(M470&lt;&gt;0,LOOKUP(M470,[1]Customer!$A:$A,[1]Customer!$V:$V),IF(N470&lt;&gt;0,LOOKUP(N470,[1]Supplier!$A:$A,[1]Supplier!$V:$V)))=FALSE,O470&lt;&gt;0),LOOKUP(O470,[1]Branch!$A:$A,[1]Branch!$V:$V),IF(M470&lt;&gt;0,LOOKUP(M470,[1]Customer!$A:$A,[1]Customer!$V:$V),IF(N470&lt;&gt;0,LOOKUP(N470,[1]Supplier!$A:$A,[1]Supplier!$V:$V))))=FALSE,LOOKUP(P470,[1]Banking!$A:$A,[1]Banking!$C:$C),IF(AND(IF(M470&lt;&gt;0,LOOKUP(M470,[1]Customer!$A:$A,[1]Customer!$V:$V),IF(N470&lt;&gt;0,LOOKUP(N470,[1]Supplier!$A:$A,[1]Supplier!$V:$V)))=FALSE,O470&lt;&gt;0),LOOKUP(O470,[1]Branch!$A:$A,[1]Branch!$V:$V),IF(M470&lt;&gt;0,LOOKUP(M470,[1]Customer!$A:$A,[1]Customer!$V:$V),IF(N470&lt;&gt;0,LOOKUP(N470,[1]Supplier!$A:$A,[1]Supplier!$V:$V))))),"")</f>
        <v>Darmawan</v>
      </c>
      <c r="S470" s="14">
        <f>IFERROR(SUMIF(CREF!A:A,PREF!A470,CREF!G:G),"")</f>
        <v>-300000</v>
      </c>
    </row>
    <row r="471" spans="1:19">
      <c r="A471" s="3">
        <v>470</v>
      </c>
      <c r="B471" s="5">
        <v>41869</v>
      </c>
      <c r="J471" s="3">
        <v>295</v>
      </c>
      <c r="M471" s="3" t="s">
        <v>568</v>
      </c>
      <c r="Q471" s="4" t="str">
        <f>IFERROR(IF(IF(AND(IF(M471&lt;&gt;0,LOOKUP(M471,[1]Customer!$A:$A,[1]Customer!$B:$B),IF(N471&lt;&gt;0,LOOKUP(N471,[1]Supplier!$A:$A,[1]Supplier!$B:$B)))=FALSE,O471&lt;&gt;0),LOOKUP(O471,[1]Branch!$A:$A,[1]Branch!$B:$B),IF(M471&lt;&gt;0,LOOKUP(M471,[1]Customer!$A:$A,[1]Customer!$B:$B),IF(N471&lt;&gt;0,LOOKUP(N471,[1]Supplier!$A:$A,[1]Supplier!$B:$B))))=FALSE,LOOKUP(P471,[1]Banking!$A:$A,[1]Banking!$B:$B),IF(AND(IF(M471&lt;&gt;0,LOOKUP(M471,[1]Customer!$A:$A,[1]Customer!$B:$B),IF(N471&lt;&gt;0,LOOKUP(N471,[1]Supplier!$A:$A,[1]Supplier!$B:$B)))=FALSE,O471&lt;&gt;0),LOOKUP(O471,[1]Branch!$A:$A,[1]Branch!$B:$B),IF(M471&lt;&gt;0,LOOKUP(M471,[1]Customer!$A:$A,[1]Customer!$B:$B),IF(N471&lt;&gt;0,LOOKUP(N471,[1]Supplier!$A:$A,[1]Supplier!$B:$B))))),"")</f>
        <v>UD.Gunung Kidul</v>
      </c>
      <c r="R471" s="4" t="str">
        <f>IFERROR(IF(IF(AND(IF(M471&lt;&gt;0,LOOKUP(M471,[1]Customer!$A:$A,[1]Customer!$V:$V),IF(N471&lt;&gt;0,LOOKUP(N471,[1]Supplier!$A:$A,[1]Supplier!$V:$V)))=FALSE,O471&lt;&gt;0),LOOKUP(O471,[1]Branch!$A:$A,[1]Branch!$V:$V),IF(M471&lt;&gt;0,LOOKUP(M471,[1]Customer!$A:$A,[1]Customer!$V:$V),IF(N471&lt;&gt;0,LOOKUP(N471,[1]Supplier!$A:$A,[1]Supplier!$V:$V))))=FALSE,LOOKUP(P471,[1]Banking!$A:$A,[1]Banking!$C:$C),IF(AND(IF(M471&lt;&gt;0,LOOKUP(M471,[1]Customer!$A:$A,[1]Customer!$V:$V),IF(N471&lt;&gt;0,LOOKUP(N471,[1]Supplier!$A:$A,[1]Supplier!$V:$V)))=FALSE,O471&lt;&gt;0),LOOKUP(O471,[1]Branch!$A:$A,[1]Branch!$V:$V),IF(M471&lt;&gt;0,LOOKUP(M471,[1]Customer!$A:$A,[1]Customer!$V:$V),IF(N471&lt;&gt;0,LOOKUP(N471,[1]Supplier!$A:$A,[1]Supplier!$V:$V))))),"")</f>
        <v>Juli Sutrisno</v>
      </c>
      <c r="S471" s="14">
        <f>IFERROR(SUMIF(CREF!A:A,PREF!A471,CREF!G:G),"")</f>
        <v>25000000</v>
      </c>
    </row>
    <row r="472" spans="1:19">
      <c r="A472" s="3">
        <v>471</v>
      </c>
      <c r="B472" s="5">
        <v>41869</v>
      </c>
      <c r="K472" s="3">
        <v>631</v>
      </c>
      <c r="P472" s="3" t="s">
        <v>40</v>
      </c>
      <c r="Q472" s="4" t="str">
        <f>IFERROR(IF(IF(AND(IF(M472&lt;&gt;0,LOOKUP(M472,[1]Customer!$A:$A,[1]Customer!$B:$B),IF(N472&lt;&gt;0,LOOKUP(N472,[1]Supplier!$A:$A,[1]Supplier!$B:$B)))=FALSE,O472&lt;&gt;0),LOOKUP(O472,[1]Branch!$A:$A,[1]Branch!$B:$B),IF(M472&lt;&gt;0,LOOKUP(M472,[1]Customer!$A:$A,[1]Customer!$B:$B),IF(N472&lt;&gt;0,LOOKUP(N472,[1]Supplier!$A:$A,[1]Supplier!$B:$B))))=FALSE,LOOKUP(P472,[1]Banking!$A:$A,[1]Banking!$B:$B),IF(AND(IF(M472&lt;&gt;0,LOOKUP(M472,[1]Customer!$A:$A,[1]Customer!$B:$B),IF(N472&lt;&gt;0,LOOKUP(N472,[1]Supplier!$A:$A,[1]Supplier!$B:$B)))=FALSE,O472&lt;&gt;0),LOOKUP(O472,[1]Branch!$A:$A,[1]Branch!$B:$B),IF(M472&lt;&gt;0,LOOKUP(M472,[1]Customer!$A:$A,[1]Customer!$B:$B),IF(N472&lt;&gt;0,LOOKUP(N472,[1]Supplier!$A:$A,[1]Supplier!$B:$B))))),"")</f>
        <v>Kas Kecil Nathani Chemicals</v>
      </c>
      <c r="R472" s="4">
        <f>IFERROR(IF(IF(AND(IF(M472&lt;&gt;0,LOOKUP(M472,[1]Customer!$A:$A,[1]Customer!$V:$V),IF(N472&lt;&gt;0,LOOKUP(N472,[1]Supplier!$A:$A,[1]Supplier!$V:$V)))=FALSE,O472&lt;&gt;0),LOOKUP(O472,[1]Branch!$A:$A,[1]Branch!$V:$V),IF(M472&lt;&gt;0,LOOKUP(M472,[1]Customer!$A:$A,[1]Customer!$V:$V),IF(N472&lt;&gt;0,LOOKUP(N472,[1]Supplier!$A:$A,[1]Supplier!$V:$V))))=FALSE,LOOKUP(P472,[1]Banking!$A:$A,[1]Banking!$C:$C),IF(AND(IF(M472&lt;&gt;0,LOOKUP(M472,[1]Customer!$A:$A,[1]Customer!$V:$V),IF(N472&lt;&gt;0,LOOKUP(N472,[1]Supplier!$A:$A,[1]Supplier!$V:$V)))=FALSE,O472&lt;&gt;0),LOOKUP(O472,[1]Branch!$A:$A,[1]Branch!$V:$V),IF(M472&lt;&gt;0,LOOKUP(M472,[1]Customer!$A:$A,[1]Customer!$V:$V),IF(N472&lt;&gt;0,LOOKUP(N472,[1]Supplier!$A:$A,[1]Supplier!$V:$V))))),"")</f>
        <v>0</v>
      </c>
      <c r="S472" s="14">
        <f>IFERROR(SUMIF(CREF!A:A,PREF!A472,CREF!G:G),"")</f>
        <v>-3850000</v>
      </c>
    </row>
    <row r="473" spans="1:19">
      <c r="A473" s="3">
        <v>472</v>
      </c>
      <c r="B473" s="5">
        <v>41877</v>
      </c>
      <c r="D473" s="11" t="s">
        <v>947</v>
      </c>
      <c r="J473" s="3">
        <v>296</v>
      </c>
      <c r="M473" s="3" t="s">
        <v>41</v>
      </c>
      <c r="Q473" s="4" t="str">
        <f>IFERROR(IF(IF(AND(IF(M473&lt;&gt;0,LOOKUP(M473,[1]Customer!$A:$A,[1]Customer!$B:$B),IF(N473&lt;&gt;0,LOOKUP(N473,[1]Supplier!$A:$A,[1]Supplier!$B:$B)))=FALSE,O473&lt;&gt;0),LOOKUP(O473,[1]Branch!$A:$A,[1]Branch!$B:$B),IF(M473&lt;&gt;0,LOOKUP(M473,[1]Customer!$A:$A,[1]Customer!$B:$B),IF(N473&lt;&gt;0,LOOKUP(N473,[1]Supplier!$A:$A,[1]Supplier!$B:$B))))=FALSE,LOOKUP(P473,[1]Banking!$A:$A,[1]Banking!$B:$B),IF(AND(IF(M473&lt;&gt;0,LOOKUP(M473,[1]Customer!$A:$A,[1]Customer!$B:$B),IF(N473&lt;&gt;0,LOOKUP(N473,[1]Supplier!$A:$A,[1]Supplier!$B:$B)))=FALSE,O473&lt;&gt;0),LOOKUP(O473,[1]Branch!$A:$A,[1]Branch!$B:$B),IF(M473&lt;&gt;0,LOOKUP(M473,[1]Customer!$A:$A,[1]Customer!$B:$B),IF(N473&lt;&gt;0,LOOKUP(N473,[1]Supplier!$A:$A,[1]Supplier!$B:$B))))),"")</f>
        <v>Nathani Indonesia</v>
      </c>
      <c r="R473" s="4" t="str">
        <f>IFERROR(IF(IF(AND(IF(M473&lt;&gt;0,LOOKUP(M473,[1]Customer!$A:$A,[1]Customer!$V:$V),IF(N473&lt;&gt;0,LOOKUP(N473,[1]Supplier!$A:$A,[1]Supplier!$V:$V)))=FALSE,O473&lt;&gt;0),LOOKUP(O473,[1]Branch!$A:$A,[1]Branch!$V:$V),IF(M473&lt;&gt;0,LOOKUP(M473,[1]Customer!$A:$A,[1]Customer!$V:$V),IF(N473&lt;&gt;0,LOOKUP(N473,[1]Supplier!$A:$A,[1]Supplier!$V:$V))))=FALSE,LOOKUP(P473,[1]Banking!$A:$A,[1]Banking!$C:$C),IF(AND(IF(M473&lt;&gt;0,LOOKUP(M473,[1]Customer!$A:$A,[1]Customer!$V:$V),IF(N473&lt;&gt;0,LOOKUP(N473,[1]Supplier!$A:$A,[1]Supplier!$V:$V)))=FALSE,O473&lt;&gt;0),LOOKUP(O473,[1]Branch!$A:$A,[1]Branch!$V:$V),IF(M473&lt;&gt;0,LOOKUP(M473,[1]Customer!$A:$A,[1]Customer!$V:$V),IF(N473&lt;&gt;0,LOOKUP(N473,[1]Supplier!$A:$A,[1]Supplier!$V:$V))))),"")</f>
        <v>Agustina Y. Zulkarnain</v>
      </c>
      <c r="S473" s="14">
        <f>IFERROR(SUMIF(CREF!A:A,PREF!A473,CREF!G:G),"")</f>
        <v>8000000</v>
      </c>
    </row>
    <row r="474" spans="1:19">
      <c r="A474" s="3">
        <v>473</v>
      </c>
      <c r="B474" s="5">
        <v>41877</v>
      </c>
      <c r="K474" s="3">
        <v>632</v>
      </c>
      <c r="O474" s="3" t="s">
        <v>80</v>
      </c>
      <c r="Q474" s="4" t="str">
        <f>IFERROR(IF(IF(AND(IF(M474&lt;&gt;0,LOOKUP(M474,[1]Customer!$A:$A,[1]Customer!$B:$B),IF(N474&lt;&gt;0,LOOKUP(N474,[1]Supplier!$A:$A,[1]Supplier!$B:$B)))=FALSE,O474&lt;&gt;0),LOOKUP(O474,[1]Branch!$A:$A,[1]Branch!$B:$B),IF(M474&lt;&gt;0,LOOKUP(M474,[1]Customer!$A:$A,[1]Customer!$B:$B),IF(N474&lt;&gt;0,LOOKUP(N474,[1]Supplier!$A:$A,[1]Supplier!$B:$B))))=FALSE,LOOKUP(P474,[1]Banking!$A:$A,[1]Banking!$B:$B),IF(AND(IF(M474&lt;&gt;0,LOOKUP(M474,[1]Customer!$A:$A,[1]Customer!$B:$B),IF(N474&lt;&gt;0,LOOKUP(N474,[1]Supplier!$A:$A,[1]Supplier!$B:$B)))=FALSE,O474&lt;&gt;0),LOOKUP(O474,[1]Branch!$A:$A,[1]Branch!$B:$B),IF(M474&lt;&gt;0,LOOKUP(M474,[1]Customer!$A:$A,[1]Customer!$B:$B),IF(N474&lt;&gt;0,LOOKUP(N474,[1]Supplier!$A:$A,[1]Supplier!$B:$B))))),"")</f>
        <v>Nathani Chemicals</v>
      </c>
      <c r="R474" s="4" t="str">
        <f>IFERROR(IF(IF(AND(IF(M474&lt;&gt;0,LOOKUP(M474,[1]Customer!$A:$A,[1]Customer!$V:$V),IF(N474&lt;&gt;0,LOOKUP(N474,[1]Supplier!$A:$A,[1]Supplier!$V:$V)))=FALSE,O474&lt;&gt;0),LOOKUP(O474,[1]Branch!$A:$A,[1]Branch!$V:$V),IF(M474&lt;&gt;0,LOOKUP(M474,[1]Customer!$A:$A,[1]Customer!$V:$V),IF(N474&lt;&gt;0,LOOKUP(N474,[1]Supplier!$A:$A,[1]Supplier!$V:$V))))=FALSE,LOOKUP(P474,[1]Banking!$A:$A,[1]Banking!$C:$C),IF(AND(IF(M474&lt;&gt;0,LOOKUP(M474,[1]Customer!$A:$A,[1]Customer!$V:$V),IF(N474&lt;&gt;0,LOOKUP(N474,[1]Supplier!$A:$A,[1]Supplier!$V:$V)))=FALSE,O474&lt;&gt;0),LOOKUP(O474,[1]Branch!$A:$A,[1]Branch!$V:$V),IF(M474&lt;&gt;0,LOOKUP(M474,[1]Customer!$A:$A,[1]Customer!$V:$V),IF(N474&lt;&gt;0,LOOKUP(N474,[1]Supplier!$A:$A,[1]Supplier!$V:$V))))),"")</f>
        <v>Darmawan</v>
      </c>
      <c r="S474" s="14">
        <f>IFERROR(SUMIF(CREF!A:A,PREF!A474,CREF!G:G),"")</f>
        <v>-669304</v>
      </c>
    </row>
    <row r="475" spans="1:19">
      <c r="A475" s="3">
        <v>474</v>
      </c>
      <c r="B475" s="5">
        <v>41877</v>
      </c>
      <c r="K475" s="3">
        <v>633</v>
      </c>
      <c r="M475" s="3" t="s">
        <v>568</v>
      </c>
      <c r="Q475" s="4" t="str">
        <f>IFERROR(IF(IF(AND(IF(M475&lt;&gt;0,LOOKUP(M475,[1]Customer!$A:$A,[1]Customer!$B:$B),IF(N475&lt;&gt;0,LOOKUP(N475,[1]Supplier!$A:$A,[1]Supplier!$B:$B)))=FALSE,O475&lt;&gt;0),LOOKUP(O475,[1]Branch!$A:$A,[1]Branch!$B:$B),IF(M475&lt;&gt;0,LOOKUP(M475,[1]Customer!$A:$A,[1]Customer!$B:$B),IF(N475&lt;&gt;0,LOOKUP(N475,[1]Supplier!$A:$A,[1]Supplier!$B:$B))))=FALSE,LOOKUP(P475,[1]Banking!$A:$A,[1]Banking!$B:$B),IF(AND(IF(M475&lt;&gt;0,LOOKUP(M475,[1]Customer!$A:$A,[1]Customer!$B:$B),IF(N475&lt;&gt;0,LOOKUP(N475,[1]Supplier!$A:$A,[1]Supplier!$B:$B)))=FALSE,O475&lt;&gt;0),LOOKUP(O475,[1]Branch!$A:$A,[1]Branch!$B:$B),IF(M475&lt;&gt;0,LOOKUP(M475,[1]Customer!$A:$A,[1]Customer!$B:$B),IF(N475&lt;&gt;0,LOOKUP(N475,[1]Supplier!$A:$A,[1]Supplier!$B:$B))))),"")</f>
        <v>UD.Gunung Kidul</v>
      </c>
      <c r="R475" s="4" t="str">
        <f>IFERROR(IF(IF(AND(IF(M475&lt;&gt;0,LOOKUP(M475,[1]Customer!$A:$A,[1]Customer!$V:$V),IF(N475&lt;&gt;0,LOOKUP(N475,[1]Supplier!$A:$A,[1]Supplier!$V:$V)))=FALSE,O475&lt;&gt;0),LOOKUP(O475,[1]Branch!$A:$A,[1]Branch!$V:$V),IF(M475&lt;&gt;0,LOOKUP(M475,[1]Customer!$A:$A,[1]Customer!$V:$V),IF(N475&lt;&gt;0,LOOKUP(N475,[1]Supplier!$A:$A,[1]Supplier!$V:$V))))=FALSE,LOOKUP(P475,[1]Banking!$A:$A,[1]Banking!$C:$C),IF(AND(IF(M475&lt;&gt;0,LOOKUP(M475,[1]Customer!$A:$A,[1]Customer!$V:$V),IF(N475&lt;&gt;0,LOOKUP(N475,[1]Supplier!$A:$A,[1]Supplier!$V:$V)))=FALSE,O475&lt;&gt;0),LOOKUP(O475,[1]Branch!$A:$A,[1]Branch!$V:$V),IF(M475&lt;&gt;0,LOOKUP(M475,[1]Customer!$A:$A,[1]Customer!$V:$V),IF(N475&lt;&gt;0,LOOKUP(N475,[1]Supplier!$A:$A,[1]Supplier!$V:$V))))),"")</f>
        <v>Juli Sutrisno</v>
      </c>
      <c r="S475" s="14">
        <f>IFERROR(SUMIF(CREF!A:A,PREF!A475,CREF!G:G),"")</f>
        <v>-25000000</v>
      </c>
    </row>
    <row r="476" spans="1:19">
      <c r="A476" s="3">
        <v>475</v>
      </c>
      <c r="B476" s="5">
        <v>41877</v>
      </c>
      <c r="K476" s="3">
        <v>634</v>
      </c>
      <c r="O476" s="3" t="s">
        <v>80</v>
      </c>
      <c r="Q476" s="4" t="str">
        <f>IFERROR(IF(IF(AND(IF(M476&lt;&gt;0,LOOKUP(M476,[1]Customer!$A:$A,[1]Customer!$B:$B),IF(N476&lt;&gt;0,LOOKUP(N476,[1]Supplier!$A:$A,[1]Supplier!$B:$B)))=FALSE,O476&lt;&gt;0),LOOKUP(O476,[1]Branch!$A:$A,[1]Branch!$B:$B),IF(M476&lt;&gt;0,LOOKUP(M476,[1]Customer!$A:$A,[1]Customer!$B:$B),IF(N476&lt;&gt;0,LOOKUP(N476,[1]Supplier!$A:$A,[1]Supplier!$B:$B))))=FALSE,LOOKUP(P476,[1]Banking!$A:$A,[1]Banking!$B:$B),IF(AND(IF(M476&lt;&gt;0,LOOKUP(M476,[1]Customer!$A:$A,[1]Customer!$B:$B),IF(N476&lt;&gt;0,LOOKUP(N476,[1]Supplier!$A:$A,[1]Supplier!$B:$B)))=FALSE,O476&lt;&gt;0),LOOKUP(O476,[1]Branch!$A:$A,[1]Branch!$B:$B),IF(M476&lt;&gt;0,LOOKUP(M476,[1]Customer!$A:$A,[1]Customer!$B:$B),IF(N476&lt;&gt;0,LOOKUP(N476,[1]Supplier!$A:$A,[1]Supplier!$B:$B))))),"")</f>
        <v>Nathani Chemicals</v>
      </c>
      <c r="R476" s="4" t="str">
        <f>IFERROR(IF(IF(AND(IF(M476&lt;&gt;0,LOOKUP(M476,[1]Customer!$A:$A,[1]Customer!$V:$V),IF(N476&lt;&gt;0,LOOKUP(N476,[1]Supplier!$A:$A,[1]Supplier!$V:$V)))=FALSE,O476&lt;&gt;0),LOOKUP(O476,[1]Branch!$A:$A,[1]Branch!$V:$V),IF(M476&lt;&gt;0,LOOKUP(M476,[1]Customer!$A:$A,[1]Customer!$V:$V),IF(N476&lt;&gt;0,LOOKUP(N476,[1]Supplier!$A:$A,[1]Supplier!$V:$V))))=FALSE,LOOKUP(P476,[1]Banking!$A:$A,[1]Banking!$C:$C),IF(AND(IF(M476&lt;&gt;0,LOOKUP(M476,[1]Customer!$A:$A,[1]Customer!$V:$V),IF(N476&lt;&gt;0,LOOKUP(N476,[1]Supplier!$A:$A,[1]Supplier!$V:$V)))=FALSE,O476&lt;&gt;0),LOOKUP(O476,[1]Branch!$A:$A,[1]Branch!$V:$V),IF(M476&lt;&gt;0,LOOKUP(M476,[1]Customer!$A:$A,[1]Customer!$V:$V),IF(N476&lt;&gt;0,LOOKUP(N476,[1]Supplier!$A:$A,[1]Supplier!$V:$V))))),"")</f>
        <v>Darmawan</v>
      </c>
      <c r="S476" s="14">
        <f>IFERROR(SUMIF(CREF!A:A,PREF!A476,CREF!G:G),"")</f>
        <v>-7097500</v>
      </c>
    </row>
    <row r="477" spans="1:19">
      <c r="A477" s="3">
        <v>476</v>
      </c>
      <c r="B477" s="5">
        <v>41879</v>
      </c>
      <c r="D477" s="11" t="s">
        <v>947</v>
      </c>
      <c r="J477" s="3">
        <v>297</v>
      </c>
      <c r="M477" s="3" t="s">
        <v>41</v>
      </c>
      <c r="Q477" s="4" t="str">
        <f>IFERROR(IF(IF(AND(IF(M477&lt;&gt;0,LOOKUP(M477,[1]Customer!$A:$A,[1]Customer!$B:$B),IF(N477&lt;&gt;0,LOOKUP(N477,[1]Supplier!$A:$A,[1]Supplier!$B:$B)))=FALSE,O477&lt;&gt;0),LOOKUP(O477,[1]Branch!$A:$A,[1]Branch!$B:$B),IF(M477&lt;&gt;0,LOOKUP(M477,[1]Customer!$A:$A,[1]Customer!$B:$B),IF(N477&lt;&gt;0,LOOKUP(N477,[1]Supplier!$A:$A,[1]Supplier!$B:$B))))=FALSE,LOOKUP(P477,[1]Banking!$A:$A,[1]Banking!$B:$B),IF(AND(IF(M477&lt;&gt;0,LOOKUP(M477,[1]Customer!$A:$A,[1]Customer!$B:$B),IF(N477&lt;&gt;0,LOOKUP(N477,[1]Supplier!$A:$A,[1]Supplier!$B:$B)))=FALSE,O477&lt;&gt;0),LOOKUP(O477,[1]Branch!$A:$A,[1]Branch!$B:$B),IF(M477&lt;&gt;0,LOOKUP(M477,[1]Customer!$A:$A,[1]Customer!$B:$B),IF(N477&lt;&gt;0,LOOKUP(N477,[1]Supplier!$A:$A,[1]Supplier!$B:$B))))),"")</f>
        <v>Nathani Indonesia</v>
      </c>
      <c r="R477" s="4" t="str">
        <f>IFERROR(IF(IF(AND(IF(M477&lt;&gt;0,LOOKUP(M477,[1]Customer!$A:$A,[1]Customer!$V:$V),IF(N477&lt;&gt;0,LOOKUP(N477,[1]Supplier!$A:$A,[1]Supplier!$V:$V)))=FALSE,O477&lt;&gt;0),LOOKUP(O477,[1]Branch!$A:$A,[1]Branch!$V:$V),IF(M477&lt;&gt;0,LOOKUP(M477,[1]Customer!$A:$A,[1]Customer!$V:$V),IF(N477&lt;&gt;0,LOOKUP(N477,[1]Supplier!$A:$A,[1]Supplier!$V:$V))))=FALSE,LOOKUP(P477,[1]Banking!$A:$A,[1]Banking!$C:$C),IF(AND(IF(M477&lt;&gt;0,LOOKUP(M477,[1]Customer!$A:$A,[1]Customer!$V:$V),IF(N477&lt;&gt;0,LOOKUP(N477,[1]Supplier!$A:$A,[1]Supplier!$V:$V)))=FALSE,O477&lt;&gt;0),LOOKUP(O477,[1]Branch!$A:$A,[1]Branch!$V:$V),IF(M477&lt;&gt;0,LOOKUP(M477,[1]Customer!$A:$A,[1]Customer!$V:$V),IF(N477&lt;&gt;0,LOOKUP(N477,[1]Supplier!$A:$A,[1]Supplier!$V:$V))))),"")</f>
        <v>Agustina Y. Zulkarnain</v>
      </c>
      <c r="S477" s="14">
        <f>IFERROR(SUMIF(CREF!A:A,PREF!A477,CREF!G:G),"")</f>
        <v>499064577</v>
      </c>
    </row>
    <row r="478" spans="1:19">
      <c r="A478" s="3">
        <v>477</v>
      </c>
      <c r="B478" s="5">
        <v>41879</v>
      </c>
      <c r="D478" s="11" t="s">
        <v>980</v>
      </c>
      <c r="J478" s="3">
        <v>298</v>
      </c>
      <c r="M478" s="3" t="s">
        <v>41</v>
      </c>
      <c r="Q478" s="4" t="str">
        <f>IFERROR(IF(IF(AND(IF(M478&lt;&gt;0,LOOKUP(M478,[1]Customer!$A:$A,[1]Customer!$B:$B),IF(N478&lt;&gt;0,LOOKUP(N478,[1]Supplier!$A:$A,[1]Supplier!$B:$B)))=FALSE,O478&lt;&gt;0),LOOKUP(O478,[1]Branch!$A:$A,[1]Branch!$B:$B),IF(M478&lt;&gt;0,LOOKUP(M478,[1]Customer!$A:$A,[1]Customer!$B:$B),IF(N478&lt;&gt;0,LOOKUP(N478,[1]Supplier!$A:$A,[1]Supplier!$B:$B))))=FALSE,LOOKUP(P478,[1]Banking!$A:$A,[1]Banking!$B:$B),IF(AND(IF(M478&lt;&gt;0,LOOKUP(M478,[1]Customer!$A:$A,[1]Customer!$B:$B),IF(N478&lt;&gt;0,LOOKUP(N478,[1]Supplier!$A:$A,[1]Supplier!$B:$B)))=FALSE,O478&lt;&gt;0),LOOKUP(O478,[1]Branch!$A:$A,[1]Branch!$B:$B),IF(M478&lt;&gt;0,LOOKUP(M478,[1]Customer!$A:$A,[1]Customer!$B:$B),IF(N478&lt;&gt;0,LOOKUP(N478,[1]Supplier!$A:$A,[1]Supplier!$B:$B))))),"")</f>
        <v>Nathani Indonesia</v>
      </c>
      <c r="R478" s="4" t="str">
        <f>IFERROR(IF(IF(AND(IF(M478&lt;&gt;0,LOOKUP(M478,[1]Customer!$A:$A,[1]Customer!$V:$V),IF(N478&lt;&gt;0,LOOKUP(N478,[1]Supplier!$A:$A,[1]Supplier!$V:$V)))=FALSE,O478&lt;&gt;0),LOOKUP(O478,[1]Branch!$A:$A,[1]Branch!$V:$V),IF(M478&lt;&gt;0,LOOKUP(M478,[1]Customer!$A:$A,[1]Customer!$V:$V),IF(N478&lt;&gt;0,LOOKUP(N478,[1]Supplier!$A:$A,[1]Supplier!$V:$V))))=FALSE,LOOKUP(P478,[1]Banking!$A:$A,[1]Banking!$C:$C),IF(AND(IF(M478&lt;&gt;0,LOOKUP(M478,[1]Customer!$A:$A,[1]Customer!$V:$V),IF(N478&lt;&gt;0,LOOKUP(N478,[1]Supplier!$A:$A,[1]Supplier!$V:$V)))=FALSE,O478&lt;&gt;0),LOOKUP(O478,[1]Branch!$A:$A,[1]Branch!$V:$V),IF(M478&lt;&gt;0,LOOKUP(M478,[1]Customer!$A:$A,[1]Customer!$V:$V),IF(N478&lt;&gt;0,LOOKUP(N478,[1]Supplier!$A:$A,[1]Supplier!$V:$V))))),"")</f>
        <v>Agustina Y. Zulkarnain</v>
      </c>
      <c r="S478" s="14">
        <f>IFERROR(SUMIF(CREF!A:A,PREF!A478,CREF!G:G),"")</f>
        <v>935423</v>
      </c>
    </row>
    <row r="479" spans="1:19">
      <c r="A479" s="3">
        <v>478</v>
      </c>
      <c r="B479" s="5">
        <v>41879</v>
      </c>
      <c r="D479" s="11" t="s">
        <v>980</v>
      </c>
      <c r="J479" s="3">
        <v>299</v>
      </c>
      <c r="M479" s="3" t="s">
        <v>41</v>
      </c>
      <c r="Q479" s="4" t="str">
        <f>IFERROR(IF(IF(AND(IF(M479&lt;&gt;0,LOOKUP(M479,[1]Customer!$A:$A,[1]Customer!$B:$B),IF(N479&lt;&gt;0,LOOKUP(N479,[1]Supplier!$A:$A,[1]Supplier!$B:$B)))=FALSE,O479&lt;&gt;0),LOOKUP(O479,[1]Branch!$A:$A,[1]Branch!$B:$B),IF(M479&lt;&gt;0,LOOKUP(M479,[1]Customer!$A:$A,[1]Customer!$B:$B),IF(N479&lt;&gt;0,LOOKUP(N479,[1]Supplier!$A:$A,[1]Supplier!$B:$B))))=FALSE,LOOKUP(P479,[1]Banking!$A:$A,[1]Banking!$B:$B),IF(AND(IF(M479&lt;&gt;0,LOOKUP(M479,[1]Customer!$A:$A,[1]Customer!$B:$B),IF(N479&lt;&gt;0,LOOKUP(N479,[1]Supplier!$A:$A,[1]Supplier!$B:$B)))=FALSE,O479&lt;&gt;0),LOOKUP(O479,[1]Branch!$A:$A,[1]Branch!$B:$B),IF(M479&lt;&gt;0,LOOKUP(M479,[1]Customer!$A:$A,[1]Customer!$B:$B),IF(N479&lt;&gt;0,LOOKUP(N479,[1]Supplier!$A:$A,[1]Supplier!$B:$B))))),"")</f>
        <v>Nathani Indonesia</v>
      </c>
      <c r="R479" s="4" t="str">
        <f>IFERROR(IF(IF(AND(IF(M479&lt;&gt;0,LOOKUP(M479,[1]Customer!$A:$A,[1]Customer!$V:$V),IF(N479&lt;&gt;0,LOOKUP(N479,[1]Supplier!$A:$A,[1]Supplier!$V:$V)))=FALSE,O479&lt;&gt;0),LOOKUP(O479,[1]Branch!$A:$A,[1]Branch!$V:$V),IF(M479&lt;&gt;0,LOOKUP(M479,[1]Customer!$A:$A,[1]Customer!$V:$V),IF(N479&lt;&gt;0,LOOKUP(N479,[1]Supplier!$A:$A,[1]Supplier!$V:$V))))=FALSE,LOOKUP(P479,[1]Banking!$A:$A,[1]Banking!$C:$C),IF(AND(IF(M479&lt;&gt;0,LOOKUP(M479,[1]Customer!$A:$A,[1]Customer!$V:$V),IF(N479&lt;&gt;0,LOOKUP(N479,[1]Supplier!$A:$A,[1]Supplier!$V:$V)))=FALSE,O479&lt;&gt;0),LOOKUP(O479,[1]Branch!$A:$A,[1]Branch!$V:$V),IF(M479&lt;&gt;0,LOOKUP(M479,[1]Customer!$A:$A,[1]Customer!$V:$V),IF(N479&lt;&gt;0,LOOKUP(N479,[1]Supplier!$A:$A,[1]Supplier!$V:$V))))),"")</f>
        <v>Agustina Y. Zulkarnain</v>
      </c>
      <c r="S479" s="14">
        <f>IFERROR(SUMIF(CREF!A:A,PREF!A479,CREF!G:G),"")</f>
        <v>47392778</v>
      </c>
    </row>
    <row r="480" spans="1:19">
      <c r="A480" s="3">
        <v>479</v>
      </c>
      <c r="B480" s="5">
        <v>41879</v>
      </c>
      <c r="D480" s="11" t="s">
        <v>938</v>
      </c>
      <c r="K480" s="3">
        <v>635</v>
      </c>
      <c r="N480" s="3" t="s">
        <v>38</v>
      </c>
      <c r="Q480" s="4" t="str">
        <f>IFERROR(IF(IF(AND(IF(M480&lt;&gt;0,LOOKUP(M480,[1]Customer!$A:$A,[1]Customer!$B:$B),IF(N480&lt;&gt;0,LOOKUP(N480,[1]Supplier!$A:$A,[1]Supplier!$B:$B)))=FALSE,O480&lt;&gt;0),LOOKUP(O480,[1]Branch!$A:$A,[1]Branch!$B:$B),IF(M480&lt;&gt;0,LOOKUP(M480,[1]Customer!$A:$A,[1]Customer!$B:$B),IF(N480&lt;&gt;0,LOOKUP(N480,[1]Supplier!$A:$A,[1]Supplier!$B:$B))))=FALSE,LOOKUP(P480,[1]Banking!$A:$A,[1]Banking!$B:$B),IF(AND(IF(M480&lt;&gt;0,LOOKUP(M480,[1]Customer!$A:$A,[1]Customer!$B:$B),IF(N480&lt;&gt;0,LOOKUP(N480,[1]Supplier!$A:$A,[1]Supplier!$B:$B)))=FALSE,O480&lt;&gt;0),LOOKUP(O480,[1]Branch!$A:$A,[1]Branch!$B:$B),IF(M480&lt;&gt;0,LOOKUP(M480,[1]Customer!$A:$A,[1]Customer!$B:$B),IF(N480&lt;&gt;0,LOOKUP(N480,[1]Supplier!$A:$A,[1]Supplier!$B:$B))))),"")</f>
        <v>Nathani Indonesia</v>
      </c>
      <c r="R480" s="4" t="str">
        <f>IFERROR(IF(IF(AND(IF(M480&lt;&gt;0,LOOKUP(M480,[1]Customer!$A:$A,[1]Customer!$V:$V),IF(N480&lt;&gt;0,LOOKUP(N480,[1]Supplier!$A:$A,[1]Supplier!$V:$V)))=FALSE,O480&lt;&gt;0),LOOKUP(O480,[1]Branch!$A:$A,[1]Branch!$V:$V),IF(M480&lt;&gt;0,LOOKUP(M480,[1]Customer!$A:$A,[1]Customer!$V:$V),IF(N480&lt;&gt;0,LOOKUP(N480,[1]Supplier!$A:$A,[1]Supplier!$V:$V))))=FALSE,LOOKUP(P480,[1]Banking!$A:$A,[1]Banking!$C:$C),IF(AND(IF(M480&lt;&gt;0,LOOKUP(M480,[1]Customer!$A:$A,[1]Customer!$V:$V),IF(N480&lt;&gt;0,LOOKUP(N480,[1]Supplier!$A:$A,[1]Supplier!$V:$V)))=FALSE,O480&lt;&gt;0),LOOKUP(O480,[1]Branch!$A:$A,[1]Branch!$V:$V),IF(M480&lt;&gt;0,LOOKUP(M480,[1]Customer!$A:$A,[1]Customer!$V:$V),IF(N480&lt;&gt;0,LOOKUP(N480,[1]Supplier!$A:$A,[1]Supplier!$V:$V))))),"")</f>
        <v>Agustina Y. Zulkarnain</v>
      </c>
      <c r="S480" s="14">
        <f>IFERROR(SUMIF(CREF!A:A,PREF!A480,CREF!G:G),"")</f>
        <v>-500000000</v>
      </c>
    </row>
    <row r="481" spans="1:19">
      <c r="A481" s="3">
        <v>480</v>
      </c>
      <c r="B481" s="5">
        <v>41879</v>
      </c>
      <c r="K481" s="3">
        <v>636</v>
      </c>
      <c r="N481" s="3" t="s">
        <v>81</v>
      </c>
      <c r="Q481" s="4" t="str">
        <f>IFERROR(IF(IF(AND(IF(M481&lt;&gt;0,LOOKUP(M481,[1]Customer!$A:$A,[1]Customer!$B:$B),IF(N481&lt;&gt;0,LOOKUP(N481,[1]Supplier!$A:$A,[1]Supplier!$B:$B)))=FALSE,O481&lt;&gt;0),LOOKUP(O481,[1]Branch!$A:$A,[1]Branch!$B:$B),IF(M481&lt;&gt;0,LOOKUP(M481,[1]Customer!$A:$A,[1]Customer!$B:$B),IF(N481&lt;&gt;0,LOOKUP(N481,[1]Supplier!$A:$A,[1]Supplier!$B:$B))))=FALSE,LOOKUP(P481,[1]Banking!$A:$A,[1]Banking!$B:$B),IF(AND(IF(M481&lt;&gt;0,LOOKUP(M481,[1]Customer!$A:$A,[1]Customer!$B:$B),IF(N481&lt;&gt;0,LOOKUP(N481,[1]Supplier!$A:$A,[1]Supplier!$B:$B)))=FALSE,O481&lt;&gt;0),LOOKUP(O481,[1]Branch!$A:$A,[1]Branch!$B:$B),IF(M481&lt;&gt;0,LOOKUP(M481,[1]Customer!$A:$A,[1]Customer!$B:$B),IF(N481&lt;&gt;0,LOOKUP(N481,[1]Supplier!$A:$A,[1]Supplier!$B:$B))))),"")</f>
        <v>Kas Negara</v>
      </c>
      <c r="R481" s="4" t="str">
        <f>IFERROR(IF(IF(AND(IF(M481&lt;&gt;0,LOOKUP(M481,[1]Customer!$A:$A,[1]Customer!$V:$V),IF(N481&lt;&gt;0,LOOKUP(N481,[1]Supplier!$A:$A,[1]Supplier!$V:$V)))=FALSE,O481&lt;&gt;0),LOOKUP(O481,[1]Branch!$A:$A,[1]Branch!$V:$V),IF(M481&lt;&gt;0,LOOKUP(M481,[1]Customer!$A:$A,[1]Customer!$V:$V),IF(N481&lt;&gt;0,LOOKUP(N481,[1]Supplier!$A:$A,[1]Supplier!$V:$V))))=FALSE,LOOKUP(P481,[1]Banking!$A:$A,[1]Banking!$C:$C),IF(AND(IF(M481&lt;&gt;0,LOOKUP(M481,[1]Customer!$A:$A,[1]Customer!$V:$V),IF(N481&lt;&gt;0,LOOKUP(N481,[1]Supplier!$A:$A,[1]Supplier!$V:$V)))=FALSE,O481&lt;&gt;0),LOOKUP(O481,[1]Branch!$A:$A,[1]Branch!$V:$V),IF(M481&lt;&gt;0,LOOKUP(M481,[1]Customer!$A:$A,[1]Customer!$V:$V),IF(N481&lt;&gt;0,LOOKUP(N481,[1]Supplier!$A:$A,[1]Supplier!$V:$V))))),"")</f>
        <v/>
      </c>
      <c r="S481" s="14">
        <f>IFERROR(SUMIF(CREF!A:A,PREF!A481,CREF!G:G),"")</f>
        <v>-47392778</v>
      </c>
    </row>
    <row r="482" spans="1:19">
      <c r="A482" s="3">
        <v>481</v>
      </c>
      <c r="B482" s="5">
        <v>41880</v>
      </c>
      <c r="D482" s="11" t="s">
        <v>937</v>
      </c>
      <c r="J482" s="3">
        <v>300</v>
      </c>
      <c r="M482" s="3" t="s">
        <v>41</v>
      </c>
      <c r="Q482" s="4" t="str">
        <f>IFERROR(IF(IF(AND(IF(M482&lt;&gt;0,LOOKUP(M482,[1]Customer!$A:$A,[1]Customer!$B:$B),IF(N482&lt;&gt;0,LOOKUP(N482,[1]Supplier!$A:$A,[1]Supplier!$B:$B)))=FALSE,O482&lt;&gt;0),LOOKUP(O482,[1]Branch!$A:$A,[1]Branch!$B:$B),IF(M482&lt;&gt;0,LOOKUP(M482,[1]Customer!$A:$A,[1]Customer!$B:$B),IF(N482&lt;&gt;0,LOOKUP(N482,[1]Supplier!$A:$A,[1]Supplier!$B:$B))))=FALSE,LOOKUP(P482,[1]Banking!$A:$A,[1]Banking!$B:$B),IF(AND(IF(M482&lt;&gt;0,LOOKUP(M482,[1]Customer!$A:$A,[1]Customer!$B:$B),IF(N482&lt;&gt;0,LOOKUP(N482,[1]Supplier!$A:$A,[1]Supplier!$B:$B)))=FALSE,O482&lt;&gt;0),LOOKUP(O482,[1]Branch!$A:$A,[1]Branch!$B:$B),IF(M482&lt;&gt;0,LOOKUP(M482,[1]Customer!$A:$A,[1]Customer!$B:$B),IF(N482&lt;&gt;0,LOOKUP(N482,[1]Supplier!$A:$A,[1]Supplier!$B:$B))))),"")</f>
        <v>Nathani Indonesia</v>
      </c>
      <c r="R482" s="4" t="str">
        <f>IFERROR(IF(IF(AND(IF(M482&lt;&gt;0,LOOKUP(M482,[1]Customer!$A:$A,[1]Customer!$V:$V),IF(N482&lt;&gt;0,LOOKUP(N482,[1]Supplier!$A:$A,[1]Supplier!$V:$V)))=FALSE,O482&lt;&gt;0),LOOKUP(O482,[1]Branch!$A:$A,[1]Branch!$V:$V),IF(M482&lt;&gt;0,LOOKUP(M482,[1]Customer!$A:$A,[1]Customer!$V:$V),IF(N482&lt;&gt;0,LOOKUP(N482,[1]Supplier!$A:$A,[1]Supplier!$V:$V))))=FALSE,LOOKUP(P482,[1]Banking!$A:$A,[1]Banking!$C:$C),IF(AND(IF(M482&lt;&gt;0,LOOKUP(M482,[1]Customer!$A:$A,[1]Customer!$V:$V),IF(N482&lt;&gt;0,LOOKUP(N482,[1]Supplier!$A:$A,[1]Supplier!$V:$V)))=FALSE,O482&lt;&gt;0),LOOKUP(O482,[1]Branch!$A:$A,[1]Branch!$V:$V),IF(M482&lt;&gt;0,LOOKUP(M482,[1]Customer!$A:$A,[1]Customer!$V:$V),IF(N482&lt;&gt;0,LOOKUP(N482,[1]Supplier!$A:$A,[1]Supplier!$V:$V))))),"")</f>
        <v>Agustina Y. Zulkarnain</v>
      </c>
      <c r="S482" s="14">
        <f>IFERROR(SUMIF(CREF!A:A,PREF!A482,CREF!G:G),"")</f>
        <v>11569000</v>
      </c>
    </row>
    <row r="483" spans="1:19">
      <c r="A483" s="3">
        <v>482</v>
      </c>
      <c r="B483" s="5">
        <v>41880</v>
      </c>
      <c r="K483" s="3">
        <v>637</v>
      </c>
      <c r="P483" s="3" t="s">
        <v>206</v>
      </c>
      <c r="Q483" s="4" t="str">
        <f>IFERROR(IF(IF(AND(IF(M483&lt;&gt;0,LOOKUP(M483,[1]Customer!$A:$A,[1]Customer!$B:$B),IF(N483&lt;&gt;0,LOOKUP(N483,[1]Supplier!$A:$A,[1]Supplier!$B:$B)))=FALSE,O483&lt;&gt;0),LOOKUP(O483,[1]Branch!$A:$A,[1]Branch!$B:$B),IF(M483&lt;&gt;0,LOOKUP(M483,[1]Customer!$A:$A,[1]Customer!$B:$B),IF(N483&lt;&gt;0,LOOKUP(N483,[1]Supplier!$A:$A,[1]Supplier!$B:$B))))=FALSE,LOOKUP(P483,[1]Banking!$A:$A,[1]Banking!$B:$B),IF(AND(IF(M483&lt;&gt;0,LOOKUP(M483,[1]Customer!$A:$A,[1]Customer!$B:$B),IF(N483&lt;&gt;0,LOOKUP(N483,[1]Supplier!$A:$A,[1]Supplier!$B:$B)))=FALSE,O483&lt;&gt;0),LOOKUP(O483,[1]Branch!$A:$A,[1]Branch!$B:$B),IF(M483&lt;&gt;0,LOOKUP(M483,[1]Customer!$A:$A,[1]Customer!$B:$B),IF(N483&lt;&gt;0,LOOKUP(N483,[1]Supplier!$A:$A,[1]Supplier!$B:$B))))),"")</f>
        <v>Nathani Chemicals</v>
      </c>
      <c r="R483" s="4" t="str">
        <f>IFERROR(IF(IF(AND(IF(M483&lt;&gt;0,LOOKUP(M483,[1]Customer!$A:$A,[1]Customer!$V:$V),IF(N483&lt;&gt;0,LOOKUP(N483,[1]Supplier!$A:$A,[1]Supplier!$V:$V)))=FALSE,O483&lt;&gt;0),LOOKUP(O483,[1]Branch!$A:$A,[1]Branch!$V:$V),IF(M483&lt;&gt;0,LOOKUP(M483,[1]Customer!$A:$A,[1]Customer!$V:$V),IF(N483&lt;&gt;0,LOOKUP(N483,[1]Supplier!$A:$A,[1]Supplier!$V:$V))))=FALSE,LOOKUP(P483,[1]Banking!$A:$A,[1]Banking!$C:$C),IF(AND(IF(M483&lt;&gt;0,LOOKUP(M483,[1]Customer!$A:$A,[1]Customer!$V:$V),IF(N483&lt;&gt;0,LOOKUP(N483,[1]Supplier!$A:$A,[1]Supplier!$V:$V)))=FALSE,O483&lt;&gt;0),LOOKUP(O483,[1]Branch!$A:$A,[1]Branch!$V:$V),IF(M483&lt;&gt;0,LOOKUP(M483,[1]Customer!$A:$A,[1]Customer!$V:$V),IF(N483&lt;&gt;0,LOOKUP(N483,[1]Supplier!$A:$A,[1]Supplier!$V:$V))))),"")</f>
        <v>Irkham</v>
      </c>
      <c r="S483" s="14">
        <f>IFERROR(SUMIF(CREF!A:A,PREF!A483,CREF!G:G),"")</f>
        <v>-2900000</v>
      </c>
    </row>
    <row r="484" spans="1:19">
      <c r="A484" s="3">
        <v>483</v>
      </c>
      <c r="B484" s="5">
        <v>41880</v>
      </c>
      <c r="K484" s="3">
        <v>638</v>
      </c>
      <c r="P484" s="3" t="s">
        <v>81</v>
      </c>
      <c r="Q484" s="4" t="str">
        <f>IFERROR(IF(IF(AND(IF(M484&lt;&gt;0,LOOKUP(M484,[1]Customer!$A:$A,[1]Customer!$B:$B),IF(N484&lt;&gt;0,LOOKUP(N484,[1]Supplier!$A:$A,[1]Supplier!$B:$B)))=FALSE,O484&lt;&gt;0),LOOKUP(O484,[1]Branch!$A:$A,[1]Branch!$B:$B),IF(M484&lt;&gt;0,LOOKUP(M484,[1]Customer!$A:$A,[1]Customer!$B:$B),IF(N484&lt;&gt;0,LOOKUP(N484,[1]Supplier!$A:$A,[1]Supplier!$B:$B))))=FALSE,LOOKUP(P484,[1]Banking!$A:$A,[1]Banking!$B:$B),IF(AND(IF(M484&lt;&gt;0,LOOKUP(M484,[1]Customer!$A:$A,[1]Customer!$B:$B),IF(N484&lt;&gt;0,LOOKUP(N484,[1]Supplier!$A:$A,[1]Supplier!$B:$B)))=FALSE,O484&lt;&gt;0),LOOKUP(O484,[1]Branch!$A:$A,[1]Branch!$B:$B),IF(M484&lt;&gt;0,LOOKUP(M484,[1]Customer!$A:$A,[1]Customer!$B:$B),IF(N484&lt;&gt;0,LOOKUP(N484,[1]Supplier!$A:$A,[1]Supplier!$B:$B))))),"")</f>
        <v>Nathani Chemicals</v>
      </c>
      <c r="R484" s="4" t="str">
        <f>IFERROR(IF(IF(AND(IF(M484&lt;&gt;0,LOOKUP(M484,[1]Customer!$A:$A,[1]Customer!$V:$V),IF(N484&lt;&gt;0,LOOKUP(N484,[1]Supplier!$A:$A,[1]Supplier!$V:$V)))=FALSE,O484&lt;&gt;0),LOOKUP(O484,[1]Branch!$A:$A,[1]Branch!$V:$V),IF(M484&lt;&gt;0,LOOKUP(M484,[1]Customer!$A:$A,[1]Customer!$V:$V),IF(N484&lt;&gt;0,LOOKUP(N484,[1]Supplier!$A:$A,[1]Supplier!$V:$V))))=FALSE,LOOKUP(P484,[1]Banking!$A:$A,[1]Banking!$C:$C),IF(AND(IF(M484&lt;&gt;0,LOOKUP(M484,[1]Customer!$A:$A,[1]Customer!$V:$V),IF(N484&lt;&gt;0,LOOKUP(N484,[1]Supplier!$A:$A,[1]Supplier!$V:$V)))=FALSE,O484&lt;&gt;0),LOOKUP(O484,[1]Branch!$A:$A,[1]Branch!$V:$V),IF(M484&lt;&gt;0,LOOKUP(M484,[1]Customer!$A:$A,[1]Customer!$V:$V),IF(N484&lt;&gt;0,LOOKUP(N484,[1]Supplier!$A:$A,[1]Supplier!$V:$V))))),"")</f>
        <v>Irwan</v>
      </c>
      <c r="S484" s="14">
        <f>IFERROR(SUMIF(CREF!A:A,PREF!A484,CREF!G:G),"")</f>
        <v>-2440000</v>
      </c>
    </row>
    <row r="485" spans="1:19">
      <c r="A485" s="3">
        <v>484</v>
      </c>
      <c r="B485" s="5">
        <v>41880</v>
      </c>
      <c r="K485" s="3">
        <v>639</v>
      </c>
      <c r="P485" s="3" t="s">
        <v>207</v>
      </c>
      <c r="Q485" s="4" t="str">
        <f>IFERROR(IF(IF(AND(IF(M485&lt;&gt;0,LOOKUP(M485,[1]Customer!$A:$A,[1]Customer!$B:$B),IF(N485&lt;&gt;0,LOOKUP(N485,[1]Supplier!$A:$A,[1]Supplier!$B:$B)))=FALSE,O485&lt;&gt;0),LOOKUP(O485,[1]Branch!$A:$A,[1]Branch!$B:$B),IF(M485&lt;&gt;0,LOOKUP(M485,[1]Customer!$A:$A,[1]Customer!$B:$B),IF(N485&lt;&gt;0,LOOKUP(N485,[1]Supplier!$A:$A,[1]Supplier!$B:$B))))=FALSE,LOOKUP(P485,[1]Banking!$A:$A,[1]Banking!$B:$B),IF(AND(IF(M485&lt;&gt;0,LOOKUP(M485,[1]Customer!$A:$A,[1]Customer!$B:$B),IF(N485&lt;&gt;0,LOOKUP(N485,[1]Supplier!$A:$A,[1]Supplier!$B:$B)))=FALSE,O485&lt;&gt;0),LOOKUP(O485,[1]Branch!$A:$A,[1]Branch!$B:$B),IF(M485&lt;&gt;0,LOOKUP(M485,[1]Customer!$A:$A,[1]Customer!$B:$B),IF(N485&lt;&gt;0,LOOKUP(N485,[1]Supplier!$A:$A,[1]Supplier!$B:$B))))),"")</f>
        <v>Nathani Chemicals</v>
      </c>
      <c r="R485" s="4" t="str">
        <f>IFERROR(IF(IF(AND(IF(M485&lt;&gt;0,LOOKUP(M485,[1]Customer!$A:$A,[1]Customer!$V:$V),IF(N485&lt;&gt;0,LOOKUP(N485,[1]Supplier!$A:$A,[1]Supplier!$V:$V)))=FALSE,O485&lt;&gt;0),LOOKUP(O485,[1]Branch!$A:$A,[1]Branch!$V:$V),IF(M485&lt;&gt;0,LOOKUP(M485,[1]Customer!$A:$A,[1]Customer!$V:$V),IF(N485&lt;&gt;0,LOOKUP(N485,[1]Supplier!$A:$A,[1]Supplier!$V:$V))))=FALSE,LOOKUP(P485,[1]Banking!$A:$A,[1]Banking!$C:$C),IF(AND(IF(M485&lt;&gt;0,LOOKUP(M485,[1]Customer!$A:$A,[1]Customer!$V:$V),IF(N485&lt;&gt;0,LOOKUP(N485,[1]Supplier!$A:$A,[1]Supplier!$V:$V)))=FALSE,O485&lt;&gt;0),LOOKUP(O485,[1]Branch!$A:$A,[1]Branch!$V:$V),IF(M485&lt;&gt;0,LOOKUP(M485,[1]Customer!$A:$A,[1]Customer!$V:$V),IF(N485&lt;&gt;0,LOOKUP(N485,[1]Supplier!$A:$A,[1]Supplier!$V:$V))))),"")</f>
        <v>Akian</v>
      </c>
      <c r="S485" s="14">
        <f>IFERROR(SUMIF(CREF!A:A,PREF!A485,CREF!G:G),"")</f>
        <v>-3000000</v>
      </c>
    </row>
    <row r="486" spans="1:19">
      <c r="A486" s="3">
        <v>485</v>
      </c>
      <c r="B486" s="5">
        <v>41880</v>
      </c>
      <c r="K486" s="3">
        <v>640</v>
      </c>
      <c r="P486" s="3" t="s">
        <v>209</v>
      </c>
      <c r="Q486" s="4" t="str">
        <f>IFERROR(IF(IF(AND(IF(M486&lt;&gt;0,LOOKUP(M486,[1]Customer!$A:$A,[1]Customer!$B:$B),IF(N486&lt;&gt;0,LOOKUP(N486,[1]Supplier!$A:$A,[1]Supplier!$B:$B)))=FALSE,O486&lt;&gt;0),LOOKUP(O486,[1]Branch!$A:$A,[1]Branch!$B:$B),IF(M486&lt;&gt;0,LOOKUP(M486,[1]Customer!$A:$A,[1]Customer!$B:$B),IF(N486&lt;&gt;0,LOOKUP(N486,[1]Supplier!$A:$A,[1]Supplier!$B:$B))))=FALSE,LOOKUP(P486,[1]Banking!$A:$A,[1]Banking!$B:$B),IF(AND(IF(M486&lt;&gt;0,LOOKUP(M486,[1]Customer!$A:$A,[1]Customer!$B:$B),IF(N486&lt;&gt;0,LOOKUP(N486,[1]Supplier!$A:$A,[1]Supplier!$B:$B)))=FALSE,O486&lt;&gt;0),LOOKUP(O486,[1]Branch!$A:$A,[1]Branch!$B:$B),IF(M486&lt;&gt;0,LOOKUP(M486,[1]Customer!$A:$A,[1]Customer!$B:$B),IF(N486&lt;&gt;0,LOOKUP(N486,[1]Supplier!$A:$A,[1]Supplier!$B:$B))))),"")</f>
        <v>Nathani Chemicals</v>
      </c>
      <c r="R486" s="4" t="str">
        <f>IFERROR(IF(IF(AND(IF(M486&lt;&gt;0,LOOKUP(M486,[1]Customer!$A:$A,[1]Customer!$V:$V),IF(N486&lt;&gt;0,LOOKUP(N486,[1]Supplier!$A:$A,[1]Supplier!$V:$V)))=FALSE,O486&lt;&gt;0),LOOKUP(O486,[1]Branch!$A:$A,[1]Branch!$V:$V),IF(M486&lt;&gt;0,LOOKUP(M486,[1]Customer!$A:$A,[1]Customer!$V:$V),IF(N486&lt;&gt;0,LOOKUP(N486,[1]Supplier!$A:$A,[1]Supplier!$V:$V))))=FALSE,LOOKUP(P486,[1]Banking!$A:$A,[1]Banking!$C:$C),IF(AND(IF(M486&lt;&gt;0,LOOKUP(M486,[1]Customer!$A:$A,[1]Customer!$V:$V),IF(N486&lt;&gt;0,LOOKUP(N486,[1]Supplier!$A:$A,[1]Supplier!$V:$V)))=FALSE,O486&lt;&gt;0),LOOKUP(O486,[1]Branch!$A:$A,[1]Branch!$V:$V),IF(M486&lt;&gt;0,LOOKUP(M486,[1]Customer!$A:$A,[1]Customer!$V:$V),IF(N486&lt;&gt;0,LOOKUP(N486,[1]Supplier!$A:$A,[1]Supplier!$V:$V))))),"")</f>
        <v>Aan</v>
      </c>
      <c r="S486" s="14">
        <f>IFERROR(SUMIF(CREF!A:A,PREF!A486,CREF!G:G),"")</f>
        <v>-1850000</v>
      </c>
    </row>
    <row r="487" spans="1:19">
      <c r="A487" s="3">
        <v>486</v>
      </c>
      <c r="B487" s="5">
        <v>41880</v>
      </c>
      <c r="K487" s="3">
        <v>641</v>
      </c>
      <c r="P487" s="3" t="s">
        <v>208</v>
      </c>
      <c r="Q487" s="4" t="str">
        <f>IFERROR(IF(IF(AND(IF(M487&lt;&gt;0,LOOKUP(M487,[1]Customer!$A:$A,[1]Customer!$B:$B),IF(N487&lt;&gt;0,LOOKUP(N487,[1]Supplier!$A:$A,[1]Supplier!$B:$B)))=FALSE,O487&lt;&gt;0),LOOKUP(O487,[1]Branch!$A:$A,[1]Branch!$B:$B),IF(M487&lt;&gt;0,LOOKUP(M487,[1]Customer!$A:$A,[1]Customer!$B:$B),IF(N487&lt;&gt;0,LOOKUP(N487,[1]Supplier!$A:$A,[1]Supplier!$B:$B))))=FALSE,LOOKUP(P487,[1]Banking!$A:$A,[1]Banking!$B:$B),IF(AND(IF(M487&lt;&gt;0,LOOKUP(M487,[1]Customer!$A:$A,[1]Customer!$B:$B),IF(N487&lt;&gt;0,LOOKUP(N487,[1]Supplier!$A:$A,[1]Supplier!$B:$B)))=FALSE,O487&lt;&gt;0),LOOKUP(O487,[1]Branch!$A:$A,[1]Branch!$B:$B),IF(M487&lt;&gt;0,LOOKUP(M487,[1]Customer!$A:$A,[1]Customer!$B:$B),IF(N487&lt;&gt;0,LOOKUP(N487,[1]Supplier!$A:$A,[1]Supplier!$B:$B))))),"")</f>
        <v>Nathani Chemicals</v>
      </c>
      <c r="R487" s="4" t="str">
        <f>IFERROR(IF(IF(AND(IF(M487&lt;&gt;0,LOOKUP(M487,[1]Customer!$A:$A,[1]Customer!$V:$V),IF(N487&lt;&gt;0,LOOKUP(N487,[1]Supplier!$A:$A,[1]Supplier!$V:$V)))=FALSE,O487&lt;&gt;0),LOOKUP(O487,[1]Branch!$A:$A,[1]Branch!$V:$V),IF(M487&lt;&gt;0,LOOKUP(M487,[1]Customer!$A:$A,[1]Customer!$V:$V),IF(N487&lt;&gt;0,LOOKUP(N487,[1]Supplier!$A:$A,[1]Supplier!$V:$V))))=FALSE,LOOKUP(P487,[1]Banking!$A:$A,[1]Banking!$C:$C),IF(AND(IF(M487&lt;&gt;0,LOOKUP(M487,[1]Customer!$A:$A,[1]Customer!$V:$V),IF(N487&lt;&gt;0,LOOKUP(N487,[1]Supplier!$A:$A,[1]Supplier!$V:$V)))=FALSE,O487&lt;&gt;0),LOOKUP(O487,[1]Branch!$A:$A,[1]Branch!$V:$V),IF(M487&lt;&gt;0,LOOKUP(M487,[1]Customer!$A:$A,[1]Customer!$V:$V),IF(N487&lt;&gt;0,LOOKUP(N487,[1]Supplier!$A:$A,[1]Supplier!$V:$V))))),"")</f>
        <v>Masni</v>
      </c>
      <c r="S487" s="14">
        <f>IFERROR(SUMIF(CREF!A:A,PREF!A487,CREF!G:G),"")</f>
        <v>-1379000</v>
      </c>
    </row>
    <row r="488" spans="1:19">
      <c r="A488" s="3">
        <v>487</v>
      </c>
      <c r="B488" s="5">
        <v>41882</v>
      </c>
      <c r="J488" s="3">
        <v>301</v>
      </c>
      <c r="N488" s="3" t="s">
        <v>37</v>
      </c>
      <c r="Q488" s="4" t="str">
        <f>IFERROR(IF(IF(AND(IF(M488&lt;&gt;0,LOOKUP(M488,[1]Customer!$A:$A,[1]Customer!$B:$B),IF(N488&lt;&gt;0,LOOKUP(N488,[1]Supplier!$A:$A,[1]Supplier!$B:$B)))=FALSE,O488&lt;&gt;0),LOOKUP(O488,[1]Branch!$A:$A,[1]Branch!$B:$B),IF(M488&lt;&gt;0,LOOKUP(M488,[1]Customer!$A:$A,[1]Customer!$B:$B),IF(N488&lt;&gt;0,LOOKUP(N488,[1]Supplier!$A:$A,[1]Supplier!$B:$B))))=FALSE,LOOKUP(P488,[1]Banking!$A:$A,[1]Banking!$B:$B),IF(AND(IF(M488&lt;&gt;0,LOOKUP(M488,[1]Customer!$A:$A,[1]Customer!$B:$B),IF(N488&lt;&gt;0,LOOKUP(N488,[1]Supplier!$A:$A,[1]Supplier!$B:$B)))=FALSE,O488&lt;&gt;0),LOOKUP(O488,[1]Branch!$A:$A,[1]Branch!$B:$B),IF(M488&lt;&gt;0,LOOKUP(M488,[1]Customer!$A:$A,[1]Customer!$B:$B),IF(N488&lt;&gt;0,LOOKUP(N488,[1]Supplier!$A:$A,[1]Supplier!$B:$B))))),"")</f>
        <v>BCA Villa Bandara</v>
      </c>
      <c r="R488" s="4" t="str">
        <f>IFERROR(IF(IF(AND(IF(M488&lt;&gt;0,LOOKUP(M488,[1]Customer!$A:$A,[1]Customer!$V:$V),IF(N488&lt;&gt;0,LOOKUP(N488,[1]Supplier!$A:$A,[1]Supplier!$V:$V)))=FALSE,O488&lt;&gt;0),LOOKUP(O488,[1]Branch!$A:$A,[1]Branch!$V:$V),IF(M488&lt;&gt;0,LOOKUP(M488,[1]Customer!$A:$A,[1]Customer!$V:$V),IF(N488&lt;&gt;0,LOOKUP(N488,[1]Supplier!$A:$A,[1]Supplier!$V:$V))))=FALSE,LOOKUP(P488,[1]Banking!$A:$A,[1]Banking!$C:$C),IF(AND(IF(M488&lt;&gt;0,LOOKUP(M488,[1]Customer!$A:$A,[1]Customer!$V:$V),IF(N488&lt;&gt;0,LOOKUP(N488,[1]Supplier!$A:$A,[1]Supplier!$V:$V)))=FALSE,O488&lt;&gt;0),LOOKUP(O488,[1]Branch!$A:$A,[1]Branch!$V:$V),IF(M488&lt;&gt;0,LOOKUP(M488,[1]Customer!$A:$A,[1]Customer!$V:$V),IF(N488&lt;&gt;0,LOOKUP(N488,[1]Supplier!$A:$A,[1]Supplier!$V:$V))))),"")</f>
        <v/>
      </c>
      <c r="S488" s="14">
        <f>IFERROR(SUMIF(CREF!A:A,PREF!A488,CREF!G:G),"")</f>
        <v>7112.9</v>
      </c>
    </row>
    <row r="489" spans="1:19">
      <c r="A489" s="3">
        <v>488</v>
      </c>
      <c r="B489" s="5">
        <v>41882</v>
      </c>
      <c r="K489" s="3">
        <v>642</v>
      </c>
      <c r="N489" s="3" t="s">
        <v>37</v>
      </c>
      <c r="Q489" s="4" t="str">
        <f>IFERROR(IF(IF(AND(IF(M489&lt;&gt;0,LOOKUP(M489,[1]Customer!$A:$A,[1]Customer!$B:$B),IF(N489&lt;&gt;0,LOOKUP(N489,[1]Supplier!$A:$A,[1]Supplier!$B:$B)))=FALSE,O489&lt;&gt;0),LOOKUP(O489,[1]Branch!$A:$A,[1]Branch!$B:$B),IF(M489&lt;&gt;0,LOOKUP(M489,[1]Customer!$A:$A,[1]Customer!$B:$B),IF(N489&lt;&gt;0,LOOKUP(N489,[1]Supplier!$A:$A,[1]Supplier!$B:$B))))=FALSE,LOOKUP(P489,[1]Banking!$A:$A,[1]Banking!$B:$B),IF(AND(IF(M489&lt;&gt;0,LOOKUP(M489,[1]Customer!$A:$A,[1]Customer!$B:$B),IF(N489&lt;&gt;0,LOOKUP(N489,[1]Supplier!$A:$A,[1]Supplier!$B:$B)))=FALSE,O489&lt;&gt;0),LOOKUP(O489,[1]Branch!$A:$A,[1]Branch!$B:$B),IF(M489&lt;&gt;0,LOOKUP(M489,[1]Customer!$A:$A,[1]Customer!$B:$B),IF(N489&lt;&gt;0,LOOKUP(N489,[1]Supplier!$A:$A,[1]Supplier!$B:$B))))),"")</f>
        <v>BCA Villa Bandara</v>
      </c>
      <c r="R489" s="4" t="str">
        <f>IFERROR(IF(IF(AND(IF(M489&lt;&gt;0,LOOKUP(M489,[1]Customer!$A:$A,[1]Customer!$V:$V),IF(N489&lt;&gt;0,LOOKUP(N489,[1]Supplier!$A:$A,[1]Supplier!$V:$V)))=FALSE,O489&lt;&gt;0),LOOKUP(O489,[1]Branch!$A:$A,[1]Branch!$V:$V),IF(M489&lt;&gt;0,LOOKUP(M489,[1]Customer!$A:$A,[1]Customer!$V:$V),IF(N489&lt;&gt;0,LOOKUP(N489,[1]Supplier!$A:$A,[1]Supplier!$V:$V))))=FALSE,LOOKUP(P489,[1]Banking!$A:$A,[1]Banking!$C:$C),IF(AND(IF(M489&lt;&gt;0,LOOKUP(M489,[1]Customer!$A:$A,[1]Customer!$V:$V),IF(N489&lt;&gt;0,LOOKUP(N489,[1]Supplier!$A:$A,[1]Supplier!$V:$V)))=FALSE,O489&lt;&gt;0),LOOKUP(O489,[1]Branch!$A:$A,[1]Branch!$V:$V),IF(M489&lt;&gt;0,LOOKUP(M489,[1]Customer!$A:$A,[1]Customer!$V:$V),IF(N489&lt;&gt;0,LOOKUP(N489,[1]Supplier!$A:$A,[1]Supplier!$V:$V))))),"")</f>
        <v/>
      </c>
      <c r="S489" s="14">
        <f>IFERROR(SUMIF(CREF!A:A,PREF!A489,CREF!G:G),"")</f>
        <v>-30000</v>
      </c>
    </row>
    <row r="490" spans="1:19">
      <c r="A490" s="3">
        <v>489</v>
      </c>
      <c r="B490" s="5">
        <v>41882</v>
      </c>
      <c r="K490" s="3">
        <v>643</v>
      </c>
      <c r="N490" s="3" t="s">
        <v>37</v>
      </c>
      <c r="Q490" s="4" t="str">
        <f>IFERROR(IF(IF(AND(IF(M490&lt;&gt;0,LOOKUP(M490,[1]Customer!$A:$A,[1]Customer!$B:$B),IF(N490&lt;&gt;0,LOOKUP(N490,[1]Supplier!$A:$A,[1]Supplier!$B:$B)))=FALSE,O490&lt;&gt;0),LOOKUP(O490,[1]Branch!$A:$A,[1]Branch!$B:$B),IF(M490&lt;&gt;0,LOOKUP(M490,[1]Customer!$A:$A,[1]Customer!$B:$B),IF(N490&lt;&gt;0,LOOKUP(N490,[1]Supplier!$A:$A,[1]Supplier!$B:$B))))=FALSE,LOOKUP(P490,[1]Banking!$A:$A,[1]Banking!$B:$B),IF(AND(IF(M490&lt;&gt;0,LOOKUP(M490,[1]Customer!$A:$A,[1]Customer!$B:$B),IF(N490&lt;&gt;0,LOOKUP(N490,[1]Supplier!$A:$A,[1]Supplier!$B:$B)))=FALSE,O490&lt;&gt;0),LOOKUP(O490,[1]Branch!$A:$A,[1]Branch!$B:$B),IF(M490&lt;&gt;0,LOOKUP(M490,[1]Customer!$A:$A,[1]Customer!$B:$B),IF(N490&lt;&gt;0,LOOKUP(N490,[1]Supplier!$A:$A,[1]Supplier!$B:$B))))),"")</f>
        <v>BCA Villa Bandara</v>
      </c>
      <c r="R490" s="4" t="str">
        <f>IFERROR(IF(IF(AND(IF(M490&lt;&gt;0,LOOKUP(M490,[1]Customer!$A:$A,[1]Customer!$V:$V),IF(N490&lt;&gt;0,LOOKUP(N490,[1]Supplier!$A:$A,[1]Supplier!$V:$V)))=FALSE,O490&lt;&gt;0),LOOKUP(O490,[1]Branch!$A:$A,[1]Branch!$V:$V),IF(M490&lt;&gt;0,LOOKUP(M490,[1]Customer!$A:$A,[1]Customer!$V:$V),IF(N490&lt;&gt;0,LOOKUP(N490,[1]Supplier!$A:$A,[1]Supplier!$V:$V))))=FALSE,LOOKUP(P490,[1]Banking!$A:$A,[1]Banking!$C:$C),IF(AND(IF(M490&lt;&gt;0,LOOKUP(M490,[1]Customer!$A:$A,[1]Customer!$V:$V),IF(N490&lt;&gt;0,LOOKUP(N490,[1]Supplier!$A:$A,[1]Supplier!$V:$V)))=FALSE,O490&lt;&gt;0),LOOKUP(O490,[1]Branch!$A:$A,[1]Branch!$V:$V),IF(M490&lt;&gt;0,LOOKUP(M490,[1]Customer!$A:$A,[1]Customer!$V:$V),IF(N490&lt;&gt;0,LOOKUP(N490,[1]Supplier!$A:$A,[1]Supplier!$V:$V))))),"")</f>
        <v/>
      </c>
      <c r="S490" s="14">
        <f>IFERROR(SUMIF(CREF!A:A,PREF!A490,CREF!G:G),"")</f>
        <v>-1422.58</v>
      </c>
    </row>
    <row r="491" spans="1:19">
      <c r="A491" s="3">
        <v>490</v>
      </c>
      <c r="B491" s="5">
        <v>41884</v>
      </c>
      <c r="J491" s="3">
        <v>302</v>
      </c>
      <c r="P491" s="3" t="s">
        <v>40</v>
      </c>
      <c r="Q491" s="4" t="str">
        <f>IFERROR(IF(IF(AND(IF(M491&lt;&gt;0,LOOKUP(M491,[1]Customer!$A:$A,[1]Customer!$B:$B),IF(N491&lt;&gt;0,LOOKUP(N491,[1]Supplier!$A:$A,[1]Supplier!$B:$B)))=FALSE,O491&lt;&gt;0),LOOKUP(O491,[1]Branch!$A:$A,[1]Branch!$B:$B),IF(M491&lt;&gt;0,LOOKUP(M491,[1]Customer!$A:$A,[1]Customer!$B:$B),IF(N491&lt;&gt;0,LOOKUP(N491,[1]Supplier!$A:$A,[1]Supplier!$B:$B))))=FALSE,LOOKUP(P491,[1]Banking!$A:$A,[1]Banking!$B:$B),IF(AND(IF(M491&lt;&gt;0,LOOKUP(M491,[1]Customer!$A:$A,[1]Customer!$B:$B),IF(N491&lt;&gt;0,LOOKUP(N491,[1]Supplier!$A:$A,[1]Supplier!$B:$B)))=FALSE,O491&lt;&gt;0),LOOKUP(O491,[1]Branch!$A:$A,[1]Branch!$B:$B),IF(M491&lt;&gt;0,LOOKUP(M491,[1]Customer!$A:$A,[1]Customer!$B:$B),IF(N491&lt;&gt;0,LOOKUP(N491,[1]Supplier!$A:$A,[1]Supplier!$B:$B))))),"")</f>
        <v>Kas Kecil Nathani Chemicals</v>
      </c>
      <c r="R491" s="4">
        <f>IFERROR(IF(IF(AND(IF(M491&lt;&gt;0,LOOKUP(M491,[1]Customer!$A:$A,[1]Customer!$V:$V),IF(N491&lt;&gt;0,LOOKUP(N491,[1]Supplier!$A:$A,[1]Supplier!$V:$V)))=FALSE,O491&lt;&gt;0),LOOKUP(O491,[1]Branch!$A:$A,[1]Branch!$V:$V),IF(M491&lt;&gt;0,LOOKUP(M491,[1]Customer!$A:$A,[1]Customer!$V:$V),IF(N491&lt;&gt;0,LOOKUP(N491,[1]Supplier!$A:$A,[1]Supplier!$V:$V))))=FALSE,LOOKUP(P491,[1]Banking!$A:$A,[1]Banking!$C:$C),IF(AND(IF(M491&lt;&gt;0,LOOKUP(M491,[1]Customer!$A:$A,[1]Customer!$V:$V),IF(N491&lt;&gt;0,LOOKUP(N491,[1]Supplier!$A:$A,[1]Supplier!$V:$V)))=FALSE,O491&lt;&gt;0),LOOKUP(O491,[1]Branch!$A:$A,[1]Branch!$V:$V),IF(M491&lt;&gt;0,LOOKUP(M491,[1]Customer!$A:$A,[1]Customer!$V:$V),IF(N491&lt;&gt;0,LOOKUP(N491,[1]Supplier!$A:$A,[1]Supplier!$V:$V))))),"")</f>
        <v>0</v>
      </c>
      <c r="S491" s="14">
        <f>IFERROR(SUMIF(CREF!A:A,PREF!A491,CREF!G:G),"")</f>
        <v>5541720</v>
      </c>
    </row>
    <row r="492" spans="1:19">
      <c r="A492" s="3">
        <v>491</v>
      </c>
      <c r="B492" s="5">
        <v>41884</v>
      </c>
      <c r="K492" s="3">
        <v>644</v>
      </c>
      <c r="O492" s="3" t="s">
        <v>80</v>
      </c>
      <c r="Q492" s="4" t="str">
        <f>IFERROR(IF(IF(AND(IF(M492&lt;&gt;0,LOOKUP(M492,[1]Customer!$A:$A,[1]Customer!$B:$B),IF(N492&lt;&gt;0,LOOKUP(N492,[1]Supplier!$A:$A,[1]Supplier!$B:$B)))=FALSE,O492&lt;&gt;0),LOOKUP(O492,[1]Branch!$A:$A,[1]Branch!$B:$B),IF(M492&lt;&gt;0,LOOKUP(M492,[1]Customer!$A:$A,[1]Customer!$B:$B),IF(N492&lt;&gt;0,LOOKUP(N492,[1]Supplier!$A:$A,[1]Supplier!$B:$B))))=FALSE,LOOKUP(P492,[1]Banking!$A:$A,[1]Banking!$B:$B),IF(AND(IF(M492&lt;&gt;0,LOOKUP(M492,[1]Customer!$A:$A,[1]Customer!$B:$B),IF(N492&lt;&gt;0,LOOKUP(N492,[1]Supplier!$A:$A,[1]Supplier!$B:$B)))=FALSE,O492&lt;&gt;0),LOOKUP(O492,[1]Branch!$A:$A,[1]Branch!$B:$B),IF(M492&lt;&gt;0,LOOKUP(M492,[1]Customer!$A:$A,[1]Customer!$B:$B),IF(N492&lt;&gt;0,LOOKUP(N492,[1]Supplier!$A:$A,[1]Supplier!$B:$B))))),"")</f>
        <v>Nathani Chemicals</v>
      </c>
      <c r="R492" s="4" t="str">
        <f>IFERROR(IF(IF(AND(IF(M492&lt;&gt;0,LOOKUP(M492,[1]Customer!$A:$A,[1]Customer!$V:$V),IF(N492&lt;&gt;0,LOOKUP(N492,[1]Supplier!$A:$A,[1]Supplier!$V:$V)))=FALSE,O492&lt;&gt;0),LOOKUP(O492,[1]Branch!$A:$A,[1]Branch!$V:$V),IF(M492&lt;&gt;0,LOOKUP(M492,[1]Customer!$A:$A,[1]Customer!$V:$V),IF(N492&lt;&gt;0,LOOKUP(N492,[1]Supplier!$A:$A,[1]Supplier!$V:$V))))=FALSE,LOOKUP(P492,[1]Banking!$A:$A,[1]Banking!$C:$C),IF(AND(IF(M492&lt;&gt;0,LOOKUP(M492,[1]Customer!$A:$A,[1]Customer!$V:$V),IF(N492&lt;&gt;0,LOOKUP(N492,[1]Supplier!$A:$A,[1]Supplier!$V:$V)))=FALSE,O492&lt;&gt;0),LOOKUP(O492,[1]Branch!$A:$A,[1]Branch!$V:$V),IF(M492&lt;&gt;0,LOOKUP(M492,[1]Customer!$A:$A,[1]Customer!$V:$V),IF(N492&lt;&gt;0,LOOKUP(N492,[1]Supplier!$A:$A,[1]Supplier!$V:$V))))),"")</f>
        <v>Darmawan</v>
      </c>
      <c r="S492" s="14">
        <f>IFERROR(SUMIF(CREF!A:A,PREF!A492,CREF!G:G),"")</f>
        <v>-1800000</v>
      </c>
    </row>
    <row r="493" spans="1:19">
      <c r="A493" s="3">
        <v>492</v>
      </c>
      <c r="B493" s="5">
        <v>41884</v>
      </c>
      <c r="K493" s="3">
        <v>645</v>
      </c>
      <c r="O493" s="3" t="s">
        <v>80</v>
      </c>
      <c r="Q493" s="4" t="str">
        <f>IFERROR(IF(IF(AND(IF(M493&lt;&gt;0,LOOKUP(M493,[1]Customer!$A:$A,[1]Customer!$B:$B),IF(N493&lt;&gt;0,LOOKUP(N493,[1]Supplier!$A:$A,[1]Supplier!$B:$B)))=FALSE,O493&lt;&gt;0),LOOKUP(O493,[1]Branch!$A:$A,[1]Branch!$B:$B),IF(M493&lt;&gt;0,LOOKUP(M493,[1]Customer!$A:$A,[1]Customer!$B:$B),IF(N493&lt;&gt;0,LOOKUP(N493,[1]Supplier!$A:$A,[1]Supplier!$B:$B))))=FALSE,LOOKUP(P493,[1]Banking!$A:$A,[1]Banking!$B:$B),IF(AND(IF(M493&lt;&gt;0,LOOKUP(M493,[1]Customer!$A:$A,[1]Customer!$B:$B),IF(N493&lt;&gt;0,LOOKUP(N493,[1]Supplier!$A:$A,[1]Supplier!$B:$B)))=FALSE,O493&lt;&gt;0),LOOKUP(O493,[1]Branch!$A:$A,[1]Branch!$B:$B),IF(M493&lt;&gt;0,LOOKUP(M493,[1]Customer!$A:$A,[1]Customer!$B:$B),IF(N493&lt;&gt;0,LOOKUP(N493,[1]Supplier!$A:$A,[1]Supplier!$B:$B))))),"")</f>
        <v>Nathani Chemicals</v>
      </c>
      <c r="R493" s="4" t="str">
        <f>IFERROR(IF(IF(AND(IF(M493&lt;&gt;0,LOOKUP(M493,[1]Customer!$A:$A,[1]Customer!$V:$V),IF(N493&lt;&gt;0,LOOKUP(N493,[1]Supplier!$A:$A,[1]Supplier!$V:$V)))=FALSE,O493&lt;&gt;0),LOOKUP(O493,[1]Branch!$A:$A,[1]Branch!$V:$V),IF(M493&lt;&gt;0,LOOKUP(M493,[1]Customer!$A:$A,[1]Customer!$V:$V),IF(N493&lt;&gt;0,LOOKUP(N493,[1]Supplier!$A:$A,[1]Supplier!$V:$V))))=FALSE,LOOKUP(P493,[1]Banking!$A:$A,[1]Banking!$C:$C),IF(AND(IF(M493&lt;&gt;0,LOOKUP(M493,[1]Customer!$A:$A,[1]Customer!$V:$V),IF(N493&lt;&gt;0,LOOKUP(N493,[1]Supplier!$A:$A,[1]Supplier!$V:$V)))=FALSE,O493&lt;&gt;0),LOOKUP(O493,[1]Branch!$A:$A,[1]Branch!$V:$V),IF(M493&lt;&gt;0,LOOKUP(M493,[1]Customer!$A:$A,[1]Customer!$V:$V),IF(N493&lt;&gt;0,LOOKUP(N493,[1]Supplier!$A:$A,[1]Supplier!$V:$V))))),"")</f>
        <v>Darmawan</v>
      </c>
      <c r="S493" s="14">
        <f>IFERROR(SUMIF(CREF!A:A,PREF!A493,CREF!G:G),"")</f>
        <v>-180000</v>
      </c>
    </row>
    <row r="494" spans="1:19">
      <c r="A494" s="3">
        <v>493</v>
      </c>
      <c r="B494" s="5">
        <v>41884</v>
      </c>
      <c r="K494" s="3">
        <v>646</v>
      </c>
      <c r="O494" s="3" t="s">
        <v>80</v>
      </c>
      <c r="Q494" s="4" t="str">
        <f>IFERROR(IF(IF(AND(IF(M494&lt;&gt;0,LOOKUP(M494,[1]Customer!$A:$A,[1]Customer!$B:$B),IF(N494&lt;&gt;0,LOOKUP(N494,[1]Supplier!$A:$A,[1]Supplier!$B:$B)))=FALSE,O494&lt;&gt;0),LOOKUP(O494,[1]Branch!$A:$A,[1]Branch!$B:$B),IF(M494&lt;&gt;0,LOOKUP(M494,[1]Customer!$A:$A,[1]Customer!$B:$B),IF(N494&lt;&gt;0,LOOKUP(N494,[1]Supplier!$A:$A,[1]Supplier!$B:$B))))=FALSE,LOOKUP(P494,[1]Banking!$A:$A,[1]Banking!$B:$B),IF(AND(IF(M494&lt;&gt;0,LOOKUP(M494,[1]Customer!$A:$A,[1]Customer!$B:$B),IF(N494&lt;&gt;0,LOOKUP(N494,[1]Supplier!$A:$A,[1]Supplier!$B:$B)))=FALSE,O494&lt;&gt;0),LOOKUP(O494,[1]Branch!$A:$A,[1]Branch!$B:$B),IF(M494&lt;&gt;0,LOOKUP(M494,[1]Customer!$A:$A,[1]Customer!$B:$B),IF(N494&lt;&gt;0,LOOKUP(N494,[1]Supplier!$A:$A,[1]Supplier!$B:$B))))),"")</f>
        <v>Nathani Chemicals</v>
      </c>
      <c r="R494" s="4" t="str">
        <f>IFERROR(IF(IF(AND(IF(M494&lt;&gt;0,LOOKUP(M494,[1]Customer!$A:$A,[1]Customer!$V:$V),IF(N494&lt;&gt;0,LOOKUP(N494,[1]Supplier!$A:$A,[1]Supplier!$V:$V)))=FALSE,O494&lt;&gt;0),LOOKUP(O494,[1]Branch!$A:$A,[1]Branch!$V:$V),IF(M494&lt;&gt;0,LOOKUP(M494,[1]Customer!$A:$A,[1]Customer!$V:$V),IF(N494&lt;&gt;0,LOOKUP(N494,[1]Supplier!$A:$A,[1]Supplier!$V:$V))))=FALSE,LOOKUP(P494,[1]Banking!$A:$A,[1]Banking!$C:$C),IF(AND(IF(M494&lt;&gt;0,LOOKUP(M494,[1]Customer!$A:$A,[1]Customer!$V:$V),IF(N494&lt;&gt;0,LOOKUP(N494,[1]Supplier!$A:$A,[1]Supplier!$V:$V)))=FALSE,O494&lt;&gt;0),LOOKUP(O494,[1]Branch!$A:$A,[1]Branch!$V:$V),IF(M494&lt;&gt;0,LOOKUP(M494,[1]Customer!$A:$A,[1]Customer!$V:$V),IF(N494&lt;&gt;0,LOOKUP(N494,[1]Supplier!$A:$A,[1]Supplier!$V:$V))))),"")</f>
        <v>Darmawan</v>
      </c>
      <c r="S494" s="14">
        <f>IFERROR(SUMIF(CREF!A:A,PREF!A494,CREF!G:G),"")</f>
        <v>-1000000</v>
      </c>
    </row>
    <row r="495" spans="1:19">
      <c r="A495" s="3">
        <v>494</v>
      </c>
      <c r="B495" s="5">
        <v>41884</v>
      </c>
      <c r="K495" s="3">
        <v>647</v>
      </c>
      <c r="O495" s="3" t="s">
        <v>80</v>
      </c>
      <c r="Q495" s="4" t="str">
        <f>IFERROR(IF(IF(AND(IF(M495&lt;&gt;0,LOOKUP(M495,[1]Customer!$A:$A,[1]Customer!$B:$B),IF(N495&lt;&gt;0,LOOKUP(N495,[1]Supplier!$A:$A,[1]Supplier!$B:$B)))=FALSE,O495&lt;&gt;0),LOOKUP(O495,[1]Branch!$A:$A,[1]Branch!$B:$B),IF(M495&lt;&gt;0,LOOKUP(M495,[1]Customer!$A:$A,[1]Customer!$B:$B),IF(N495&lt;&gt;0,LOOKUP(N495,[1]Supplier!$A:$A,[1]Supplier!$B:$B))))=FALSE,LOOKUP(P495,[1]Banking!$A:$A,[1]Banking!$B:$B),IF(AND(IF(M495&lt;&gt;0,LOOKUP(M495,[1]Customer!$A:$A,[1]Customer!$B:$B),IF(N495&lt;&gt;0,LOOKUP(N495,[1]Supplier!$A:$A,[1]Supplier!$B:$B)))=FALSE,O495&lt;&gt;0),LOOKUP(O495,[1]Branch!$A:$A,[1]Branch!$B:$B),IF(M495&lt;&gt;0,LOOKUP(M495,[1]Customer!$A:$A,[1]Customer!$B:$B),IF(N495&lt;&gt;0,LOOKUP(N495,[1]Supplier!$A:$A,[1]Supplier!$B:$B))))),"")</f>
        <v>Nathani Chemicals</v>
      </c>
      <c r="R495" s="4" t="str">
        <f>IFERROR(IF(IF(AND(IF(M495&lt;&gt;0,LOOKUP(M495,[1]Customer!$A:$A,[1]Customer!$V:$V),IF(N495&lt;&gt;0,LOOKUP(N495,[1]Supplier!$A:$A,[1]Supplier!$V:$V)))=FALSE,O495&lt;&gt;0),LOOKUP(O495,[1]Branch!$A:$A,[1]Branch!$V:$V),IF(M495&lt;&gt;0,LOOKUP(M495,[1]Customer!$A:$A,[1]Customer!$V:$V),IF(N495&lt;&gt;0,LOOKUP(N495,[1]Supplier!$A:$A,[1]Supplier!$V:$V))))=FALSE,LOOKUP(P495,[1]Banking!$A:$A,[1]Banking!$C:$C),IF(AND(IF(M495&lt;&gt;0,LOOKUP(M495,[1]Customer!$A:$A,[1]Customer!$V:$V),IF(N495&lt;&gt;0,LOOKUP(N495,[1]Supplier!$A:$A,[1]Supplier!$V:$V)))=FALSE,O495&lt;&gt;0),LOOKUP(O495,[1]Branch!$A:$A,[1]Branch!$V:$V),IF(M495&lt;&gt;0,LOOKUP(M495,[1]Customer!$A:$A,[1]Customer!$V:$V),IF(N495&lt;&gt;0,LOOKUP(N495,[1]Supplier!$A:$A,[1]Supplier!$V:$V))))),"")</f>
        <v>Darmawan</v>
      </c>
      <c r="S495" s="14">
        <f>IFERROR(SUMIF(CREF!A:A,PREF!A495,CREF!G:G),"")</f>
        <v>-600000</v>
      </c>
    </row>
    <row r="496" spans="1:19">
      <c r="A496" s="3">
        <v>495</v>
      </c>
      <c r="B496" s="5">
        <v>41884</v>
      </c>
      <c r="K496" s="3">
        <v>648</v>
      </c>
      <c r="O496" s="3" t="s">
        <v>80</v>
      </c>
      <c r="Q496" s="4" t="str">
        <f>IFERROR(IF(IF(AND(IF(M496&lt;&gt;0,LOOKUP(M496,[1]Customer!$A:$A,[1]Customer!$B:$B),IF(N496&lt;&gt;0,LOOKUP(N496,[1]Supplier!$A:$A,[1]Supplier!$B:$B)))=FALSE,O496&lt;&gt;0),LOOKUP(O496,[1]Branch!$A:$A,[1]Branch!$B:$B),IF(M496&lt;&gt;0,LOOKUP(M496,[1]Customer!$A:$A,[1]Customer!$B:$B),IF(N496&lt;&gt;0,LOOKUP(N496,[1]Supplier!$A:$A,[1]Supplier!$B:$B))))=FALSE,LOOKUP(P496,[1]Banking!$A:$A,[1]Banking!$B:$B),IF(AND(IF(M496&lt;&gt;0,LOOKUP(M496,[1]Customer!$A:$A,[1]Customer!$B:$B),IF(N496&lt;&gt;0,LOOKUP(N496,[1]Supplier!$A:$A,[1]Supplier!$B:$B)))=FALSE,O496&lt;&gt;0),LOOKUP(O496,[1]Branch!$A:$A,[1]Branch!$B:$B),IF(M496&lt;&gt;0,LOOKUP(M496,[1]Customer!$A:$A,[1]Customer!$B:$B),IF(N496&lt;&gt;0,LOOKUP(N496,[1]Supplier!$A:$A,[1]Supplier!$B:$B))))),"")</f>
        <v>Nathani Chemicals</v>
      </c>
      <c r="R496" s="4" t="str">
        <f>IFERROR(IF(IF(AND(IF(M496&lt;&gt;0,LOOKUP(M496,[1]Customer!$A:$A,[1]Customer!$V:$V),IF(N496&lt;&gt;0,LOOKUP(N496,[1]Supplier!$A:$A,[1]Supplier!$V:$V)))=FALSE,O496&lt;&gt;0),LOOKUP(O496,[1]Branch!$A:$A,[1]Branch!$V:$V),IF(M496&lt;&gt;0,LOOKUP(M496,[1]Customer!$A:$A,[1]Customer!$V:$V),IF(N496&lt;&gt;0,LOOKUP(N496,[1]Supplier!$A:$A,[1]Supplier!$V:$V))))=FALSE,LOOKUP(P496,[1]Banking!$A:$A,[1]Banking!$C:$C),IF(AND(IF(M496&lt;&gt;0,LOOKUP(M496,[1]Customer!$A:$A,[1]Customer!$V:$V),IF(N496&lt;&gt;0,LOOKUP(N496,[1]Supplier!$A:$A,[1]Supplier!$V:$V)))=FALSE,O496&lt;&gt;0),LOOKUP(O496,[1]Branch!$A:$A,[1]Branch!$V:$V),IF(M496&lt;&gt;0,LOOKUP(M496,[1]Customer!$A:$A,[1]Customer!$V:$V),IF(N496&lt;&gt;0,LOOKUP(N496,[1]Supplier!$A:$A,[1]Supplier!$V:$V))))),"")</f>
        <v>Darmawan</v>
      </c>
      <c r="S496" s="14">
        <f>IFERROR(SUMIF(CREF!A:A,PREF!A496,CREF!G:G),"")</f>
        <v>-131720</v>
      </c>
    </row>
    <row r="497" spans="1:19">
      <c r="A497" s="3">
        <v>496</v>
      </c>
      <c r="B497" s="5">
        <v>41884</v>
      </c>
      <c r="K497" s="3">
        <v>649</v>
      </c>
      <c r="O497" s="3" t="s">
        <v>80</v>
      </c>
      <c r="Q497" s="4" t="str">
        <f>IFERROR(IF(IF(AND(IF(M497&lt;&gt;0,LOOKUP(M497,[1]Customer!$A:$A,[1]Customer!$B:$B),IF(N497&lt;&gt;0,LOOKUP(N497,[1]Supplier!$A:$A,[1]Supplier!$B:$B)))=FALSE,O497&lt;&gt;0),LOOKUP(O497,[1]Branch!$A:$A,[1]Branch!$B:$B),IF(M497&lt;&gt;0,LOOKUP(M497,[1]Customer!$A:$A,[1]Customer!$B:$B),IF(N497&lt;&gt;0,LOOKUP(N497,[1]Supplier!$A:$A,[1]Supplier!$B:$B))))=FALSE,LOOKUP(P497,[1]Banking!$A:$A,[1]Banking!$B:$B),IF(AND(IF(M497&lt;&gt;0,LOOKUP(M497,[1]Customer!$A:$A,[1]Customer!$B:$B),IF(N497&lt;&gt;0,LOOKUP(N497,[1]Supplier!$A:$A,[1]Supplier!$B:$B)))=FALSE,O497&lt;&gt;0),LOOKUP(O497,[1]Branch!$A:$A,[1]Branch!$B:$B),IF(M497&lt;&gt;0,LOOKUP(M497,[1]Customer!$A:$A,[1]Customer!$B:$B),IF(N497&lt;&gt;0,LOOKUP(N497,[1]Supplier!$A:$A,[1]Supplier!$B:$B))))),"")</f>
        <v>Nathani Chemicals</v>
      </c>
      <c r="R497" s="4" t="str">
        <f>IFERROR(IF(IF(AND(IF(M497&lt;&gt;0,LOOKUP(M497,[1]Customer!$A:$A,[1]Customer!$V:$V),IF(N497&lt;&gt;0,LOOKUP(N497,[1]Supplier!$A:$A,[1]Supplier!$V:$V)))=FALSE,O497&lt;&gt;0),LOOKUP(O497,[1]Branch!$A:$A,[1]Branch!$V:$V),IF(M497&lt;&gt;0,LOOKUP(M497,[1]Customer!$A:$A,[1]Customer!$V:$V),IF(N497&lt;&gt;0,LOOKUP(N497,[1]Supplier!$A:$A,[1]Supplier!$V:$V))))=FALSE,LOOKUP(P497,[1]Banking!$A:$A,[1]Banking!$C:$C),IF(AND(IF(M497&lt;&gt;0,LOOKUP(M497,[1]Customer!$A:$A,[1]Customer!$V:$V),IF(N497&lt;&gt;0,LOOKUP(N497,[1]Supplier!$A:$A,[1]Supplier!$V:$V)))=FALSE,O497&lt;&gt;0),LOOKUP(O497,[1]Branch!$A:$A,[1]Branch!$V:$V),IF(M497&lt;&gt;0,LOOKUP(M497,[1]Customer!$A:$A,[1]Customer!$V:$V),IF(N497&lt;&gt;0,LOOKUP(N497,[1]Supplier!$A:$A,[1]Supplier!$V:$V))))),"")</f>
        <v>Darmawan</v>
      </c>
      <c r="S497" s="14">
        <f>IFERROR(SUMIF(CREF!A:A,PREF!A497,CREF!G:G),"")</f>
        <v>-1330000</v>
      </c>
    </row>
    <row r="498" spans="1:19">
      <c r="A498" s="3">
        <v>497</v>
      </c>
      <c r="B498" s="5">
        <v>41884</v>
      </c>
      <c r="D498" s="11" t="s">
        <v>937</v>
      </c>
      <c r="J498" s="3">
        <v>303</v>
      </c>
      <c r="M498" s="3" t="s">
        <v>41</v>
      </c>
      <c r="Q498" s="4" t="str">
        <f>IFERROR(IF(IF(AND(IF(M498&lt;&gt;0,LOOKUP(M498,[1]Customer!$A:$A,[1]Customer!$B:$B),IF(N498&lt;&gt;0,LOOKUP(N498,[1]Supplier!$A:$A,[1]Supplier!$B:$B)))=FALSE,O498&lt;&gt;0),LOOKUP(O498,[1]Branch!$A:$A,[1]Branch!$B:$B),IF(M498&lt;&gt;0,LOOKUP(M498,[1]Customer!$A:$A,[1]Customer!$B:$B),IF(N498&lt;&gt;0,LOOKUP(N498,[1]Supplier!$A:$A,[1]Supplier!$B:$B))))=FALSE,LOOKUP(P498,[1]Banking!$A:$A,[1]Banking!$B:$B),IF(AND(IF(M498&lt;&gt;0,LOOKUP(M498,[1]Customer!$A:$A,[1]Customer!$B:$B),IF(N498&lt;&gt;0,LOOKUP(N498,[1]Supplier!$A:$A,[1]Supplier!$B:$B)))=FALSE,O498&lt;&gt;0),LOOKUP(O498,[1]Branch!$A:$A,[1]Branch!$B:$B),IF(M498&lt;&gt;0,LOOKUP(M498,[1]Customer!$A:$A,[1]Customer!$B:$B),IF(N498&lt;&gt;0,LOOKUP(N498,[1]Supplier!$A:$A,[1]Supplier!$B:$B))))),"")</f>
        <v>Nathani Indonesia</v>
      </c>
      <c r="R498" s="4" t="str">
        <f>IFERROR(IF(IF(AND(IF(M498&lt;&gt;0,LOOKUP(M498,[1]Customer!$A:$A,[1]Customer!$V:$V),IF(N498&lt;&gt;0,LOOKUP(N498,[1]Supplier!$A:$A,[1]Supplier!$V:$V)))=FALSE,O498&lt;&gt;0),LOOKUP(O498,[1]Branch!$A:$A,[1]Branch!$V:$V),IF(M498&lt;&gt;0,LOOKUP(M498,[1]Customer!$A:$A,[1]Customer!$V:$V),IF(N498&lt;&gt;0,LOOKUP(N498,[1]Supplier!$A:$A,[1]Supplier!$V:$V))))=FALSE,LOOKUP(P498,[1]Banking!$A:$A,[1]Banking!$C:$C),IF(AND(IF(M498&lt;&gt;0,LOOKUP(M498,[1]Customer!$A:$A,[1]Customer!$V:$V),IF(N498&lt;&gt;0,LOOKUP(N498,[1]Supplier!$A:$A,[1]Supplier!$V:$V)))=FALSE,O498&lt;&gt;0),LOOKUP(O498,[1]Branch!$A:$A,[1]Branch!$V:$V),IF(M498&lt;&gt;0,LOOKUP(M498,[1]Customer!$A:$A,[1]Customer!$V:$V),IF(N498&lt;&gt;0,LOOKUP(N498,[1]Supplier!$A:$A,[1]Supplier!$V:$V))))),"")</f>
        <v>Agustina Y. Zulkarnain</v>
      </c>
      <c r="S498" s="14">
        <f>IFERROR(SUMIF(CREF!A:A,PREF!A498,CREF!G:G),"")</f>
        <v>5541720</v>
      </c>
    </row>
    <row r="499" spans="1:19">
      <c r="A499" s="3">
        <v>498</v>
      </c>
      <c r="B499" s="5">
        <v>41884</v>
      </c>
      <c r="D499" s="11" t="s">
        <v>937</v>
      </c>
      <c r="J499" s="3">
        <v>304</v>
      </c>
      <c r="M499" s="3" t="s">
        <v>41</v>
      </c>
      <c r="Q499" s="4" t="str">
        <f>IFERROR(IF(IF(AND(IF(M499&lt;&gt;0,LOOKUP(M499,[1]Customer!$A:$A,[1]Customer!$B:$B),IF(N499&lt;&gt;0,LOOKUP(N499,[1]Supplier!$A:$A,[1]Supplier!$B:$B)))=FALSE,O499&lt;&gt;0),LOOKUP(O499,[1]Branch!$A:$A,[1]Branch!$B:$B),IF(M499&lt;&gt;0,LOOKUP(M499,[1]Customer!$A:$A,[1]Customer!$B:$B),IF(N499&lt;&gt;0,LOOKUP(N499,[1]Supplier!$A:$A,[1]Supplier!$B:$B))))=FALSE,LOOKUP(P499,[1]Banking!$A:$A,[1]Banking!$B:$B),IF(AND(IF(M499&lt;&gt;0,LOOKUP(M499,[1]Customer!$A:$A,[1]Customer!$B:$B),IF(N499&lt;&gt;0,LOOKUP(N499,[1]Supplier!$A:$A,[1]Supplier!$B:$B)))=FALSE,O499&lt;&gt;0),LOOKUP(O499,[1]Branch!$A:$A,[1]Branch!$B:$B),IF(M499&lt;&gt;0,LOOKUP(M499,[1]Customer!$A:$A,[1]Customer!$B:$B),IF(N499&lt;&gt;0,LOOKUP(N499,[1]Supplier!$A:$A,[1]Supplier!$B:$B))))),"")</f>
        <v>Nathani Indonesia</v>
      </c>
      <c r="R499" s="4" t="str">
        <f>IFERROR(IF(IF(AND(IF(M499&lt;&gt;0,LOOKUP(M499,[1]Customer!$A:$A,[1]Customer!$V:$V),IF(N499&lt;&gt;0,LOOKUP(N499,[1]Supplier!$A:$A,[1]Supplier!$V:$V)))=FALSE,O499&lt;&gt;0),LOOKUP(O499,[1]Branch!$A:$A,[1]Branch!$V:$V),IF(M499&lt;&gt;0,LOOKUP(M499,[1]Customer!$A:$A,[1]Customer!$V:$V),IF(N499&lt;&gt;0,LOOKUP(N499,[1]Supplier!$A:$A,[1]Supplier!$V:$V))))=FALSE,LOOKUP(P499,[1]Banking!$A:$A,[1]Banking!$C:$C),IF(AND(IF(M499&lt;&gt;0,LOOKUP(M499,[1]Customer!$A:$A,[1]Customer!$V:$V),IF(N499&lt;&gt;0,LOOKUP(N499,[1]Supplier!$A:$A,[1]Supplier!$V:$V)))=FALSE,O499&lt;&gt;0),LOOKUP(O499,[1]Branch!$A:$A,[1]Branch!$V:$V),IF(M499&lt;&gt;0,LOOKUP(M499,[1]Customer!$A:$A,[1]Customer!$V:$V),IF(N499&lt;&gt;0,LOOKUP(N499,[1]Supplier!$A:$A,[1]Supplier!$V:$V))))),"")</f>
        <v>Agustina Y. Zulkarnain</v>
      </c>
      <c r="S499" s="14">
        <f>IFERROR(SUMIF(CREF!A:A,PREF!A499,CREF!G:G),"")</f>
        <v>500000000</v>
      </c>
    </row>
    <row r="500" spans="1:19">
      <c r="A500" s="3">
        <v>499</v>
      </c>
      <c r="B500" s="5">
        <v>41884</v>
      </c>
      <c r="D500" s="11" t="s">
        <v>938</v>
      </c>
      <c r="K500" s="3">
        <v>650</v>
      </c>
      <c r="N500" s="3" t="s">
        <v>38</v>
      </c>
      <c r="Q500" s="4" t="str">
        <f>IFERROR(IF(IF(AND(IF(M500&lt;&gt;0,LOOKUP(M500,[1]Customer!$A:$A,[1]Customer!$B:$B),IF(N500&lt;&gt;0,LOOKUP(N500,[1]Supplier!$A:$A,[1]Supplier!$B:$B)))=FALSE,O500&lt;&gt;0),LOOKUP(O500,[1]Branch!$A:$A,[1]Branch!$B:$B),IF(M500&lt;&gt;0,LOOKUP(M500,[1]Customer!$A:$A,[1]Customer!$B:$B),IF(N500&lt;&gt;0,LOOKUP(N500,[1]Supplier!$A:$A,[1]Supplier!$B:$B))))=FALSE,LOOKUP(P500,[1]Banking!$A:$A,[1]Banking!$B:$B),IF(AND(IF(M500&lt;&gt;0,LOOKUP(M500,[1]Customer!$A:$A,[1]Customer!$B:$B),IF(N500&lt;&gt;0,LOOKUP(N500,[1]Supplier!$A:$A,[1]Supplier!$B:$B)))=FALSE,O500&lt;&gt;0),LOOKUP(O500,[1]Branch!$A:$A,[1]Branch!$B:$B),IF(M500&lt;&gt;0,LOOKUP(M500,[1]Customer!$A:$A,[1]Customer!$B:$B),IF(N500&lt;&gt;0,LOOKUP(N500,[1]Supplier!$A:$A,[1]Supplier!$B:$B))))),"")</f>
        <v>Nathani Indonesia</v>
      </c>
      <c r="R500" s="4" t="str">
        <f>IFERROR(IF(IF(AND(IF(M500&lt;&gt;0,LOOKUP(M500,[1]Customer!$A:$A,[1]Customer!$V:$V),IF(N500&lt;&gt;0,LOOKUP(N500,[1]Supplier!$A:$A,[1]Supplier!$V:$V)))=FALSE,O500&lt;&gt;0),LOOKUP(O500,[1]Branch!$A:$A,[1]Branch!$V:$V),IF(M500&lt;&gt;0,LOOKUP(M500,[1]Customer!$A:$A,[1]Customer!$V:$V),IF(N500&lt;&gt;0,LOOKUP(N500,[1]Supplier!$A:$A,[1]Supplier!$V:$V))))=FALSE,LOOKUP(P500,[1]Banking!$A:$A,[1]Banking!$C:$C),IF(AND(IF(M500&lt;&gt;0,LOOKUP(M500,[1]Customer!$A:$A,[1]Customer!$V:$V),IF(N500&lt;&gt;0,LOOKUP(N500,[1]Supplier!$A:$A,[1]Supplier!$V:$V)))=FALSE,O500&lt;&gt;0),LOOKUP(O500,[1]Branch!$A:$A,[1]Branch!$V:$V),IF(M500&lt;&gt;0,LOOKUP(M500,[1]Customer!$A:$A,[1]Customer!$V:$V),IF(N500&lt;&gt;0,LOOKUP(N500,[1]Supplier!$A:$A,[1]Supplier!$V:$V))))),"")</f>
        <v>Agustina Y. Zulkarnain</v>
      </c>
      <c r="S500" s="14">
        <f>IFERROR(SUMIF(CREF!A:A,PREF!A500,CREF!G:G),"")</f>
        <v>-500000000</v>
      </c>
    </row>
    <row r="501" spans="1:19">
      <c r="A501" s="3">
        <v>500</v>
      </c>
      <c r="B501" s="5">
        <v>41884</v>
      </c>
      <c r="K501" s="3">
        <v>651</v>
      </c>
      <c r="P501" s="3" t="s">
        <v>40</v>
      </c>
      <c r="Q501" s="4" t="str">
        <f>IFERROR(IF(IF(AND(IF(M501&lt;&gt;0,LOOKUP(M501,[1]Customer!$A:$A,[1]Customer!$B:$B),IF(N501&lt;&gt;0,LOOKUP(N501,[1]Supplier!$A:$A,[1]Supplier!$B:$B)))=FALSE,O501&lt;&gt;0),LOOKUP(O501,[1]Branch!$A:$A,[1]Branch!$B:$B),IF(M501&lt;&gt;0,LOOKUP(M501,[1]Customer!$A:$A,[1]Customer!$B:$B),IF(N501&lt;&gt;0,LOOKUP(N501,[1]Supplier!$A:$A,[1]Supplier!$B:$B))))=FALSE,LOOKUP(P501,[1]Banking!$A:$A,[1]Banking!$B:$B),IF(AND(IF(M501&lt;&gt;0,LOOKUP(M501,[1]Customer!$A:$A,[1]Customer!$B:$B),IF(N501&lt;&gt;0,LOOKUP(N501,[1]Supplier!$A:$A,[1]Supplier!$B:$B)))=FALSE,O501&lt;&gt;0),LOOKUP(O501,[1]Branch!$A:$A,[1]Branch!$B:$B),IF(M501&lt;&gt;0,LOOKUP(M501,[1]Customer!$A:$A,[1]Customer!$B:$B),IF(N501&lt;&gt;0,LOOKUP(N501,[1]Supplier!$A:$A,[1]Supplier!$B:$B))))),"")</f>
        <v>Kas Kecil Nathani Chemicals</v>
      </c>
      <c r="R501" s="4">
        <f>IFERROR(IF(IF(AND(IF(M501&lt;&gt;0,LOOKUP(M501,[1]Customer!$A:$A,[1]Customer!$V:$V),IF(N501&lt;&gt;0,LOOKUP(N501,[1]Supplier!$A:$A,[1]Supplier!$V:$V)))=FALSE,O501&lt;&gt;0),LOOKUP(O501,[1]Branch!$A:$A,[1]Branch!$V:$V),IF(M501&lt;&gt;0,LOOKUP(M501,[1]Customer!$A:$A,[1]Customer!$V:$V),IF(N501&lt;&gt;0,LOOKUP(N501,[1]Supplier!$A:$A,[1]Supplier!$V:$V))))=FALSE,LOOKUP(P501,[1]Banking!$A:$A,[1]Banking!$C:$C),IF(AND(IF(M501&lt;&gt;0,LOOKUP(M501,[1]Customer!$A:$A,[1]Customer!$V:$V),IF(N501&lt;&gt;0,LOOKUP(N501,[1]Supplier!$A:$A,[1]Supplier!$V:$V)))=FALSE,O501&lt;&gt;0),LOOKUP(O501,[1]Branch!$A:$A,[1]Branch!$V:$V),IF(M501&lt;&gt;0,LOOKUP(M501,[1]Customer!$A:$A,[1]Customer!$V:$V),IF(N501&lt;&gt;0,LOOKUP(N501,[1]Supplier!$A:$A,[1]Supplier!$V:$V))))),"")</f>
        <v>0</v>
      </c>
      <c r="S501" s="14">
        <f>IFERROR(SUMIF(CREF!A:A,PREF!A501,CREF!G:G),"")</f>
        <v>-5541720</v>
      </c>
    </row>
    <row r="502" spans="1:19">
      <c r="A502" s="3">
        <v>501</v>
      </c>
      <c r="B502" s="5">
        <v>41888</v>
      </c>
      <c r="K502" s="3">
        <v>652</v>
      </c>
      <c r="O502" s="3" t="s">
        <v>80</v>
      </c>
      <c r="Q502" s="4" t="str">
        <f>IFERROR(IF(IF(AND(IF(M502&lt;&gt;0,LOOKUP(M502,[1]Customer!$A:$A,[1]Customer!$B:$B),IF(N502&lt;&gt;0,LOOKUP(N502,[1]Supplier!$A:$A,[1]Supplier!$B:$B)))=FALSE,O502&lt;&gt;0),LOOKUP(O502,[1]Branch!$A:$A,[1]Branch!$B:$B),IF(M502&lt;&gt;0,LOOKUP(M502,[1]Customer!$A:$A,[1]Customer!$B:$B),IF(N502&lt;&gt;0,LOOKUP(N502,[1]Supplier!$A:$A,[1]Supplier!$B:$B))))=FALSE,LOOKUP(P502,[1]Banking!$A:$A,[1]Banking!$B:$B),IF(AND(IF(M502&lt;&gt;0,LOOKUP(M502,[1]Customer!$A:$A,[1]Customer!$B:$B),IF(N502&lt;&gt;0,LOOKUP(N502,[1]Supplier!$A:$A,[1]Supplier!$B:$B)))=FALSE,O502&lt;&gt;0),LOOKUP(O502,[1]Branch!$A:$A,[1]Branch!$B:$B),IF(M502&lt;&gt;0,LOOKUP(M502,[1]Customer!$A:$A,[1]Customer!$B:$B),IF(N502&lt;&gt;0,LOOKUP(N502,[1]Supplier!$A:$A,[1]Supplier!$B:$B))))),"")</f>
        <v>Nathani Chemicals</v>
      </c>
      <c r="R502" s="4" t="str">
        <f>IFERROR(IF(IF(AND(IF(M502&lt;&gt;0,LOOKUP(M502,[1]Customer!$A:$A,[1]Customer!$V:$V),IF(N502&lt;&gt;0,LOOKUP(N502,[1]Supplier!$A:$A,[1]Supplier!$V:$V)))=FALSE,O502&lt;&gt;0),LOOKUP(O502,[1]Branch!$A:$A,[1]Branch!$V:$V),IF(M502&lt;&gt;0,LOOKUP(M502,[1]Customer!$A:$A,[1]Customer!$V:$V),IF(N502&lt;&gt;0,LOOKUP(N502,[1]Supplier!$A:$A,[1]Supplier!$V:$V))))=FALSE,LOOKUP(P502,[1]Banking!$A:$A,[1]Banking!$C:$C),IF(AND(IF(M502&lt;&gt;0,LOOKUP(M502,[1]Customer!$A:$A,[1]Customer!$V:$V),IF(N502&lt;&gt;0,LOOKUP(N502,[1]Supplier!$A:$A,[1]Supplier!$V:$V)))=FALSE,O502&lt;&gt;0),LOOKUP(O502,[1]Branch!$A:$A,[1]Branch!$V:$V),IF(M502&lt;&gt;0,LOOKUP(M502,[1]Customer!$A:$A,[1]Customer!$V:$V),IF(N502&lt;&gt;0,LOOKUP(N502,[1]Supplier!$A:$A,[1]Supplier!$V:$V))))),"")</f>
        <v>Darmawan</v>
      </c>
      <c r="S502" s="14">
        <f>IFERROR(SUMIF(CREF!A:A,PREF!A502,CREF!G:G),"")</f>
        <v>-500000</v>
      </c>
    </row>
    <row r="503" spans="1:19">
      <c r="A503" s="3">
        <v>502</v>
      </c>
      <c r="B503" s="5">
        <v>41891</v>
      </c>
      <c r="J503" s="3">
        <v>305</v>
      </c>
      <c r="P503" s="3" t="s">
        <v>40</v>
      </c>
      <c r="Q503" s="4" t="str">
        <f>IFERROR(IF(IF(AND(IF(M503&lt;&gt;0,LOOKUP(M503,[1]Customer!$A:$A,[1]Customer!$B:$B),IF(N503&lt;&gt;0,LOOKUP(N503,[1]Supplier!$A:$A,[1]Supplier!$B:$B)))=FALSE,O503&lt;&gt;0),LOOKUP(O503,[1]Branch!$A:$A,[1]Branch!$B:$B),IF(M503&lt;&gt;0,LOOKUP(M503,[1]Customer!$A:$A,[1]Customer!$B:$B),IF(N503&lt;&gt;0,LOOKUP(N503,[1]Supplier!$A:$A,[1]Supplier!$B:$B))))=FALSE,LOOKUP(P503,[1]Banking!$A:$A,[1]Banking!$B:$B),IF(AND(IF(M503&lt;&gt;0,LOOKUP(M503,[1]Customer!$A:$A,[1]Customer!$B:$B),IF(N503&lt;&gt;0,LOOKUP(N503,[1]Supplier!$A:$A,[1]Supplier!$B:$B)))=FALSE,O503&lt;&gt;0),LOOKUP(O503,[1]Branch!$A:$A,[1]Branch!$B:$B),IF(M503&lt;&gt;0,LOOKUP(M503,[1]Customer!$A:$A,[1]Customer!$B:$B),IF(N503&lt;&gt;0,LOOKUP(N503,[1]Supplier!$A:$A,[1]Supplier!$B:$B))))),"")</f>
        <v>Kas Kecil Nathani Chemicals</v>
      </c>
      <c r="R503" s="4">
        <f>IFERROR(IF(IF(AND(IF(M503&lt;&gt;0,LOOKUP(M503,[1]Customer!$A:$A,[1]Customer!$V:$V),IF(N503&lt;&gt;0,LOOKUP(N503,[1]Supplier!$A:$A,[1]Supplier!$V:$V)))=FALSE,O503&lt;&gt;0),LOOKUP(O503,[1]Branch!$A:$A,[1]Branch!$V:$V),IF(M503&lt;&gt;0,LOOKUP(M503,[1]Customer!$A:$A,[1]Customer!$V:$V),IF(N503&lt;&gt;0,LOOKUP(N503,[1]Supplier!$A:$A,[1]Supplier!$V:$V))))=FALSE,LOOKUP(P503,[1]Banking!$A:$A,[1]Banking!$C:$C),IF(AND(IF(M503&lt;&gt;0,LOOKUP(M503,[1]Customer!$A:$A,[1]Customer!$V:$V),IF(N503&lt;&gt;0,LOOKUP(N503,[1]Supplier!$A:$A,[1]Supplier!$V:$V)))=FALSE,O503&lt;&gt;0),LOOKUP(O503,[1]Branch!$A:$A,[1]Branch!$V:$V),IF(M503&lt;&gt;0,LOOKUP(M503,[1]Customer!$A:$A,[1]Customer!$V:$V),IF(N503&lt;&gt;0,LOOKUP(N503,[1]Supplier!$A:$A,[1]Supplier!$V:$V))))),"")</f>
        <v>0</v>
      </c>
      <c r="S503" s="14">
        <f>IFERROR(SUMIF(CREF!A:A,PREF!A503,CREF!G:G),"")</f>
        <v>5255000</v>
      </c>
    </row>
    <row r="504" spans="1:19">
      <c r="A504" s="3">
        <v>503</v>
      </c>
      <c r="B504" s="5">
        <v>41891</v>
      </c>
      <c r="K504" s="3">
        <v>653</v>
      </c>
      <c r="O504" s="3" t="s">
        <v>80</v>
      </c>
      <c r="Q504" s="4" t="str">
        <f>IFERROR(IF(IF(AND(IF(M504&lt;&gt;0,LOOKUP(M504,[1]Customer!$A:$A,[1]Customer!$B:$B),IF(N504&lt;&gt;0,LOOKUP(N504,[1]Supplier!$A:$A,[1]Supplier!$B:$B)))=FALSE,O504&lt;&gt;0),LOOKUP(O504,[1]Branch!$A:$A,[1]Branch!$B:$B),IF(M504&lt;&gt;0,LOOKUP(M504,[1]Customer!$A:$A,[1]Customer!$B:$B),IF(N504&lt;&gt;0,LOOKUP(N504,[1]Supplier!$A:$A,[1]Supplier!$B:$B))))=FALSE,LOOKUP(P504,[1]Banking!$A:$A,[1]Banking!$B:$B),IF(AND(IF(M504&lt;&gt;0,LOOKUP(M504,[1]Customer!$A:$A,[1]Customer!$B:$B),IF(N504&lt;&gt;0,LOOKUP(N504,[1]Supplier!$A:$A,[1]Supplier!$B:$B)))=FALSE,O504&lt;&gt;0),LOOKUP(O504,[1]Branch!$A:$A,[1]Branch!$B:$B),IF(M504&lt;&gt;0,LOOKUP(M504,[1]Customer!$A:$A,[1]Customer!$B:$B),IF(N504&lt;&gt;0,LOOKUP(N504,[1]Supplier!$A:$A,[1]Supplier!$B:$B))))),"")</f>
        <v>Nathani Chemicals</v>
      </c>
      <c r="R504" s="4" t="str">
        <f>IFERROR(IF(IF(AND(IF(M504&lt;&gt;0,LOOKUP(M504,[1]Customer!$A:$A,[1]Customer!$V:$V),IF(N504&lt;&gt;0,LOOKUP(N504,[1]Supplier!$A:$A,[1]Supplier!$V:$V)))=FALSE,O504&lt;&gt;0),LOOKUP(O504,[1]Branch!$A:$A,[1]Branch!$V:$V),IF(M504&lt;&gt;0,LOOKUP(M504,[1]Customer!$A:$A,[1]Customer!$V:$V),IF(N504&lt;&gt;0,LOOKUP(N504,[1]Supplier!$A:$A,[1]Supplier!$V:$V))))=FALSE,LOOKUP(P504,[1]Banking!$A:$A,[1]Banking!$C:$C),IF(AND(IF(M504&lt;&gt;0,LOOKUP(M504,[1]Customer!$A:$A,[1]Customer!$V:$V),IF(N504&lt;&gt;0,LOOKUP(N504,[1]Supplier!$A:$A,[1]Supplier!$V:$V)))=FALSE,O504&lt;&gt;0),LOOKUP(O504,[1]Branch!$A:$A,[1]Branch!$V:$V),IF(M504&lt;&gt;0,LOOKUP(M504,[1]Customer!$A:$A,[1]Customer!$V:$V),IF(N504&lt;&gt;0,LOOKUP(N504,[1]Supplier!$A:$A,[1]Supplier!$V:$V))))),"")</f>
        <v>Darmawan</v>
      </c>
      <c r="S504" s="14">
        <f>IFERROR(SUMIF(CREF!A:A,PREF!A504,CREF!G:G),"")</f>
        <v>-500000</v>
      </c>
    </row>
    <row r="505" spans="1:19">
      <c r="A505" s="3">
        <v>504</v>
      </c>
      <c r="B505" s="5">
        <v>41891</v>
      </c>
      <c r="K505" s="3">
        <v>654</v>
      </c>
      <c r="O505" s="3" t="s">
        <v>80</v>
      </c>
      <c r="Q505" s="4" t="str">
        <f>IFERROR(IF(IF(AND(IF(M505&lt;&gt;0,LOOKUP(M505,[1]Customer!$A:$A,[1]Customer!$B:$B),IF(N505&lt;&gt;0,LOOKUP(N505,[1]Supplier!$A:$A,[1]Supplier!$B:$B)))=FALSE,O505&lt;&gt;0),LOOKUP(O505,[1]Branch!$A:$A,[1]Branch!$B:$B),IF(M505&lt;&gt;0,LOOKUP(M505,[1]Customer!$A:$A,[1]Customer!$B:$B),IF(N505&lt;&gt;0,LOOKUP(N505,[1]Supplier!$A:$A,[1]Supplier!$B:$B))))=FALSE,LOOKUP(P505,[1]Banking!$A:$A,[1]Banking!$B:$B),IF(AND(IF(M505&lt;&gt;0,LOOKUP(M505,[1]Customer!$A:$A,[1]Customer!$B:$B),IF(N505&lt;&gt;0,LOOKUP(N505,[1]Supplier!$A:$A,[1]Supplier!$B:$B)))=FALSE,O505&lt;&gt;0),LOOKUP(O505,[1]Branch!$A:$A,[1]Branch!$B:$B),IF(M505&lt;&gt;0,LOOKUP(M505,[1]Customer!$A:$A,[1]Customer!$B:$B),IF(N505&lt;&gt;0,LOOKUP(N505,[1]Supplier!$A:$A,[1]Supplier!$B:$B))))),"")</f>
        <v>Nathani Chemicals</v>
      </c>
      <c r="R505" s="4" t="str">
        <f>IFERROR(IF(IF(AND(IF(M505&lt;&gt;0,LOOKUP(M505,[1]Customer!$A:$A,[1]Customer!$V:$V),IF(N505&lt;&gt;0,LOOKUP(N505,[1]Supplier!$A:$A,[1]Supplier!$V:$V)))=FALSE,O505&lt;&gt;0),LOOKUP(O505,[1]Branch!$A:$A,[1]Branch!$V:$V),IF(M505&lt;&gt;0,LOOKUP(M505,[1]Customer!$A:$A,[1]Customer!$V:$V),IF(N505&lt;&gt;0,LOOKUP(N505,[1]Supplier!$A:$A,[1]Supplier!$V:$V))))=FALSE,LOOKUP(P505,[1]Banking!$A:$A,[1]Banking!$C:$C),IF(AND(IF(M505&lt;&gt;0,LOOKUP(M505,[1]Customer!$A:$A,[1]Customer!$V:$V),IF(N505&lt;&gt;0,LOOKUP(N505,[1]Supplier!$A:$A,[1]Supplier!$V:$V)))=FALSE,O505&lt;&gt;0),LOOKUP(O505,[1]Branch!$A:$A,[1]Branch!$V:$V),IF(M505&lt;&gt;0,LOOKUP(M505,[1]Customer!$A:$A,[1]Customer!$V:$V),IF(N505&lt;&gt;0,LOOKUP(N505,[1]Supplier!$A:$A,[1]Supplier!$V:$V))))),"")</f>
        <v>Darmawan</v>
      </c>
      <c r="S505" s="14">
        <f>IFERROR(SUMIF(CREF!A:A,PREF!A505,CREF!G:G),"")</f>
        <v>-75000</v>
      </c>
    </row>
    <row r="506" spans="1:19">
      <c r="A506" s="3">
        <v>505</v>
      </c>
      <c r="B506" s="5">
        <v>41891</v>
      </c>
      <c r="K506" s="3">
        <v>655</v>
      </c>
      <c r="O506" s="3" t="s">
        <v>80</v>
      </c>
      <c r="Q506" s="4" t="str">
        <f>IFERROR(IF(IF(AND(IF(M506&lt;&gt;0,LOOKUP(M506,[1]Customer!$A:$A,[1]Customer!$B:$B),IF(N506&lt;&gt;0,LOOKUP(N506,[1]Supplier!$A:$A,[1]Supplier!$B:$B)))=FALSE,O506&lt;&gt;0),LOOKUP(O506,[1]Branch!$A:$A,[1]Branch!$B:$B),IF(M506&lt;&gt;0,LOOKUP(M506,[1]Customer!$A:$A,[1]Customer!$B:$B),IF(N506&lt;&gt;0,LOOKUP(N506,[1]Supplier!$A:$A,[1]Supplier!$B:$B))))=FALSE,LOOKUP(P506,[1]Banking!$A:$A,[1]Banking!$B:$B),IF(AND(IF(M506&lt;&gt;0,LOOKUP(M506,[1]Customer!$A:$A,[1]Customer!$B:$B),IF(N506&lt;&gt;0,LOOKUP(N506,[1]Supplier!$A:$A,[1]Supplier!$B:$B)))=FALSE,O506&lt;&gt;0),LOOKUP(O506,[1]Branch!$A:$A,[1]Branch!$B:$B),IF(M506&lt;&gt;0,LOOKUP(M506,[1]Customer!$A:$A,[1]Customer!$B:$B),IF(N506&lt;&gt;0,LOOKUP(N506,[1]Supplier!$A:$A,[1]Supplier!$B:$B))))),"")</f>
        <v>Nathani Chemicals</v>
      </c>
      <c r="R506" s="4" t="str">
        <f>IFERROR(IF(IF(AND(IF(M506&lt;&gt;0,LOOKUP(M506,[1]Customer!$A:$A,[1]Customer!$V:$V),IF(N506&lt;&gt;0,LOOKUP(N506,[1]Supplier!$A:$A,[1]Supplier!$V:$V)))=FALSE,O506&lt;&gt;0),LOOKUP(O506,[1]Branch!$A:$A,[1]Branch!$V:$V),IF(M506&lt;&gt;0,LOOKUP(M506,[1]Customer!$A:$A,[1]Customer!$V:$V),IF(N506&lt;&gt;0,LOOKUP(N506,[1]Supplier!$A:$A,[1]Supplier!$V:$V))))=FALSE,LOOKUP(P506,[1]Banking!$A:$A,[1]Banking!$C:$C),IF(AND(IF(M506&lt;&gt;0,LOOKUP(M506,[1]Customer!$A:$A,[1]Customer!$V:$V),IF(N506&lt;&gt;0,LOOKUP(N506,[1]Supplier!$A:$A,[1]Supplier!$V:$V)))=FALSE,O506&lt;&gt;0),LOOKUP(O506,[1]Branch!$A:$A,[1]Branch!$V:$V),IF(M506&lt;&gt;0,LOOKUP(M506,[1]Customer!$A:$A,[1]Customer!$V:$V),IF(N506&lt;&gt;0,LOOKUP(N506,[1]Supplier!$A:$A,[1]Supplier!$V:$V))))),"")</f>
        <v>Darmawan</v>
      </c>
      <c r="S506" s="14">
        <f>IFERROR(SUMIF(CREF!A:A,PREF!A506,CREF!G:G),"")</f>
        <v>-75000</v>
      </c>
    </row>
    <row r="507" spans="1:19">
      <c r="A507" s="3">
        <v>506</v>
      </c>
      <c r="B507" s="5">
        <v>41891</v>
      </c>
      <c r="K507" s="3">
        <v>656</v>
      </c>
      <c r="O507" s="3" t="s">
        <v>80</v>
      </c>
      <c r="Q507" s="4" t="str">
        <f>IFERROR(IF(IF(AND(IF(M507&lt;&gt;0,LOOKUP(M507,[1]Customer!$A:$A,[1]Customer!$B:$B),IF(N507&lt;&gt;0,LOOKUP(N507,[1]Supplier!$A:$A,[1]Supplier!$B:$B)))=FALSE,O507&lt;&gt;0),LOOKUP(O507,[1]Branch!$A:$A,[1]Branch!$B:$B),IF(M507&lt;&gt;0,LOOKUP(M507,[1]Customer!$A:$A,[1]Customer!$B:$B),IF(N507&lt;&gt;0,LOOKUP(N507,[1]Supplier!$A:$A,[1]Supplier!$B:$B))))=FALSE,LOOKUP(P507,[1]Banking!$A:$A,[1]Banking!$B:$B),IF(AND(IF(M507&lt;&gt;0,LOOKUP(M507,[1]Customer!$A:$A,[1]Customer!$B:$B),IF(N507&lt;&gt;0,LOOKUP(N507,[1]Supplier!$A:$A,[1]Supplier!$B:$B)))=FALSE,O507&lt;&gt;0),LOOKUP(O507,[1]Branch!$A:$A,[1]Branch!$B:$B),IF(M507&lt;&gt;0,LOOKUP(M507,[1]Customer!$A:$A,[1]Customer!$B:$B),IF(N507&lt;&gt;0,LOOKUP(N507,[1]Supplier!$A:$A,[1]Supplier!$B:$B))))),"")</f>
        <v>Nathani Chemicals</v>
      </c>
      <c r="R507" s="4" t="str">
        <f>IFERROR(IF(IF(AND(IF(M507&lt;&gt;0,LOOKUP(M507,[1]Customer!$A:$A,[1]Customer!$V:$V),IF(N507&lt;&gt;0,LOOKUP(N507,[1]Supplier!$A:$A,[1]Supplier!$V:$V)))=FALSE,O507&lt;&gt;0),LOOKUP(O507,[1]Branch!$A:$A,[1]Branch!$V:$V),IF(M507&lt;&gt;0,LOOKUP(M507,[1]Customer!$A:$A,[1]Customer!$V:$V),IF(N507&lt;&gt;0,LOOKUP(N507,[1]Supplier!$A:$A,[1]Supplier!$V:$V))))=FALSE,LOOKUP(P507,[1]Banking!$A:$A,[1]Banking!$C:$C),IF(AND(IF(M507&lt;&gt;0,LOOKUP(M507,[1]Customer!$A:$A,[1]Customer!$V:$V),IF(N507&lt;&gt;0,LOOKUP(N507,[1]Supplier!$A:$A,[1]Supplier!$V:$V)))=FALSE,O507&lt;&gt;0),LOOKUP(O507,[1]Branch!$A:$A,[1]Branch!$V:$V),IF(M507&lt;&gt;0,LOOKUP(M507,[1]Customer!$A:$A,[1]Customer!$V:$V),IF(N507&lt;&gt;0,LOOKUP(N507,[1]Supplier!$A:$A,[1]Supplier!$V:$V))))),"")</f>
        <v>Darmawan</v>
      </c>
      <c r="S507" s="14">
        <f>IFERROR(SUMIF(CREF!A:A,PREF!A507,CREF!G:G),"")</f>
        <v>-75000</v>
      </c>
    </row>
    <row r="508" spans="1:19">
      <c r="A508" s="3">
        <v>507</v>
      </c>
      <c r="B508" s="5">
        <v>41891</v>
      </c>
      <c r="K508" s="3">
        <v>657</v>
      </c>
      <c r="O508" s="3" t="s">
        <v>80</v>
      </c>
      <c r="Q508" s="4" t="str">
        <f>IFERROR(IF(IF(AND(IF(M508&lt;&gt;0,LOOKUP(M508,[1]Customer!$A:$A,[1]Customer!$B:$B),IF(N508&lt;&gt;0,LOOKUP(N508,[1]Supplier!$A:$A,[1]Supplier!$B:$B)))=FALSE,O508&lt;&gt;0),LOOKUP(O508,[1]Branch!$A:$A,[1]Branch!$B:$B),IF(M508&lt;&gt;0,LOOKUP(M508,[1]Customer!$A:$A,[1]Customer!$B:$B),IF(N508&lt;&gt;0,LOOKUP(N508,[1]Supplier!$A:$A,[1]Supplier!$B:$B))))=FALSE,LOOKUP(P508,[1]Banking!$A:$A,[1]Banking!$B:$B),IF(AND(IF(M508&lt;&gt;0,LOOKUP(M508,[1]Customer!$A:$A,[1]Customer!$B:$B),IF(N508&lt;&gt;0,LOOKUP(N508,[1]Supplier!$A:$A,[1]Supplier!$B:$B)))=FALSE,O508&lt;&gt;0),LOOKUP(O508,[1]Branch!$A:$A,[1]Branch!$B:$B),IF(M508&lt;&gt;0,LOOKUP(M508,[1]Customer!$A:$A,[1]Customer!$B:$B),IF(N508&lt;&gt;0,LOOKUP(N508,[1]Supplier!$A:$A,[1]Supplier!$B:$B))))),"")</f>
        <v>Nathani Chemicals</v>
      </c>
      <c r="R508" s="4" t="str">
        <f>IFERROR(IF(IF(AND(IF(M508&lt;&gt;0,LOOKUP(M508,[1]Customer!$A:$A,[1]Customer!$V:$V),IF(N508&lt;&gt;0,LOOKUP(N508,[1]Supplier!$A:$A,[1]Supplier!$V:$V)))=FALSE,O508&lt;&gt;0),LOOKUP(O508,[1]Branch!$A:$A,[1]Branch!$V:$V),IF(M508&lt;&gt;0,LOOKUP(M508,[1]Customer!$A:$A,[1]Customer!$V:$V),IF(N508&lt;&gt;0,LOOKUP(N508,[1]Supplier!$A:$A,[1]Supplier!$V:$V))))=FALSE,LOOKUP(P508,[1]Banking!$A:$A,[1]Banking!$C:$C),IF(AND(IF(M508&lt;&gt;0,LOOKUP(M508,[1]Customer!$A:$A,[1]Customer!$V:$V),IF(N508&lt;&gt;0,LOOKUP(N508,[1]Supplier!$A:$A,[1]Supplier!$V:$V)))=FALSE,O508&lt;&gt;0),LOOKUP(O508,[1]Branch!$A:$A,[1]Branch!$V:$V),IF(M508&lt;&gt;0,LOOKUP(M508,[1]Customer!$A:$A,[1]Customer!$V:$V),IF(N508&lt;&gt;0,LOOKUP(N508,[1]Supplier!$A:$A,[1]Supplier!$V:$V))))),"")</f>
        <v>Darmawan</v>
      </c>
      <c r="S508" s="14">
        <f>IFERROR(SUMIF(CREF!A:A,PREF!A508,CREF!G:G),"")</f>
        <v>-450000</v>
      </c>
    </row>
    <row r="509" spans="1:19">
      <c r="A509" s="3">
        <v>508</v>
      </c>
      <c r="B509" s="5">
        <v>41891</v>
      </c>
      <c r="K509" s="3">
        <v>658</v>
      </c>
      <c r="O509" s="3" t="s">
        <v>80</v>
      </c>
      <c r="Q509" s="4" t="str">
        <f>IFERROR(IF(IF(AND(IF(M509&lt;&gt;0,LOOKUP(M509,[1]Customer!$A:$A,[1]Customer!$B:$B),IF(N509&lt;&gt;0,LOOKUP(N509,[1]Supplier!$A:$A,[1]Supplier!$B:$B)))=FALSE,O509&lt;&gt;0),LOOKUP(O509,[1]Branch!$A:$A,[1]Branch!$B:$B),IF(M509&lt;&gt;0,LOOKUP(M509,[1]Customer!$A:$A,[1]Customer!$B:$B),IF(N509&lt;&gt;0,LOOKUP(N509,[1]Supplier!$A:$A,[1]Supplier!$B:$B))))=FALSE,LOOKUP(P509,[1]Banking!$A:$A,[1]Banking!$B:$B),IF(AND(IF(M509&lt;&gt;0,LOOKUP(M509,[1]Customer!$A:$A,[1]Customer!$B:$B),IF(N509&lt;&gt;0,LOOKUP(N509,[1]Supplier!$A:$A,[1]Supplier!$B:$B)))=FALSE,O509&lt;&gt;0),LOOKUP(O509,[1]Branch!$A:$A,[1]Branch!$B:$B),IF(M509&lt;&gt;0,LOOKUP(M509,[1]Customer!$A:$A,[1]Customer!$B:$B),IF(N509&lt;&gt;0,LOOKUP(N509,[1]Supplier!$A:$A,[1]Supplier!$B:$B))))),"")</f>
        <v>Nathani Chemicals</v>
      </c>
      <c r="R509" s="4" t="str">
        <f>IFERROR(IF(IF(AND(IF(M509&lt;&gt;0,LOOKUP(M509,[1]Customer!$A:$A,[1]Customer!$V:$V),IF(N509&lt;&gt;0,LOOKUP(N509,[1]Supplier!$A:$A,[1]Supplier!$V:$V)))=FALSE,O509&lt;&gt;0),LOOKUP(O509,[1]Branch!$A:$A,[1]Branch!$V:$V),IF(M509&lt;&gt;0,LOOKUP(M509,[1]Customer!$A:$A,[1]Customer!$V:$V),IF(N509&lt;&gt;0,LOOKUP(N509,[1]Supplier!$A:$A,[1]Supplier!$V:$V))))=FALSE,LOOKUP(P509,[1]Banking!$A:$A,[1]Banking!$C:$C),IF(AND(IF(M509&lt;&gt;0,LOOKUP(M509,[1]Customer!$A:$A,[1]Customer!$V:$V),IF(N509&lt;&gt;0,LOOKUP(N509,[1]Supplier!$A:$A,[1]Supplier!$V:$V)))=FALSE,O509&lt;&gt;0),LOOKUP(O509,[1]Branch!$A:$A,[1]Branch!$V:$V),IF(M509&lt;&gt;0,LOOKUP(M509,[1]Customer!$A:$A,[1]Customer!$V:$V),IF(N509&lt;&gt;0,LOOKUP(N509,[1]Supplier!$A:$A,[1]Supplier!$V:$V))))),"")</f>
        <v>Darmawan</v>
      </c>
      <c r="S509" s="14">
        <f>IFERROR(SUMIF(CREF!A:A,PREF!A509,CREF!G:G),"")</f>
        <v>-525000</v>
      </c>
    </row>
    <row r="510" spans="1:19">
      <c r="A510" s="3">
        <v>509</v>
      </c>
      <c r="B510" s="5">
        <v>41891</v>
      </c>
      <c r="K510" s="3">
        <v>659</v>
      </c>
      <c r="O510" s="3" t="s">
        <v>80</v>
      </c>
      <c r="Q510" s="4" t="str">
        <f>IFERROR(IF(IF(AND(IF(M510&lt;&gt;0,LOOKUP(M510,[1]Customer!$A:$A,[1]Customer!$B:$B),IF(N510&lt;&gt;0,LOOKUP(N510,[1]Supplier!$A:$A,[1]Supplier!$B:$B)))=FALSE,O510&lt;&gt;0),LOOKUP(O510,[1]Branch!$A:$A,[1]Branch!$B:$B),IF(M510&lt;&gt;0,LOOKUP(M510,[1]Customer!$A:$A,[1]Customer!$B:$B),IF(N510&lt;&gt;0,LOOKUP(N510,[1]Supplier!$A:$A,[1]Supplier!$B:$B))))=FALSE,LOOKUP(P510,[1]Banking!$A:$A,[1]Banking!$B:$B),IF(AND(IF(M510&lt;&gt;0,LOOKUP(M510,[1]Customer!$A:$A,[1]Customer!$B:$B),IF(N510&lt;&gt;0,LOOKUP(N510,[1]Supplier!$A:$A,[1]Supplier!$B:$B)))=FALSE,O510&lt;&gt;0),LOOKUP(O510,[1]Branch!$A:$A,[1]Branch!$B:$B),IF(M510&lt;&gt;0,LOOKUP(M510,[1]Customer!$A:$A,[1]Customer!$B:$B),IF(N510&lt;&gt;0,LOOKUP(N510,[1]Supplier!$A:$A,[1]Supplier!$B:$B))))),"")</f>
        <v>Nathani Chemicals</v>
      </c>
      <c r="R510" s="4" t="str">
        <f>IFERROR(IF(IF(AND(IF(M510&lt;&gt;0,LOOKUP(M510,[1]Customer!$A:$A,[1]Customer!$V:$V),IF(N510&lt;&gt;0,LOOKUP(N510,[1]Supplier!$A:$A,[1]Supplier!$V:$V)))=FALSE,O510&lt;&gt;0),LOOKUP(O510,[1]Branch!$A:$A,[1]Branch!$V:$V),IF(M510&lt;&gt;0,LOOKUP(M510,[1]Customer!$A:$A,[1]Customer!$V:$V),IF(N510&lt;&gt;0,LOOKUP(N510,[1]Supplier!$A:$A,[1]Supplier!$V:$V))))=FALSE,LOOKUP(P510,[1]Banking!$A:$A,[1]Banking!$C:$C),IF(AND(IF(M510&lt;&gt;0,LOOKUP(M510,[1]Customer!$A:$A,[1]Customer!$V:$V),IF(N510&lt;&gt;0,LOOKUP(N510,[1]Supplier!$A:$A,[1]Supplier!$V:$V)))=FALSE,O510&lt;&gt;0),LOOKUP(O510,[1]Branch!$A:$A,[1]Branch!$V:$V),IF(M510&lt;&gt;0,LOOKUP(M510,[1]Customer!$A:$A,[1]Customer!$V:$V),IF(N510&lt;&gt;0,LOOKUP(N510,[1]Supplier!$A:$A,[1]Supplier!$V:$V))))),"")</f>
        <v>Darmawan</v>
      </c>
      <c r="S510" s="14">
        <f>IFERROR(SUMIF(CREF!A:A,PREF!A510,CREF!G:G),"")</f>
        <v>-525000</v>
      </c>
    </row>
    <row r="511" spans="1:19">
      <c r="A511" s="3">
        <v>510</v>
      </c>
      <c r="B511" s="5">
        <v>41891</v>
      </c>
      <c r="K511" s="3">
        <v>660</v>
      </c>
      <c r="O511" s="3" t="s">
        <v>80</v>
      </c>
      <c r="Q511" s="4" t="str">
        <f>IFERROR(IF(IF(AND(IF(M511&lt;&gt;0,LOOKUP(M511,[1]Customer!$A:$A,[1]Customer!$B:$B),IF(N511&lt;&gt;0,LOOKUP(N511,[1]Supplier!$A:$A,[1]Supplier!$B:$B)))=FALSE,O511&lt;&gt;0),LOOKUP(O511,[1]Branch!$A:$A,[1]Branch!$B:$B),IF(M511&lt;&gt;0,LOOKUP(M511,[1]Customer!$A:$A,[1]Customer!$B:$B),IF(N511&lt;&gt;0,LOOKUP(N511,[1]Supplier!$A:$A,[1]Supplier!$B:$B))))=FALSE,LOOKUP(P511,[1]Banking!$A:$A,[1]Banking!$B:$B),IF(AND(IF(M511&lt;&gt;0,LOOKUP(M511,[1]Customer!$A:$A,[1]Customer!$B:$B),IF(N511&lt;&gt;0,LOOKUP(N511,[1]Supplier!$A:$A,[1]Supplier!$B:$B)))=FALSE,O511&lt;&gt;0),LOOKUP(O511,[1]Branch!$A:$A,[1]Branch!$B:$B),IF(M511&lt;&gt;0,LOOKUP(M511,[1]Customer!$A:$A,[1]Customer!$B:$B),IF(N511&lt;&gt;0,LOOKUP(N511,[1]Supplier!$A:$A,[1]Supplier!$B:$B))))),"")</f>
        <v>Nathani Chemicals</v>
      </c>
      <c r="R511" s="4" t="str">
        <f>IFERROR(IF(IF(AND(IF(M511&lt;&gt;0,LOOKUP(M511,[1]Customer!$A:$A,[1]Customer!$V:$V),IF(N511&lt;&gt;0,LOOKUP(N511,[1]Supplier!$A:$A,[1]Supplier!$V:$V)))=FALSE,O511&lt;&gt;0),LOOKUP(O511,[1]Branch!$A:$A,[1]Branch!$V:$V),IF(M511&lt;&gt;0,LOOKUP(M511,[1]Customer!$A:$A,[1]Customer!$V:$V),IF(N511&lt;&gt;0,LOOKUP(N511,[1]Supplier!$A:$A,[1]Supplier!$V:$V))))=FALSE,LOOKUP(P511,[1]Banking!$A:$A,[1]Banking!$C:$C),IF(AND(IF(M511&lt;&gt;0,LOOKUP(M511,[1]Customer!$A:$A,[1]Customer!$V:$V),IF(N511&lt;&gt;0,LOOKUP(N511,[1]Supplier!$A:$A,[1]Supplier!$V:$V)))=FALSE,O511&lt;&gt;0),LOOKUP(O511,[1]Branch!$A:$A,[1]Branch!$V:$V),IF(M511&lt;&gt;0,LOOKUP(M511,[1]Customer!$A:$A,[1]Customer!$V:$V),IF(N511&lt;&gt;0,LOOKUP(N511,[1]Supplier!$A:$A,[1]Supplier!$V:$V))))),"")</f>
        <v>Darmawan</v>
      </c>
      <c r="S511" s="14">
        <f>IFERROR(SUMIF(CREF!A:A,PREF!A511,CREF!G:G),"")</f>
        <v>-525000</v>
      </c>
    </row>
    <row r="512" spans="1:19">
      <c r="A512" s="3">
        <v>511</v>
      </c>
      <c r="B512" s="5">
        <v>41891</v>
      </c>
      <c r="K512" s="3">
        <v>661</v>
      </c>
      <c r="O512" s="3" t="s">
        <v>80</v>
      </c>
      <c r="Q512" s="4" t="str">
        <f>IFERROR(IF(IF(AND(IF(M512&lt;&gt;0,LOOKUP(M512,[1]Customer!$A:$A,[1]Customer!$B:$B),IF(N512&lt;&gt;0,LOOKUP(N512,[1]Supplier!$A:$A,[1]Supplier!$B:$B)))=FALSE,O512&lt;&gt;0),LOOKUP(O512,[1]Branch!$A:$A,[1]Branch!$B:$B),IF(M512&lt;&gt;0,LOOKUP(M512,[1]Customer!$A:$A,[1]Customer!$B:$B),IF(N512&lt;&gt;0,LOOKUP(N512,[1]Supplier!$A:$A,[1]Supplier!$B:$B))))=FALSE,LOOKUP(P512,[1]Banking!$A:$A,[1]Banking!$B:$B),IF(AND(IF(M512&lt;&gt;0,LOOKUP(M512,[1]Customer!$A:$A,[1]Customer!$B:$B),IF(N512&lt;&gt;0,LOOKUP(N512,[1]Supplier!$A:$A,[1]Supplier!$B:$B)))=FALSE,O512&lt;&gt;0),LOOKUP(O512,[1]Branch!$A:$A,[1]Branch!$B:$B),IF(M512&lt;&gt;0,LOOKUP(M512,[1]Customer!$A:$A,[1]Customer!$B:$B),IF(N512&lt;&gt;0,LOOKUP(N512,[1]Supplier!$A:$A,[1]Supplier!$B:$B))))),"")</f>
        <v>Nathani Chemicals</v>
      </c>
      <c r="R512" s="4" t="str">
        <f>IFERROR(IF(IF(AND(IF(M512&lt;&gt;0,LOOKUP(M512,[1]Customer!$A:$A,[1]Customer!$V:$V),IF(N512&lt;&gt;0,LOOKUP(N512,[1]Supplier!$A:$A,[1]Supplier!$V:$V)))=FALSE,O512&lt;&gt;0),LOOKUP(O512,[1]Branch!$A:$A,[1]Branch!$V:$V),IF(M512&lt;&gt;0,LOOKUP(M512,[1]Customer!$A:$A,[1]Customer!$V:$V),IF(N512&lt;&gt;0,LOOKUP(N512,[1]Supplier!$A:$A,[1]Supplier!$V:$V))))=FALSE,LOOKUP(P512,[1]Banking!$A:$A,[1]Banking!$C:$C),IF(AND(IF(M512&lt;&gt;0,LOOKUP(M512,[1]Customer!$A:$A,[1]Customer!$V:$V),IF(N512&lt;&gt;0,LOOKUP(N512,[1]Supplier!$A:$A,[1]Supplier!$V:$V)))=FALSE,O512&lt;&gt;0),LOOKUP(O512,[1]Branch!$A:$A,[1]Branch!$V:$V),IF(M512&lt;&gt;0,LOOKUP(M512,[1]Customer!$A:$A,[1]Customer!$V:$V),IF(N512&lt;&gt;0,LOOKUP(N512,[1]Supplier!$A:$A,[1]Supplier!$V:$V))))),"")</f>
        <v>Darmawan</v>
      </c>
      <c r="S512" s="14">
        <f>IFERROR(SUMIF(CREF!A:A,PREF!A512,CREF!G:G),"")</f>
        <v>-1200000</v>
      </c>
    </row>
    <row r="513" spans="1:19">
      <c r="A513" s="3">
        <v>512</v>
      </c>
      <c r="B513" s="5">
        <v>41891</v>
      </c>
      <c r="K513" s="3">
        <v>662</v>
      </c>
      <c r="O513" s="3" t="s">
        <v>80</v>
      </c>
      <c r="Q513" s="4" t="str">
        <f>IFERROR(IF(IF(AND(IF(M513&lt;&gt;0,LOOKUP(M513,[1]Customer!$A:$A,[1]Customer!$B:$B),IF(N513&lt;&gt;0,LOOKUP(N513,[1]Supplier!$A:$A,[1]Supplier!$B:$B)))=FALSE,O513&lt;&gt;0),LOOKUP(O513,[1]Branch!$A:$A,[1]Branch!$B:$B),IF(M513&lt;&gt;0,LOOKUP(M513,[1]Customer!$A:$A,[1]Customer!$B:$B),IF(N513&lt;&gt;0,LOOKUP(N513,[1]Supplier!$A:$A,[1]Supplier!$B:$B))))=FALSE,LOOKUP(P513,[1]Banking!$A:$A,[1]Banking!$B:$B),IF(AND(IF(M513&lt;&gt;0,LOOKUP(M513,[1]Customer!$A:$A,[1]Customer!$B:$B),IF(N513&lt;&gt;0,LOOKUP(N513,[1]Supplier!$A:$A,[1]Supplier!$B:$B)))=FALSE,O513&lt;&gt;0),LOOKUP(O513,[1]Branch!$A:$A,[1]Branch!$B:$B),IF(M513&lt;&gt;0,LOOKUP(M513,[1]Customer!$A:$A,[1]Customer!$B:$B),IF(N513&lt;&gt;0,LOOKUP(N513,[1]Supplier!$A:$A,[1]Supplier!$B:$B))))),"")</f>
        <v>Nathani Chemicals</v>
      </c>
      <c r="R513" s="4" t="str">
        <f>IFERROR(IF(IF(AND(IF(M513&lt;&gt;0,LOOKUP(M513,[1]Customer!$A:$A,[1]Customer!$V:$V),IF(N513&lt;&gt;0,LOOKUP(N513,[1]Supplier!$A:$A,[1]Supplier!$V:$V)))=FALSE,O513&lt;&gt;0),LOOKUP(O513,[1]Branch!$A:$A,[1]Branch!$V:$V),IF(M513&lt;&gt;0,LOOKUP(M513,[1]Customer!$A:$A,[1]Customer!$V:$V),IF(N513&lt;&gt;0,LOOKUP(N513,[1]Supplier!$A:$A,[1]Supplier!$V:$V))))=FALSE,LOOKUP(P513,[1]Banking!$A:$A,[1]Banking!$C:$C),IF(AND(IF(M513&lt;&gt;0,LOOKUP(M513,[1]Customer!$A:$A,[1]Customer!$V:$V),IF(N513&lt;&gt;0,LOOKUP(N513,[1]Supplier!$A:$A,[1]Supplier!$V:$V)))=FALSE,O513&lt;&gt;0),LOOKUP(O513,[1]Branch!$A:$A,[1]Branch!$V:$V),IF(M513&lt;&gt;0,LOOKUP(M513,[1]Customer!$A:$A,[1]Customer!$V:$V),IF(N513&lt;&gt;0,LOOKUP(N513,[1]Supplier!$A:$A,[1]Supplier!$V:$V))))),"")</f>
        <v>Darmawan</v>
      </c>
      <c r="S513" s="14">
        <f>IFERROR(SUMIF(CREF!A:A,PREF!A513,CREF!G:G),"")</f>
        <v>-1060000</v>
      </c>
    </row>
    <row r="514" spans="1:19">
      <c r="A514" s="3">
        <v>513</v>
      </c>
      <c r="B514" s="5">
        <v>41891</v>
      </c>
      <c r="K514" s="3">
        <v>663</v>
      </c>
      <c r="O514" s="3" t="s">
        <v>80</v>
      </c>
      <c r="Q514" s="4" t="str">
        <f>IFERROR(IF(IF(AND(IF(M514&lt;&gt;0,LOOKUP(M514,[1]Customer!$A:$A,[1]Customer!$B:$B),IF(N514&lt;&gt;0,LOOKUP(N514,[1]Supplier!$A:$A,[1]Supplier!$B:$B)))=FALSE,O514&lt;&gt;0),LOOKUP(O514,[1]Branch!$A:$A,[1]Branch!$B:$B),IF(M514&lt;&gt;0,LOOKUP(M514,[1]Customer!$A:$A,[1]Customer!$B:$B),IF(N514&lt;&gt;0,LOOKUP(N514,[1]Supplier!$A:$A,[1]Supplier!$B:$B))))=FALSE,LOOKUP(P514,[1]Banking!$A:$A,[1]Banking!$B:$B),IF(AND(IF(M514&lt;&gt;0,LOOKUP(M514,[1]Customer!$A:$A,[1]Customer!$B:$B),IF(N514&lt;&gt;0,LOOKUP(N514,[1]Supplier!$A:$A,[1]Supplier!$B:$B)))=FALSE,O514&lt;&gt;0),LOOKUP(O514,[1]Branch!$A:$A,[1]Branch!$B:$B),IF(M514&lt;&gt;0,LOOKUP(M514,[1]Customer!$A:$A,[1]Customer!$B:$B),IF(N514&lt;&gt;0,LOOKUP(N514,[1]Supplier!$A:$A,[1]Supplier!$B:$B))))),"")</f>
        <v>Nathani Chemicals</v>
      </c>
      <c r="R514" s="4" t="str">
        <f>IFERROR(IF(IF(AND(IF(M514&lt;&gt;0,LOOKUP(M514,[1]Customer!$A:$A,[1]Customer!$V:$V),IF(N514&lt;&gt;0,LOOKUP(N514,[1]Supplier!$A:$A,[1]Supplier!$V:$V)))=FALSE,O514&lt;&gt;0),LOOKUP(O514,[1]Branch!$A:$A,[1]Branch!$V:$V),IF(M514&lt;&gt;0,LOOKUP(M514,[1]Customer!$A:$A,[1]Customer!$V:$V),IF(N514&lt;&gt;0,LOOKUP(N514,[1]Supplier!$A:$A,[1]Supplier!$V:$V))))=FALSE,LOOKUP(P514,[1]Banking!$A:$A,[1]Banking!$C:$C),IF(AND(IF(M514&lt;&gt;0,LOOKUP(M514,[1]Customer!$A:$A,[1]Customer!$V:$V),IF(N514&lt;&gt;0,LOOKUP(N514,[1]Supplier!$A:$A,[1]Supplier!$V:$V)))=FALSE,O514&lt;&gt;0),LOOKUP(O514,[1]Branch!$A:$A,[1]Branch!$V:$V),IF(M514&lt;&gt;0,LOOKUP(M514,[1]Customer!$A:$A,[1]Customer!$V:$V),IF(N514&lt;&gt;0,LOOKUP(N514,[1]Supplier!$A:$A,[1]Supplier!$V:$V))))),"")</f>
        <v>Darmawan</v>
      </c>
      <c r="S514" s="14">
        <f>IFERROR(SUMIF(CREF!A:A,PREF!A514,CREF!G:G),"")</f>
        <v>-3000</v>
      </c>
    </row>
    <row r="515" spans="1:19">
      <c r="A515" s="3">
        <v>514</v>
      </c>
      <c r="B515" s="5">
        <v>41890</v>
      </c>
      <c r="D515" s="11" t="s">
        <v>937</v>
      </c>
      <c r="J515" s="3">
        <v>306</v>
      </c>
      <c r="M515" s="3" t="s">
        <v>41</v>
      </c>
      <c r="Q515" s="4" t="str">
        <f>IFERROR(IF(IF(AND(IF(M515&lt;&gt;0,LOOKUP(M515,[1]Customer!$A:$A,[1]Customer!$B:$B),IF(N515&lt;&gt;0,LOOKUP(N515,[1]Supplier!$A:$A,[1]Supplier!$B:$B)))=FALSE,O515&lt;&gt;0),LOOKUP(O515,[1]Branch!$A:$A,[1]Branch!$B:$B),IF(M515&lt;&gt;0,LOOKUP(M515,[1]Customer!$A:$A,[1]Customer!$B:$B),IF(N515&lt;&gt;0,LOOKUP(N515,[1]Supplier!$A:$A,[1]Supplier!$B:$B))))=FALSE,LOOKUP(P515,[1]Banking!$A:$A,[1]Banking!$B:$B),IF(AND(IF(M515&lt;&gt;0,LOOKUP(M515,[1]Customer!$A:$A,[1]Customer!$B:$B),IF(N515&lt;&gt;0,LOOKUP(N515,[1]Supplier!$A:$A,[1]Supplier!$B:$B)))=FALSE,O515&lt;&gt;0),LOOKUP(O515,[1]Branch!$A:$A,[1]Branch!$B:$B),IF(M515&lt;&gt;0,LOOKUP(M515,[1]Customer!$A:$A,[1]Customer!$B:$B),IF(N515&lt;&gt;0,LOOKUP(N515,[1]Supplier!$A:$A,[1]Supplier!$B:$B))))),"")</f>
        <v>Nathani Indonesia</v>
      </c>
      <c r="R515" s="4" t="str">
        <f>IFERROR(IF(IF(AND(IF(M515&lt;&gt;0,LOOKUP(M515,[1]Customer!$A:$A,[1]Customer!$V:$V),IF(N515&lt;&gt;0,LOOKUP(N515,[1]Supplier!$A:$A,[1]Supplier!$V:$V)))=FALSE,O515&lt;&gt;0),LOOKUP(O515,[1]Branch!$A:$A,[1]Branch!$V:$V),IF(M515&lt;&gt;0,LOOKUP(M515,[1]Customer!$A:$A,[1]Customer!$V:$V),IF(N515&lt;&gt;0,LOOKUP(N515,[1]Supplier!$A:$A,[1]Supplier!$V:$V))))=FALSE,LOOKUP(P515,[1]Banking!$A:$A,[1]Banking!$C:$C),IF(AND(IF(M515&lt;&gt;0,LOOKUP(M515,[1]Customer!$A:$A,[1]Customer!$V:$V),IF(N515&lt;&gt;0,LOOKUP(N515,[1]Supplier!$A:$A,[1]Supplier!$V:$V)))=FALSE,O515&lt;&gt;0),LOOKUP(O515,[1]Branch!$A:$A,[1]Branch!$V:$V),IF(M515&lt;&gt;0,LOOKUP(M515,[1]Customer!$A:$A,[1]Customer!$V:$V),IF(N515&lt;&gt;0,LOOKUP(N515,[1]Supplier!$A:$A,[1]Supplier!$V:$V))))),"")</f>
        <v>Agustina Y. Zulkarnain</v>
      </c>
      <c r="S515" s="14">
        <f>IFERROR(SUMIF(CREF!A:A,PREF!A515,CREF!G:G),"")</f>
        <v>5255000</v>
      </c>
    </row>
    <row r="516" spans="1:19">
      <c r="A516" s="3">
        <v>515</v>
      </c>
      <c r="B516" s="5">
        <v>41890</v>
      </c>
      <c r="K516" s="3">
        <v>664</v>
      </c>
      <c r="P516" s="3" t="s">
        <v>40</v>
      </c>
      <c r="Q516" s="4" t="str">
        <f>IFERROR(IF(IF(AND(IF(M516&lt;&gt;0,LOOKUP(M516,[1]Customer!$A:$A,[1]Customer!$B:$B),IF(N516&lt;&gt;0,LOOKUP(N516,[1]Supplier!$A:$A,[1]Supplier!$B:$B)))=FALSE,O516&lt;&gt;0),LOOKUP(O516,[1]Branch!$A:$A,[1]Branch!$B:$B),IF(M516&lt;&gt;0,LOOKUP(M516,[1]Customer!$A:$A,[1]Customer!$B:$B),IF(N516&lt;&gt;0,LOOKUP(N516,[1]Supplier!$A:$A,[1]Supplier!$B:$B))))=FALSE,LOOKUP(P516,[1]Banking!$A:$A,[1]Banking!$B:$B),IF(AND(IF(M516&lt;&gt;0,LOOKUP(M516,[1]Customer!$A:$A,[1]Customer!$B:$B),IF(N516&lt;&gt;0,LOOKUP(N516,[1]Supplier!$A:$A,[1]Supplier!$B:$B)))=FALSE,O516&lt;&gt;0),LOOKUP(O516,[1]Branch!$A:$A,[1]Branch!$B:$B),IF(M516&lt;&gt;0,LOOKUP(M516,[1]Customer!$A:$A,[1]Customer!$B:$B),IF(N516&lt;&gt;0,LOOKUP(N516,[1]Supplier!$A:$A,[1]Supplier!$B:$B))))),"")</f>
        <v>Kas Kecil Nathani Chemicals</v>
      </c>
      <c r="R516" s="4">
        <f>IFERROR(IF(IF(AND(IF(M516&lt;&gt;0,LOOKUP(M516,[1]Customer!$A:$A,[1]Customer!$V:$V),IF(N516&lt;&gt;0,LOOKUP(N516,[1]Supplier!$A:$A,[1]Supplier!$V:$V)))=FALSE,O516&lt;&gt;0),LOOKUP(O516,[1]Branch!$A:$A,[1]Branch!$V:$V),IF(M516&lt;&gt;0,LOOKUP(M516,[1]Customer!$A:$A,[1]Customer!$V:$V),IF(N516&lt;&gt;0,LOOKUP(N516,[1]Supplier!$A:$A,[1]Supplier!$V:$V))))=FALSE,LOOKUP(P516,[1]Banking!$A:$A,[1]Banking!$C:$C),IF(AND(IF(M516&lt;&gt;0,LOOKUP(M516,[1]Customer!$A:$A,[1]Customer!$V:$V),IF(N516&lt;&gt;0,LOOKUP(N516,[1]Supplier!$A:$A,[1]Supplier!$V:$V)))=FALSE,O516&lt;&gt;0),LOOKUP(O516,[1]Branch!$A:$A,[1]Branch!$V:$V),IF(M516&lt;&gt;0,LOOKUP(M516,[1]Customer!$A:$A,[1]Customer!$V:$V),IF(N516&lt;&gt;0,LOOKUP(N516,[1]Supplier!$A:$A,[1]Supplier!$V:$V))))),"")</f>
        <v>0</v>
      </c>
      <c r="S516" s="14">
        <f>IFERROR(SUMIF(CREF!A:A,PREF!A516,CREF!G:G),"")</f>
        <v>-5255000</v>
      </c>
    </row>
    <row r="517" spans="1:19">
      <c r="A517" s="3">
        <v>516</v>
      </c>
      <c r="B517" s="5">
        <v>41891</v>
      </c>
      <c r="D517" s="11" t="s">
        <v>1026</v>
      </c>
      <c r="J517" s="3">
        <v>307</v>
      </c>
      <c r="M517" s="3" t="s">
        <v>41</v>
      </c>
      <c r="Q517" s="4" t="str">
        <f>IFERROR(IF(IF(AND(IF(M517&lt;&gt;0,LOOKUP(M517,[1]Customer!$A:$A,[1]Customer!$B:$B),IF(N517&lt;&gt;0,LOOKUP(N517,[1]Supplier!$A:$A,[1]Supplier!$B:$B)))=FALSE,O517&lt;&gt;0),LOOKUP(O517,[1]Branch!$A:$A,[1]Branch!$B:$B),IF(M517&lt;&gt;0,LOOKUP(M517,[1]Customer!$A:$A,[1]Customer!$B:$B),IF(N517&lt;&gt;0,LOOKUP(N517,[1]Supplier!$A:$A,[1]Supplier!$B:$B))))=FALSE,LOOKUP(P517,[1]Banking!$A:$A,[1]Banking!$B:$B),IF(AND(IF(M517&lt;&gt;0,LOOKUP(M517,[1]Customer!$A:$A,[1]Customer!$B:$B),IF(N517&lt;&gt;0,LOOKUP(N517,[1]Supplier!$A:$A,[1]Supplier!$B:$B)))=FALSE,O517&lt;&gt;0),LOOKUP(O517,[1]Branch!$A:$A,[1]Branch!$B:$B),IF(M517&lt;&gt;0,LOOKUP(M517,[1]Customer!$A:$A,[1]Customer!$B:$B),IF(N517&lt;&gt;0,LOOKUP(N517,[1]Supplier!$A:$A,[1]Supplier!$B:$B))))),"")</f>
        <v>Nathani Indonesia</v>
      </c>
      <c r="R517" s="4" t="str">
        <f>IFERROR(IF(IF(AND(IF(M517&lt;&gt;0,LOOKUP(M517,[1]Customer!$A:$A,[1]Customer!$V:$V),IF(N517&lt;&gt;0,LOOKUP(N517,[1]Supplier!$A:$A,[1]Supplier!$V:$V)))=FALSE,O517&lt;&gt;0),LOOKUP(O517,[1]Branch!$A:$A,[1]Branch!$V:$V),IF(M517&lt;&gt;0,LOOKUP(M517,[1]Customer!$A:$A,[1]Customer!$V:$V),IF(N517&lt;&gt;0,LOOKUP(N517,[1]Supplier!$A:$A,[1]Supplier!$V:$V))))=FALSE,LOOKUP(P517,[1]Banking!$A:$A,[1]Banking!$C:$C),IF(AND(IF(M517&lt;&gt;0,LOOKUP(M517,[1]Customer!$A:$A,[1]Customer!$V:$V),IF(N517&lt;&gt;0,LOOKUP(N517,[1]Supplier!$A:$A,[1]Supplier!$V:$V)))=FALSE,O517&lt;&gt;0),LOOKUP(O517,[1]Branch!$A:$A,[1]Branch!$V:$V),IF(M517&lt;&gt;0,LOOKUP(M517,[1]Customer!$A:$A,[1]Customer!$V:$V),IF(N517&lt;&gt;0,LOOKUP(N517,[1]Supplier!$A:$A,[1]Supplier!$V:$V))))),"")</f>
        <v>Agustina Y. Zulkarnain</v>
      </c>
      <c r="S517" s="14">
        <f>IFERROR(SUMIF(CREF!A:A,PREF!A517,CREF!G:G),"")</f>
        <v>6221849</v>
      </c>
    </row>
    <row r="518" spans="1:19">
      <c r="A518" s="3">
        <v>517</v>
      </c>
      <c r="B518" s="5">
        <v>41891</v>
      </c>
      <c r="D518" s="11" t="s">
        <v>1026</v>
      </c>
      <c r="J518" s="3">
        <v>308</v>
      </c>
      <c r="M518" s="3" t="s">
        <v>41</v>
      </c>
      <c r="Q518" s="4" t="str">
        <f>IFERROR(IF(IF(AND(IF(M518&lt;&gt;0,LOOKUP(M518,[1]Customer!$A:$A,[1]Customer!$B:$B),IF(N518&lt;&gt;0,LOOKUP(N518,[1]Supplier!$A:$A,[1]Supplier!$B:$B)))=FALSE,O518&lt;&gt;0),LOOKUP(O518,[1]Branch!$A:$A,[1]Branch!$B:$B),IF(M518&lt;&gt;0,LOOKUP(M518,[1]Customer!$A:$A,[1]Customer!$B:$B),IF(N518&lt;&gt;0,LOOKUP(N518,[1]Supplier!$A:$A,[1]Supplier!$B:$B))))=FALSE,LOOKUP(P518,[1]Banking!$A:$A,[1]Banking!$B:$B),IF(AND(IF(M518&lt;&gt;0,LOOKUP(M518,[1]Customer!$A:$A,[1]Customer!$B:$B),IF(N518&lt;&gt;0,LOOKUP(N518,[1]Supplier!$A:$A,[1]Supplier!$B:$B)))=FALSE,O518&lt;&gt;0),LOOKUP(O518,[1]Branch!$A:$A,[1]Branch!$B:$B),IF(M518&lt;&gt;0,LOOKUP(M518,[1]Customer!$A:$A,[1]Customer!$B:$B),IF(N518&lt;&gt;0,LOOKUP(N518,[1]Supplier!$A:$A,[1]Supplier!$B:$B))))),"")</f>
        <v>Nathani Indonesia</v>
      </c>
      <c r="R518" s="4" t="str">
        <f>IFERROR(IF(IF(AND(IF(M518&lt;&gt;0,LOOKUP(M518,[1]Customer!$A:$A,[1]Customer!$V:$V),IF(N518&lt;&gt;0,LOOKUP(N518,[1]Supplier!$A:$A,[1]Supplier!$V:$V)))=FALSE,O518&lt;&gt;0),LOOKUP(O518,[1]Branch!$A:$A,[1]Branch!$V:$V),IF(M518&lt;&gt;0,LOOKUP(M518,[1]Customer!$A:$A,[1]Customer!$V:$V),IF(N518&lt;&gt;0,LOOKUP(N518,[1]Supplier!$A:$A,[1]Supplier!$V:$V))))=FALSE,LOOKUP(P518,[1]Banking!$A:$A,[1]Banking!$C:$C),IF(AND(IF(M518&lt;&gt;0,LOOKUP(M518,[1]Customer!$A:$A,[1]Customer!$V:$V),IF(N518&lt;&gt;0,LOOKUP(N518,[1]Supplier!$A:$A,[1]Supplier!$V:$V)))=FALSE,O518&lt;&gt;0),LOOKUP(O518,[1]Branch!$A:$A,[1]Branch!$V:$V),IF(M518&lt;&gt;0,LOOKUP(M518,[1]Customer!$A:$A,[1]Customer!$V:$V),IF(N518&lt;&gt;0,LOOKUP(N518,[1]Supplier!$A:$A,[1]Supplier!$V:$V))))),"")</f>
        <v>Agustina Y. Zulkarnain</v>
      </c>
      <c r="S518" s="14">
        <f>IFERROR(SUMIF(CREF!A:A,PREF!A518,CREF!G:G),"")</f>
        <v>500000000</v>
      </c>
    </row>
    <row r="519" spans="1:19">
      <c r="A519" s="3">
        <v>518</v>
      </c>
      <c r="B519" s="5">
        <v>41891</v>
      </c>
      <c r="D519" s="11" t="s">
        <v>938</v>
      </c>
      <c r="K519" s="3">
        <v>665</v>
      </c>
      <c r="N519" s="3" t="s">
        <v>38</v>
      </c>
      <c r="Q519" s="4" t="str">
        <f>IFERROR(IF(IF(AND(IF(M519&lt;&gt;0,LOOKUP(M519,[1]Customer!$A:$A,[1]Customer!$B:$B),IF(N519&lt;&gt;0,LOOKUP(N519,[1]Supplier!$A:$A,[1]Supplier!$B:$B)))=FALSE,O519&lt;&gt;0),LOOKUP(O519,[1]Branch!$A:$A,[1]Branch!$B:$B),IF(M519&lt;&gt;0,LOOKUP(M519,[1]Customer!$A:$A,[1]Customer!$B:$B),IF(N519&lt;&gt;0,LOOKUP(N519,[1]Supplier!$A:$A,[1]Supplier!$B:$B))))=FALSE,LOOKUP(P519,[1]Banking!$A:$A,[1]Banking!$B:$B),IF(AND(IF(M519&lt;&gt;0,LOOKUP(M519,[1]Customer!$A:$A,[1]Customer!$B:$B),IF(N519&lt;&gt;0,LOOKUP(N519,[1]Supplier!$A:$A,[1]Supplier!$B:$B)))=FALSE,O519&lt;&gt;0),LOOKUP(O519,[1]Branch!$A:$A,[1]Branch!$B:$B),IF(M519&lt;&gt;0,LOOKUP(M519,[1]Customer!$A:$A,[1]Customer!$B:$B),IF(N519&lt;&gt;0,LOOKUP(N519,[1]Supplier!$A:$A,[1]Supplier!$B:$B))))),"")</f>
        <v>Nathani Indonesia</v>
      </c>
      <c r="R519" s="4" t="str">
        <f>IFERROR(IF(IF(AND(IF(M519&lt;&gt;0,LOOKUP(M519,[1]Customer!$A:$A,[1]Customer!$V:$V),IF(N519&lt;&gt;0,LOOKUP(N519,[1]Supplier!$A:$A,[1]Supplier!$V:$V)))=FALSE,O519&lt;&gt;0),LOOKUP(O519,[1]Branch!$A:$A,[1]Branch!$V:$V),IF(M519&lt;&gt;0,LOOKUP(M519,[1]Customer!$A:$A,[1]Customer!$V:$V),IF(N519&lt;&gt;0,LOOKUP(N519,[1]Supplier!$A:$A,[1]Supplier!$V:$V))))=FALSE,LOOKUP(P519,[1]Banking!$A:$A,[1]Banking!$C:$C),IF(AND(IF(M519&lt;&gt;0,LOOKUP(M519,[1]Customer!$A:$A,[1]Customer!$V:$V),IF(N519&lt;&gt;0,LOOKUP(N519,[1]Supplier!$A:$A,[1]Supplier!$V:$V)))=FALSE,O519&lt;&gt;0),LOOKUP(O519,[1]Branch!$A:$A,[1]Branch!$V:$V),IF(M519&lt;&gt;0,LOOKUP(M519,[1]Customer!$A:$A,[1]Customer!$V:$V),IF(N519&lt;&gt;0,LOOKUP(N519,[1]Supplier!$A:$A,[1]Supplier!$V:$V))))),"")</f>
        <v>Agustina Y. Zulkarnain</v>
      </c>
      <c r="S519" s="14">
        <f>IFERROR(SUMIF(CREF!A:A,PREF!A519,CREF!G:G),"")</f>
        <v>-500000000</v>
      </c>
    </row>
    <row r="520" spans="1:19">
      <c r="A520" s="3">
        <v>519</v>
      </c>
      <c r="B520" s="5">
        <v>41891</v>
      </c>
      <c r="K520" s="3">
        <v>666</v>
      </c>
      <c r="N520" s="3" t="s">
        <v>81</v>
      </c>
      <c r="Q520" s="4" t="str">
        <f>IFERROR(IF(IF(AND(IF(M520&lt;&gt;0,LOOKUP(M520,[1]Customer!$A:$A,[1]Customer!$B:$B),IF(N520&lt;&gt;0,LOOKUP(N520,[1]Supplier!$A:$A,[1]Supplier!$B:$B)))=FALSE,O520&lt;&gt;0),LOOKUP(O520,[1]Branch!$A:$A,[1]Branch!$B:$B),IF(M520&lt;&gt;0,LOOKUP(M520,[1]Customer!$A:$A,[1]Customer!$B:$B),IF(N520&lt;&gt;0,LOOKUP(N520,[1]Supplier!$A:$A,[1]Supplier!$B:$B))))=FALSE,LOOKUP(P520,[1]Banking!$A:$A,[1]Banking!$B:$B),IF(AND(IF(M520&lt;&gt;0,LOOKUP(M520,[1]Customer!$A:$A,[1]Customer!$B:$B),IF(N520&lt;&gt;0,LOOKUP(N520,[1]Supplier!$A:$A,[1]Supplier!$B:$B)))=FALSE,O520&lt;&gt;0),LOOKUP(O520,[1]Branch!$A:$A,[1]Branch!$B:$B),IF(M520&lt;&gt;0,LOOKUP(M520,[1]Customer!$A:$A,[1]Customer!$B:$B),IF(N520&lt;&gt;0,LOOKUP(N520,[1]Supplier!$A:$A,[1]Supplier!$B:$B))))),"")</f>
        <v>Kas Negara</v>
      </c>
      <c r="R520" s="4" t="str">
        <f>IFERROR(IF(IF(AND(IF(M520&lt;&gt;0,LOOKUP(M520,[1]Customer!$A:$A,[1]Customer!$V:$V),IF(N520&lt;&gt;0,LOOKUP(N520,[1]Supplier!$A:$A,[1]Supplier!$V:$V)))=FALSE,O520&lt;&gt;0),LOOKUP(O520,[1]Branch!$A:$A,[1]Branch!$V:$V),IF(M520&lt;&gt;0,LOOKUP(M520,[1]Customer!$A:$A,[1]Customer!$V:$V),IF(N520&lt;&gt;0,LOOKUP(N520,[1]Supplier!$A:$A,[1]Supplier!$V:$V))))=FALSE,LOOKUP(P520,[1]Banking!$A:$A,[1]Banking!$C:$C),IF(AND(IF(M520&lt;&gt;0,LOOKUP(M520,[1]Customer!$A:$A,[1]Customer!$V:$V),IF(N520&lt;&gt;0,LOOKUP(N520,[1]Supplier!$A:$A,[1]Supplier!$V:$V)))=FALSE,O520&lt;&gt;0),LOOKUP(O520,[1]Branch!$A:$A,[1]Branch!$V:$V),IF(M520&lt;&gt;0,LOOKUP(M520,[1]Customer!$A:$A,[1]Customer!$V:$V),IF(N520&lt;&gt;0,LOOKUP(N520,[1]Supplier!$A:$A,[1]Supplier!$V:$V))))),"")</f>
        <v/>
      </c>
      <c r="S520" s="14">
        <f>IFERROR(SUMIF(CREF!A:A,PREF!A520,CREF!G:G),"")</f>
        <v>-6124521</v>
      </c>
    </row>
    <row r="521" spans="1:19">
      <c r="A521" s="3">
        <v>520</v>
      </c>
      <c r="B521" s="5">
        <v>41891</v>
      </c>
      <c r="K521" s="3">
        <v>667</v>
      </c>
      <c r="N521" s="3" t="s">
        <v>81</v>
      </c>
      <c r="Q521" s="4" t="str">
        <f>IFERROR(IF(IF(AND(IF(M521&lt;&gt;0,LOOKUP(M521,[1]Customer!$A:$A,[1]Customer!$B:$B),IF(N521&lt;&gt;0,LOOKUP(N521,[1]Supplier!$A:$A,[1]Supplier!$B:$B)))=FALSE,O521&lt;&gt;0),LOOKUP(O521,[1]Branch!$A:$A,[1]Branch!$B:$B),IF(M521&lt;&gt;0,LOOKUP(M521,[1]Customer!$A:$A,[1]Customer!$B:$B),IF(N521&lt;&gt;0,LOOKUP(N521,[1]Supplier!$A:$A,[1]Supplier!$B:$B))))=FALSE,LOOKUP(P521,[1]Banking!$A:$A,[1]Banking!$B:$B),IF(AND(IF(M521&lt;&gt;0,LOOKUP(M521,[1]Customer!$A:$A,[1]Customer!$B:$B),IF(N521&lt;&gt;0,LOOKUP(N521,[1]Supplier!$A:$A,[1]Supplier!$B:$B)))=FALSE,O521&lt;&gt;0),LOOKUP(O521,[1]Branch!$A:$A,[1]Branch!$B:$B),IF(M521&lt;&gt;0,LOOKUP(M521,[1]Customer!$A:$A,[1]Customer!$B:$B),IF(N521&lt;&gt;0,LOOKUP(N521,[1]Supplier!$A:$A,[1]Supplier!$B:$B))))),"")</f>
        <v>Kas Negara</v>
      </c>
      <c r="R521" s="4" t="str">
        <f>IFERROR(IF(IF(AND(IF(M521&lt;&gt;0,LOOKUP(M521,[1]Customer!$A:$A,[1]Customer!$V:$V),IF(N521&lt;&gt;0,LOOKUP(N521,[1]Supplier!$A:$A,[1]Supplier!$V:$V)))=FALSE,O521&lt;&gt;0),LOOKUP(O521,[1]Branch!$A:$A,[1]Branch!$V:$V),IF(M521&lt;&gt;0,LOOKUP(M521,[1]Customer!$A:$A,[1]Customer!$V:$V),IF(N521&lt;&gt;0,LOOKUP(N521,[1]Supplier!$A:$A,[1]Supplier!$V:$V))))=FALSE,LOOKUP(P521,[1]Banking!$A:$A,[1]Banking!$C:$C),IF(AND(IF(M521&lt;&gt;0,LOOKUP(M521,[1]Customer!$A:$A,[1]Customer!$V:$V),IF(N521&lt;&gt;0,LOOKUP(N521,[1]Supplier!$A:$A,[1]Supplier!$V:$V)))=FALSE,O521&lt;&gt;0),LOOKUP(O521,[1]Branch!$A:$A,[1]Branch!$V:$V),IF(M521&lt;&gt;0,LOOKUP(M521,[1]Customer!$A:$A,[1]Customer!$V:$V),IF(N521&lt;&gt;0,LOOKUP(N521,[1]Supplier!$A:$A,[1]Supplier!$V:$V))))),"")</f>
        <v/>
      </c>
      <c r="S521" s="14">
        <f>IFERROR(SUMIF(CREF!A:A,PREF!A521,CREF!G:G),"")</f>
        <v>-97328</v>
      </c>
    </row>
    <row r="522" spans="1:19">
      <c r="A522" s="3">
        <v>521</v>
      </c>
      <c r="B522" s="5">
        <v>41892</v>
      </c>
      <c r="K522" s="3">
        <v>668</v>
      </c>
      <c r="N522" s="3" t="s">
        <v>37</v>
      </c>
      <c r="Q522" s="4" t="str">
        <f>IFERROR(IF(IF(AND(IF(M522&lt;&gt;0,LOOKUP(M522,[1]Customer!$A:$A,[1]Customer!$B:$B),IF(N522&lt;&gt;0,LOOKUP(N522,[1]Supplier!$A:$A,[1]Supplier!$B:$B)))=FALSE,O522&lt;&gt;0),LOOKUP(O522,[1]Branch!$A:$A,[1]Branch!$B:$B),IF(M522&lt;&gt;0,LOOKUP(M522,[1]Customer!$A:$A,[1]Customer!$B:$B),IF(N522&lt;&gt;0,LOOKUP(N522,[1]Supplier!$A:$A,[1]Supplier!$B:$B))))=FALSE,LOOKUP(P522,[1]Banking!$A:$A,[1]Banking!$B:$B),IF(AND(IF(M522&lt;&gt;0,LOOKUP(M522,[1]Customer!$A:$A,[1]Customer!$B:$B),IF(N522&lt;&gt;0,LOOKUP(N522,[1]Supplier!$A:$A,[1]Supplier!$B:$B)))=FALSE,O522&lt;&gt;0),LOOKUP(O522,[1]Branch!$A:$A,[1]Branch!$B:$B),IF(M522&lt;&gt;0,LOOKUP(M522,[1]Customer!$A:$A,[1]Customer!$B:$B),IF(N522&lt;&gt;0,LOOKUP(N522,[1]Supplier!$A:$A,[1]Supplier!$B:$B))))),"")</f>
        <v>BCA Villa Bandara</v>
      </c>
      <c r="R522" s="4" t="str">
        <f>IFERROR(IF(IF(AND(IF(M522&lt;&gt;0,LOOKUP(M522,[1]Customer!$A:$A,[1]Customer!$V:$V),IF(N522&lt;&gt;0,LOOKUP(N522,[1]Supplier!$A:$A,[1]Supplier!$V:$V)))=FALSE,O522&lt;&gt;0),LOOKUP(O522,[1]Branch!$A:$A,[1]Branch!$V:$V),IF(M522&lt;&gt;0,LOOKUP(M522,[1]Customer!$A:$A,[1]Customer!$V:$V),IF(N522&lt;&gt;0,LOOKUP(N522,[1]Supplier!$A:$A,[1]Supplier!$V:$V))))=FALSE,LOOKUP(P522,[1]Banking!$A:$A,[1]Banking!$C:$C),IF(AND(IF(M522&lt;&gt;0,LOOKUP(M522,[1]Customer!$A:$A,[1]Customer!$V:$V),IF(N522&lt;&gt;0,LOOKUP(N522,[1]Supplier!$A:$A,[1]Supplier!$V:$V)))=FALSE,O522&lt;&gt;0),LOOKUP(O522,[1]Branch!$A:$A,[1]Branch!$V:$V),IF(M522&lt;&gt;0,LOOKUP(M522,[1]Customer!$A:$A,[1]Customer!$V:$V),IF(N522&lt;&gt;0,LOOKUP(N522,[1]Supplier!$A:$A,[1]Supplier!$V:$V))))),"")</f>
        <v/>
      </c>
      <c r="S522" s="14">
        <f>IFERROR(SUMIF(CREF!A:A,PREF!A522,CREF!G:G),"")</f>
        <v>-100000</v>
      </c>
    </row>
    <row r="523" spans="1:19">
      <c r="A523" s="3">
        <v>522</v>
      </c>
      <c r="B523" s="5">
        <v>41894</v>
      </c>
      <c r="J523" s="3">
        <v>309</v>
      </c>
      <c r="M523" s="3" t="s">
        <v>568</v>
      </c>
      <c r="Q523" s="4" t="str">
        <f>IFERROR(IF(IF(AND(IF(M523&lt;&gt;0,LOOKUP(M523,[1]Customer!$A:$A,[1]Customer!$B:$B),IF(N523&lt;&gt;0,LOOKUP(N523,[1]Supplier!$A:$A,[1]Supplier!$B:$B)))=FALSE,O523&lt;&gt;0),LOOKUP(O523,[1]Branch!$A:$A,[1]Branch!$B:$B),IF(M523&lt;&gt;0,LOOKUP(M523,[1]Customer!$A:$A,[1]Customer!$B:$B),IF(N523&lt;&gt;0,LOOKUP(N523,[1]Supplier!$A:$A,[1]Supplier!$B:$B))))=FALSE,LOOKUP(P523,[1]Banking!$A:$A,[1]Banking!$B:$B),IF(AND(IF(M523&lt;&gt;0,LOOKUP(M523,[1]Customer!$A:$A,[1]Customer!$B:$B),IF(N523&lt;&gt;0,LOOKUP(N523,[1]Supplier!$A:$A,[1]Supplier!$B:$B)))=FALSE,O523&lt;&gt;0),LOOKUP(O523,[1]Branch!$A:$A,[1]Branch!$B:$B),IF(M523&lt;&gt;0,LOOKUP(M523,[1]Customer!$A:$A,[1]Customer!$B:$B),IF(N523&lt;&gt;0,LOOKUP(N523,[1]Supplier!$A:$A,[1]Supplier!$B:$B))))),"")</f>
        <v>UD.Gunung Kidul</v>
      </c>
      <c r="R523" s="4" t="str">
        <f>IFERROR(IF(IF(AND(IF(M523&lt;&gt;0,LOOKUP(M523,[1]Customer!$A:$A,[1]Customer!$V:$V),IF(N523&lt;&gt;0,LOOKUP(N523,[1]Supplier!$A:$A,[1]Supplier!$V:$V)))=FALSE,O523&lt;&gt;0),LOOKUP(O523,[1]Branch!$A:$A,[1]Branch!$V:$V),IF(M523&lt;&gt;0,LOOKUP(M523,[1]Customer!$A:$A,[1]Customer!$V:$V),IF(N523&lt;&gt;0,LOOKUP(N523,[1]Supplier!$A:$A,[1]Supplier!$V:$V))))=FALSE,LOOKUP(P523,[1]Banking!$A:$A,[1]Banking!$C:$C),IF(AND(IF(M523&lt;&gt;0,LOOKUP(M523,[1]Customer!$A:$A,[1]Customer!$V:$V),IF(N523&lt;&gt;0,LOOKUP(N523,[1]Supplier!$A:$A,[1]Supplier!$V:$V)))=FALSE,O523&lt;&gt;0),LOOKUP(O523,[1]Branch!$A:$A,[1]Branch!$V:$V),IF(M523&lt;&gt;0,LOOKUP(M523,[1]Customer!$A:$A,[1]Customer!$V:$V),IF(N523&lt;&gt;0,LOOKUP(N523,[1]Supplier!$A:$A,[1]Supplier!$V:$V))))),"")</f>
        <v>Juli Sutrisno</v>
      </c>
      <c r="S523" s="14">
        <f>IFERROR(SUMIF(CREF!A:A,PREF!A523,CREF!G:G),"")</f>
        <v>25000000</v>
      </c>
    </row>
    <row r="524" spans="1:19">
      <c r="A524" s="3">
        <v>523</v>
      </c>
      <c r="B524" s="5">
        <v>41894</v>
      </c>
      <c r="D524" s="11" t="s">
        <v>1026</v>
      </c>
      <c r="J524" s="3">
        <v>310</v>
      </c>
      <c r="M524" s="3" t="s">
        <v>41</v>
      </c>
      <c r="Q524" s="4" t="str">
        <f>IFERROR(IF(IF(AND(IF(M524&lt;&gt;0,LOOKUP(M524,[1]Customer!$A:$A,[1]Customer!$B:$B),IF(N524&lt;&gt;0,LOOKUP(N524,[1]Supplier!$A:$A,[1]Supplier!$B:$B)))=FALSE,O524&lt;&gt;0),LOOKUP(O524,[1]Branch!$A:$A,[1]Branch!$B:$B),IF(M524&lt;&gt;0,LOOKUP(M524,[1]Customer!$A:$A,[1]Customer!$B:$B),IF(N524&lt;&gt;0,LOOKUP(N524,[1]Supplier!$A:$A,[1]Supplier!$B:$B))))=FALSE,LOOKUP(P524,[1]Banking!$A:$A,[1]Banking!$B:$B),IF(AND(IF(M524&lt;&gt;0,LOOKUP(M524,[1]Customer!$A:$A,[1]Customer!$B:$B),IF(N524&lt;&gt;0,LOOKUP(N524,[1]Supplier!$A:$A,[1]Supplier!$B:$B)))=FALSE,O524&lt;&gt;0),LOOKUP(O524,[1]Branch!$A:$A,[1]Branch!$B:$B),IF(M524&lt;&gt;0,LOOKUP(M524,[1]Customer!$A:$A,[1]Customer!$B:$B),IF(N524&lt;&gt;0,LOOKUP(N524,[1]Supplier!$A:$A,[1]Supplier!$B:$B))))),"")</f>
        <v>Nathani Indonesia</v>
      </c>
      <c r="R524" s="4" t="str">
        <f>IFERROR(IF(IF(AND(IF(M524&lt;&gt;0,LOOKUP(M524,[1]Customer!$A:$A,[1]Customer!$V:$V),IF(N524&lt;&gt;0,LOOKUP(N524,[1]Supplier!$A:$A,[1]Supplier!$V:$V)))=FALSE,O524&lt;&gt;0),LOOKUP(O524,[1]Branch!$A:$A,[1]Branch!$V:$V),IF(M524&lt;&gt;0,LOOKUP(M524,[1]Customer!$A:$A,[1]Customer!$V:$V),IF(N524&lt;&gt;0,LOOKUP(N524,[1]Supplier!$A:$A,[1]Supplier!$V:$V))))=FALSE,LOOKUP(P524,[1]Banking!$A:$A,[1]Banking!$C:$C),IF(AND(IF(M524&lt;&gt;0,LOOKUP(M524,[1]Customer!$A:$A,[1]Customer!$V:$V),IF(N524&lt;&gt;0,LOOKUP(N524,[1]Supplier!$A:$A,[1]Supplier!$V:$V)))=FALSE,O524&lt;&gt;0),LOOKUP(O524,[1]Branch!$A:$A,[1]Branch!$V:$V),IF(M524&lt;&gt;0,LOOKUP(M524,[1]Customer!$A:$A,[1]Customer!$V:$V),IF(N524&lt;&gt;0,LOOKUP(N524,[1]Supplier!$A:$A,[1]Supplier!$V:$V))))),"")</f>
        <v>Agustina Y. Zulkarnain</v>
      </c>
      <c r="S524" s="14">
        <f>IFERROR(SUMIF(CREF!A:A,PREF!A524,CREF!G:G),"")</f>
        <v>33892431</v>
      </c>
    </row>
    <row r="525" spans="1:19">
      <c r="A525" s="3">
        <v>524</v>
      </c>
      <c r="B525" s="5">
        <v>41894</v>
      </c>
      <c r="D525" s="11" t="s">
        <v>980</v>
      </c>
      <c r="J525" s="3">
        <v>311</v>
      </c>
      <c r="M525" s="3" t="s">
        <v>41</v>
      </c>
      <c r="Q525" s="4" t="str">
        <f>IFERROR(IF(IF(AND(IF(M525&lt;&gt;0,LOOKUP(M525,[1]Customer!$A:$A,[1]Customer!$B:$B),IF(N525&lt;&gt;0,LOOKUP(N525,[1]Supplier!$A:$A,[1]Supplier!$B:$B)))=FALSE,O525&lt;&gt;0),LOOKUP(O525,[1]Branch!$A:$A,[1]Branch!$B:$B),IF(M525&lt;&gt;0,LOOKUP(M525,[1]Customer!$A:$A,[1]Customer!$B:$B),IF(N525&lt;&gt;0,LOOKUP(N525,[1]Supplier!$A:$A,[1]Supplier!$B:$B))))=FALSE,LOOKUP(P525,[1]Banking!$A:$A,[1]Banking!$B:$B),IF(AND(IF(M525&lt;&gt;0,LOOKUP(M525,[1]Customer!$A:$A,[1]Customer!$B:$B),IF(N525&lt;&gt;0,LOOKUP(N525,[1]Supplier!$A:$A,[1]Supplier!$B:$B)))=FALSE,O525&lt;&gt;0),LOOKUP(O525,[1]Branch!$A:$A,[1]Branch!$B:$B),IF(M525&lt;&gt;0,LOOKUP(M525,[1]Customer!$A:$A,[1]Customer!$B:$B),IF(N525&lt;&gt;0,LOOKUP(N525,[1]Supplier!$A:$A,[1]Supplier!$B:$B))))),"")</f>
        <v>Nathani Indonesia</v>
      </c>
      <c r="R525" s="4" t="str">
        <f>IFERROR(IF(IF(AND(IF(M525&lt;&gt;0,LOOKUP(M525,[1]Customer!$A:$A,[1]Customer!$V:$V),IF(N525&lt;&gt;0,LOOKUP(N525,[1]Supplier!$A:$A,[1]Supplier!$V:$V)))=FALSE,O525&lt;&gt;0),LOOKUP(O525,[1]Branch!$A:$A,[1]Branch!$V:$V),IF(M525&lt;&gt;0,LOOKUP(M525,[1]Customer!$A:$A,[1]Customer!$V:$V),IF(N525&lt;&gt;0,LOOKUP(N525,[1]Supplier!$A:$A,[1]Supplier!$V:$V))))=FALSE,LOOKUP(P525,[1]Banking!$A:$A,[1]Banking!$C:$C),IF(AND(IF(M525&lt;&gt;0,LOOKUP(M525,[1]Customer!$A:$A,[1]Customer!$V:$V),IF(N525&lt;&gt;0,LOOKUP(N525,[1]Supplier!$A:$A,[1]Supplier!$V:$V)))=FALSE,O525&lt;&gt;0),LOOKUP(O525,[1]Branch!$A:$A,[1]Branch!$V:$V),IF(M525&lt;&gt;0,LOOKUP(M525,[1]Customer!$A:$A,[1]Customer!$V:$V),IF(N525&lt;&gt;0,LOOKUP(N525,[1]Supplier!$A:$A,[1]Supplier!$V:$V))))),"")</f>
        <v>Agustina Y. Zulkarnain</v>
      </c>
      <c r="S525" s="14">
        <f>IFERROR(SUMIF(CREF!A:A,PREF!A525,CREF!G:G),"")</f>
        <v>466107569</v>
      </c>
    </row>
    <row r="526" spans="1:19">
      <c r="A526" s="3">
        <v>525</v>
      </c>
      <c r="B526" s="5">
        <v>41894</v>
      </c>
      <c r="D526" s="11" t="s">
        <v>938</v>
      </c>
      <c r="K526" s="3">
        <v>669</v>
      </c>
      <c r="N526" s="3" t="s">
        <v>38</v>
      </c>
      <c r="Q526" s="4" t="str">
        <f>IFERROR(IF(IF(AND(IF(M526&lt;&gt;0,LOOKUP(M526,[1]Customer!$A:$A,[1]Customer!$B:$B),IF(N526&lt;&gt;0,LOOKUP(N526,[1]Supplier!$A:$A,[1]Supplier!$B:$B)))=FALSE,O526&lt;&gt;0),LOOKUP(O526,[1]Branch!$A:$A,[1]Branch!$B:$B),IF(M526&lt;&gt;0,LOOKUP(M526,[1]Customer!$A:$A,[1]Customer!$B:$B),IF(N526&lt;&gt;0,LOOKUP(N526,[1]Supplier!$A:$A,[1]Supplier!$B:$B))))=FALSE,LOOKUP(P526,[1]Banking!$A:$A,[1]Banking!$B:$B),IF(AND(IF(M526&lt;&gt;0,LOOKUP(M526,[1]Customer!$A:$A,[1]Customer!$B:$B),IF(N526&lt;&gt;0,LOOKUP(N526,[1]Supplier!$A:$A,[1]Supplier!$B:$B)))=FALSE,O526&lt;&gt;0),LOOKUP(O526,[1]Branch!$A:$A,[1]Branch!$B:$B),IF(M526&lt;&gt;0,LOOKUP(M526,[1]Customer!$A:$A,[1]Customer!$B:$B),IF(N526&lt;&gt;0,LOOKUP(N526,[1]Supplier!$A:$A,[1]Supplier!$B:$B))))),"")</f>
        <v>Nathani Indonesia</v>
      </c>
      <c r="R526" s="4" t="str">
        <f>IFERROR(IF(IF(AND(IF(M526&lt;&gt;0,LOOKUP(M526,[1]Customer!$A:$A,[1]Customer!$V:$V),IF(N526&lt;&gt;0,LOOKUP(N526,[1]Supplier!$A:$A,[1]Supplier!$V:$V)))=FALSE,O526&lt;&gt;0),LOOKUP(O526,[1]Branch!$A:$A,[1]Branch!$V:$V),IF(M526&lt;&gt;0,LOOKUP(M526,[1]Customer!$A:$A,[1]Customer!$V:$V),IF(N526&lt;&gt;0,LOOKUP(N526,[1]Supplier!$A:$A,[1]Supplier!$V:$V))))=FALSE,LOOKUP(P526,[1]Banking!$A:$A,[1]Banking!$C:$C),IF(AND(IF(M526&lt;&gt;0,LOOKUP(M526,[1]Customer!$A:$A,[1]Customer!$V:$V),IF(N526&lt;&gt;0,LOOKUP(N526,[1]Supplier!$A:$A,[1]Supplier!$V:$V)))=FALSE,O526&lt;&gt;0),LOOKUP(O526,[1]Branch!$A:$A,[1]Branch!$V:$V),IF(M526&lt;&gt;0,LOOKUP(M526,[1]Customer!$A:$A,[1]Customer!$V:$V),IF(N526&lt;&gt;0,LOOKUP(N526,[1]Supplier!$A:$A,[1]Supplier!$V:$V))))),"")</f>
        <v>Agustina Y. Zulkarnain</v>
      </c>
      <c r="S526" s="14">
        <f>IFERROR(SUMIF(CREF!A:A,PREF!A526,CREF!G:G),"")</f>
        <v>-500000000</v>
      </c>
    </row>
    <row r="527" spans="1:19">
      <c r="A527" s="3">
        <v>526</v>
      </c>
      <c r="B527" s="5">
        <v>41897</v>
      </c>
      <c r="D527" s="11" t="s">
        <v>980</v>
      </c>
      <c r="J527" s="3">
        <v>312</v>
      </c>
      <c r="M527" s="3" t="s">
        <v>41</v>
      </c>
      <c r="Q527" s="4" t="str">
        <f>IFERROR(IF(IF(AND(IF(M527&lt;&gt;0,LOOKUP(M527,[1]Customer!$A:$A,[1]Customer!$B:$B),IF(N527&lt;&gt;0,LOOKUP(N527,[1]Supplier!$A:$A,[1]Supplier!$B:$B)))=FALSE,O527&lt;&gt;0),LOOKUP(O527,[1]Branch!$A:$A,[1]Branch!$B:$B),IF(M527&lt;&gt;0,LOOKUP(M527,[1]Customer!$A:$A,[1]Customer!$B:$B),IF(N527&lt;&gt;0,LOOKUP(N527,[1]Supplier!$A:$A,[1]Supplier!$B:$B))))=FALSE,LOOKUP(P527,[1]Banking!$A:$A,[1]Banking!$B:$B),IF(AND(IF(M527&lt;&gt;0,LOOKUP(M527,[1]Customer!$A:$A,[1]Customer!$B:$B),IF(N527&lt;&gt;0,LOOKUP(N527,[1]Supplier!$A:$A,[1]Supplier!$B:$B)))=FALSE,O527&lt;&gt;0),LOOKUP(O527,[1]Branch!$A:$A,[1]Branch!$B:$B),IF(M527&lt;&gt;0,LOOKUP(M527,[1]Customer!$A:$A,[1]Customer!$B:$B),IF(N527&lt;&gt;0,LOOKUP(N527,[1]Supplier!$A:$A,[1]Supplier!$B:$B))))),"")</f>
        <v>Nathani Indonesia</v>
      </c>
      <c r="R527" s="4" t="str">
        <f>IFERROR(IF(IF(AND(IF(M527&lt;&gt;0,LOOKUP(M527,[1]Customer!$A:$A,[1]Customer!$V:$V),IF(N527&lt;&gt;0,LOOKUP(N527,[1]Supplier!$A:$A,[1]Supplier!$V:$V)))=FALSE,O527&lt;&gt;0),LOOKUP(O527,[1]Branch!$A:$A,[1]Branch!$V:$V),IF(M527&lt;&gt;0,LOOKUP(M527,[1]Customer!$A:$A,[1]Customer!$V:$V),IF(N527&lt;&gt;0,LOOKUP(N527,[1]Supplier!$A:$A,[1]Supplier!$V:$V))))=FALSE,LOOKUP(P527,[1]Banking!$A:$A,[1]Banking!$C:$C),IF(AND(IF(M527&lt;&gt;0,LOOKUP(M527,[1]Customer!$A:$A,[1]Customer!$V:$V),IF(N527&lt;&gt;0,LOOKUP(N527,[1]Supplier!$A:$A,[1]Supplier!$V:$V)))=FALSE,O527&lt;&gt;0),LOOKUP(O527,[1]Branch!$A:$A,[1]Branch!$V:$V),IF(M527&lt;&gt;0,LOOKUP(M527,[1]Customer!$A:$A,[1]Customer!$V:$V),IF(N527&lt;&gt;0,LOOKUP(N527,[1]Supplier!$A:$A,[1]Supplier!$V:$V))))),"")</f>
        <v>Agustina Y. Zulkarnain</v>
      </c>
      <c r="S527" s="14">
        <f>IFERROR(SUMIF(CREF!A:A,PREF!A527,CREF!G:G),"")</f>
        <v>5000000</v>
      </c>
    </row>
    <row r="528" spans="1:19">
      <c r="A528" s="3">
        <v>527</v>
      </c>
      <c r="B528" s="5">
        <v>41897</v>
      </c>
      <c r="D528" s="11"/>
      <c r="J528" s="3">
        <v>313</v>
      </c>
      <c r="O528" s="3" t="s">
        <v>80</v>
      </c>
      <c r="Q528" s="4" t="str">
        <f>IFERROR(IF(IF(AND(IF(M528&lt;&gt;0,LOOKUP(M528,[1]Customer!$A:$A,[1]Customer!$B:$B),IF(N528&lt;&gt;0,LOOKUP(N528,[1]Supplier!$A:$A,[1]Supplier!$B:$B)))=FALSE,O528&lt;&gt;0),LOOKUP(O528,[1]Branch!$A:$A,[1]Branch!$B:$B),IF(M528&lt;&gt;0,LOOKUP(M528,[1]Customer!$A:$A,[1]Customer!$B:$B),IF(N528&lt;&gt;0,LOOKUP(N528,[1]Supplier!$A:$A,[1]Supplier!$B:$B))))=FALSE,LOOKUP(P528,[1]Banking!$A:$A,[1]Banking!$B:$B),IF(AND(IF(M528&lt;&gt;0,LOOKUP(M528,[1]Customer!$A:$A,[1]Customer!$B:$B),IF(N528&lt;&gt;0,LOOKUP(N528,[1]Supplier!$A:$A,[1]Supplier!$B:$B)))=FALSE,O528&lt;&gt;0),LOOKUP(O528,[1]Branch!$A:$A,[1]Branch!$B:$B),IF(M528&lt;&gt;0,LOOKUP(M528,[1]Customer!$A:$A,[1]Customer!$B:$B),IF(N528&lt;&gt;0,LOOKUP(N528,[1]Supplier!$A:$A,[1]Supplier!$B:$B))))),"")</f>
        <v>Nathani Chemicals</v>
      </c>
      <c r="R528" s="4" t="str">
        <f>IFERROR(IF(IF(AND(IF(M528&lt;&gt;0,LOOKUP(M528,[1]Customer!$A:$A,[1]Customer!$V:$V),IF(N528&lt;&gt;0,LOOKUP(N528,[1]Supplier!$A:$A,[1]Supplier!$V:$V)))=FALSE,O528&lt;&gt;0),LOOKUP(O528,[1]Branch!$A:$A,[1]Branch!$V:$V),IF(M528&lt;&gt;0,LOOKUP(M528,[1]Customer!$A:$A,[1]Customer!$V:$V),IF(N528&lt;&gt;0,LOOKUP(N528,[1]Supplier!$A:$A,[1]Supplier!$V:$V))))=FALSE,LOOKUP(P528,[1]Banking!$A:$A,[1]Banking!$C:$C),IF(AND(IF(M528&lt;&gt;0,LOOKUP(M528,[1]Customer!$A:$A,[1]Customer!$V:$V),IF(N528&lt;&gt;0,LOOKUP(N528,[1]Supplier!$A:$A,[1]Supplier!$V:$V)))=FALSE,O528&lt;&gt;0),LOOKUP(O528,[1]Branch!$A:$A,[1]Branch!$V:$V),IF(M528&lt;&gt;0,LOOKUP(M528,[1]Customer!$A:$A,[1]Customer!$V:$V),IF(N528&lt;&gt;0,LOOKUP(N528,[1]Supplier!$A:$A,[1]Supplier!$V:$V))))),"")</f>
        <v>Darmawan</v>
      </c>
      <c r="S528" s="14">
        <f>IFERROR(SUMIF(CREF!A:A,PREF!A528,CREF!G:G),"")</f>
        <v>50000000</v>
      </c>
    </row>
    <row r="529" spans="1:19">
      <c r="A529" s="3">
        <v>528</v>
      </c>
      <c r="B529" s="5">
        <v>41897</v>
      </c>
      <c r="D529" s="11"/>
      <c r="K529" s="3">
        <v>670</v>
      </c>
      <c r="P529" s="3" t="s">
        <v>40</v>
      </c>
      <c r="Q529" s="4" t="str">
        <f>IFERROR(IF(IF(AND(IF(M529&lt;&gt;0,LOOKUP(M529,[1]Customer!$A:$A,[1]Customer!$B:$B),IF(N529&lt;&gt;0,LOOKUP(N529,[1]Supplier!$A:$A,[1]Supplier!$B:$B)))=FALSE,O529&lt;&gt;0),LOOKUP(O529,[1]Branch!$A:$A,[1]Branch!$B:$B),IF(M529&lt;&gt;0,LOOKUP(M529,[1]Customer!$A:$A,[1]Customer!$B:$B),IF(N529&lt;&gt;0,LOOKUP(N529,[1]Supplier!$A:$A,[1]Supplier!$B:$B))))=FALSE,LOOKUP(P529,[1]Banking!$A:$A,[1]Banking!$B:$B),IF(AND(IF(M529&lt;&gt;0,LOOKUP(M529,[1]Customer!$A:$A,[1]Customer!$B:$B),IF(N529&lt;&gt;0,LOOKUP(N529,[1]Supplier!$A:$A,[1]Supplier!$B:$B)))=FALSE,O529&lt;&gt;0),LOOKUP(O529,[1]Branch!$A:$A,[1]Branch!$B:$B),IF(M529&lt;&gt;0,LOOKUP(M529,[1]Customer!$A:$A,[1]Customer!$B:$B),IF(N529&lt;&gt;0,LOOKUP(N529,[1]Supplier!$A:$A,[1]Supplier!$B:$B))))),"")</f>
        <v>Kas Kecil Nathani Chemicals</v>
      </c>
      <c r="R529" s="4">
        <f>IFERROR(IF(IF(AND(IF(M529&lt;&gt;0,LOOKUP(M529,[1]Customer!$A:$A,[1]Customer!$V:$V),IF(N529&lt;&gt;0,LOOKUP(N529,[1]Supplier!$A:$A,[1]Supplier!$V:$V)))=FALSE,O529&lt;&gt;0),LOOKUP(O529,[1]Branch!$A:$A,[1]Branch!$V:$V),IF(M529&lt;&gt;0,LOOKUP(M529,[1]Customer!$A:$A,[1]Customer!$V:$V),IF(N529&lt;&gt;0,LOOKUP(N529,[1]Supplier!$A:$A,[1]Supplier!$V:$V))))=FALSE,LOOKUP(P529,[1]Banking!$A:$A,[1]Banking!$C:$C),IF(AND(IF(M529&lt;&gt;0,LOOKUP(M529,[1]Customer!$A:$A,[1]Customer!$V:$V),IF(N529&lt;&gt;0,LOOKUP(N529,[1]Supplier!$A:$A,[1]Supplier!$V:$V)))=FALSE,O529&lt;&gt;0),LOOKUP(O529,[1]Branch!$A:$A,[1]Branch!$V:$V),IF(M529&lt;&gt;0,LOOKUP(M529,[1]Customer!$A:$A,[1]Customer!$V:$V),IF(N529&lt;&gt;0,LOOKUP(N529,[1]Supplier!$A:$A,[1]Supplier!$V:$V))))),"")</f>
        <v>0</v>
      </c>
      <c r="S529" s="14">
        <f>IFERROR(SUMIF(CREF!A:A,PREF!A529,CREF!G:G),"")</f>
        <v>-4390000</v>
      </c>
    </row>
    <row r="530" spans="1:19">
      <c r="A530" s="3">
        <v>529</v>
      </c>
      <c r="B530" s="5">
        <v>41897</v>
      </c>
      <c r="D530" s="11"/>
      <c r="K530" s="3">
        <v>671</v>
      </c>
      <c r="O530" s="3" t="s">
        <v>80</v>
      </c>
      <c r="Q530" s="4" t="str">
        <f>IFERROR(IF(IF(AND(IF(M530&lt;&gt;0,LOOKUP(M530,[1]Customer!$A:$A,[1]Customer!$B:$B),IF(N530&lt;&gt;0,LOOKUP(N530,[1]Supplier!$A:$A,[1]Supplier!$B:$B)))=FALSE,O530&lt;&gt;0),LOOKUP(O530,[1]Branch!$A:$A,[1]Branch!$B:$B),IF(M530&lt;&gt;0,LOOKUP(M530,[1]Customer!$A:$A,[1]Customer!$B:$B),IF(N530&lt;&gt;0,LOOKUP(N530,[1]Supplier!$A:$A,[1]Supplier!$B:$B))))=FALSE,LOOKUP(P530,[1]Banking!$A:$A,[1]Banking!$B:$B),IF(AND(IF(M530&lt;&gt;0,LOOKUP(M530,[1]Customer!$A:$A,[1]Customer!$B:$B),IF(N530&lt;&gt;0,LOOKUP(N530,[1]Supplier!$A:$A,[1]Supplier!$B:$B)))=FALSE,O530&lt;&gt;0),LOOKUP(O530,[1]Branch!$A:$A,[1]Branch!$B:$B),IF(M530&lt;&gt;0,LOOKUP(M530,[1]Customer!$A:$A,[1]Customer!$B:$B),IF(N530&lt;&gt;0,LOOKUP(N530,[1]Supplier!$A:$A,[1]Supplier!$B:$B))))),"")</f>
        <v>Nathani Chemicals</v>
      </c>
      <c r="R530" s="4" t="str">
        <f>IFERROR(IF(IF(AND(IF(M530&lt;&gt;0,LOOKUP(M530,[1]Customer!$A:$A,[1]Customer!$V:$V),IF(N530&lt;&gt;0,LOOKUP(N530,[1]Supplier!$A:$A,[1]Supplier!$V:$V)))=FALSE,O530&lt;&gt;0),LOOKUP(O530,[1]Branch!$A:$A,[1]Branch!$V:$V),IF(M530&lt;&gt;0,LOOKUP(M530,[1]Customer!$A:$A,[1]Customer!$V:$V),IF(N530&lt;&gt;0,LOOKUP(N530,[1]Supplier!$A:$A,[1]Supplier!$V:$V))))=FALSE,LOOKUP(P530,[1]Banking!$A:$A,[1]Banking!$C:$C),IF(AND(IF(M530&lt;&gt;0,LOOKUP(M530,[1]Customer!$A:$A,[1]Customer!$V:$V),IF(N530&lt;&gt;0,LOOKUP(N530,[1]Supplier!$A:$A,[1]Supplier!$V:$V)))=FALSE,O530&lt;&gt;0),LOOKUP(O530,[1]Branch!$A:$A,[1]Branch!$V:$V),IF(M530&lt;&gt;0,LOOKUP(M530,[1]Customer!$A:$A,[1]Customer!$V:$V),IF(N530&lt;&gt;0,LOOKUP(N530,[1]Supplier!$A:$A,[1]Supplier!$V:$V))))),"")</f>
        <v>Darmawan</v>
      </c>
      <c r="S530" s="14">
        <f>IFERROR(SUMIF(CREF!A:A,PREF!A530,CREF!G:G),"")</f>
        <v>-50000000</v>
      </c>
    </row>
    <row r="531" spans="1:19">
      <c r="A531" s="3">
        <v>530</v>
      </c>
      <c r="B531" s="5">
        <v>41898</v>
      </c>
      <c r="D531" s="11"/>
      <c r="K531" s="3">
        <v>672</v>
      </c>
      <c r="P531" s="3" t="s">
        <v>40</v>
      </c>
      <c r="Q531" s="4" t="str">
        <f>IFERROR(IF(IF(AND(IF(M531&lt;&gt;0,LOOKUP(M531,[1]Customer!$A:$A,[1]Customer!$B:$B),IF(N531&lt;&gt;0,LOOKUP(N531,[1]Supplier!$A:$A,[1]Supplier!$B:$B)))=FALSE,O531&lt;&gt;0),LOOKUP(O531,[1]Branch!$A:$A,[1]Branch!$B:$B),IF(M531&lt;&gt;0,LOOKUP(M531,[1]Customer!$A:$A,[1]Customer!$B:$B),IF(N531&lt;&gt;0,LOOKUP(N531,[1]Supplier!$A:$A,[1]Supplier!$B:$B))))=FALSE,LOOKUP(P531,[1]Banking!$A:$A,[1]Banking!$B:$B),IF(AND(IF(M531&lt;&gt;0,LOOKUP(M531,[1]Customer!$A:$A,[1]Customer!$B:$B),IF(N531&lt;&gt;0,LOOKUP(N531,[1]Supplier!$A:$A,[1]Supplier!$B:$B)))=FALSE,O531&lt;&gt;0),LOOKUP(O531,[1]Branch!$A:$A,[1]Branch!$B:$B),IF(M531&lt;&gt;0,LOOKUP(M531,[1]Customer!$A:$A,[1]Customer!$B:$B),IF(N531&lt;&gt;0,LOOKUP(N531,[1]Supplier!$A:$A,[1]Supplier!$B:$B))))),"")</f>
        <v>Kas Kecil Nathani Chemicals</v>
      </c>
      <c r="R531" s="4">
        <f>IFERROR(IF(IF(AND(IF(M531&lt;&gt;0,LOOKUP(M531,[1]Customer!$A:$A,[1]Customer!$V:$V),IF(N531&lt;&gt;0,LOOKUP(N531,[1]Supplier!$A:$A,[1]Supplier!$V:$V)))=FALSE,O531&lt;&gt;0),LOOKUP(O531,[1]Branch!$A:$A,[1]Branch!$V:$V),IF(M531&lt;&gt;0,LOOKUP(M531,[1]Customer!$A:$A,[1]Customer!$V:$V),IF(N531&lt;&gt;0,LOOKUP(N531,[1]Supplier!$A:$A,[1]Supplier!$V:$V))))=FALSE,LOOKUP(P531,[1]Banking!$A:$A,[1]Banking!$C:$C),IF(AND(IF(M531&lt;&gt;0,LOOKUP(M531,[1]Customer!$A:$A,[1]Customer!$V:$V),IF(N531&lt;&gt;0,LOOKUP(N531,[1]Supplier!$A:$A,[1]Supplier!$V:$V)))=FALSE,O531&lt;&gt;0),LOOKUP(O531,[1]Branch!$A:$A,[1]Branch!$V:$V),IF(M531&lt;&gt;0,LOOKUP(M531,[1]Customer!$A:$A,[1]Customer!$V:$V),IF(N531&lt;&gt;0,LOOKUP(N531,[1]Supplier!$A:$A,[1]Supplier!$V:$V))))),"")</f>
        <v>0</v>
      </c>
      <c r="S531" s="14">
        <f>IFERROR(SUMIF(CREF!A:A,PREF!A531,CREF!G:G),"")</f>
        <v>4390000</v>
      </c>
    </row>
    <row r="532" spans="1:19">
      <c r="A532" s="3">
        <v>531</v>
      </c>
      <c r="B532" s="5">
        <v>41898</v>
      </c>
      <c r="D532" s="11"/>
      <c r="K532" s="3">
        <v>673</v>
      </c>
      <c r="O532" s="3" t="s">
        <v>80</v>
      </c>
      <c r="Q532" s="4" t="str">
        <f>IFERROR(IF(IF(AND(IF(M532&lt;&gt;0,LOOKUP(M532,[1]Customer!$A:$A,[1]Customer!$B:$B),IF(N532&lt;&gt;0,LOOKUP(N532,[1]Supplier!$A:$A,[1]Supplier!$B:$B)))=FALSE,O532&lt;&gt;0),LOOKUP(O532,[1]Branch!$A:$A,[1]Branch!$B:$B),IF(M532&lt;&gt;0,LOOKUP(M532,[1]Customer!$A:$A,[1]Customer!$B:$B),IF(N532&lt;&gt;0,LOOKUP(N532,[1]Supplier!$A:$A,[1]Supplier!$B:$B))))=FALSE,LOOKUP(P532,[1]Banking!$A:$A,[1]Banking!$B:$B),IF(AND(IF(M532&lt;&gt;0,LOOKUP(M532,[1]Customer!$A:$A,[1]Customer!$B:$B),IF(N532&lt;&gt;0,LOOKUP(N532,[1]Supplier!$A:$A,[1]Supplier!$B:$B)))=FALSE,O532&lt;&gt;0),LOOKUP(O532,[1]Branch!$A:$A,[1]Branch!$B:$B),IF(M532&lt;&gt;0,LOOKUP(M532,[1]Customer!$A:$A,[1]Customer!$B:$B),IF(N532&lt;&gt;0,LOOKUP(N532,[1]Supplier!$A:$A,[1]Supplier!$B:$B))))),"")</f>
        <v>Nathani Chemicals</v>
      </c>
      <c r="R532" s="4" t="str">
        <f>IFERROR(IF(IF(AND(IF(M532&lt;&gt;0,LOOKUP(M532,[1]Customer!$A:$A,[1]Customer!$V:$V),IF(N532&lt;&gt;0,LOOKUP(N532,[1]Supplier!$A:$A,[1]Supplier!$V:$V)))=FALSE,O532&lt;&gt;0),LOOKUP(O532,[1]Branch!$A:$A,[1]Branch!$V:$V),IF(M532&lt;&gt;0,LOOKUP(M532,[1]Customer!$A:$A,[1]Customer!$V:$V),IF(N532&lt;&gt;0,LOOKUP(N532,[1]Supplier!$A:$A,[1]Supplier!$V:$V))))=FALSE,LOOKUP(P532,[1]Banking!$A:$A,[1]Banking!$C:$C),IF(AND(IF(M532&lt;&gt;0,LOOKUP(M532,[1]Customer!$A:$A,[1]Customer!$V:$V),IF(N532&lt;&gt;0,LOOKUP(N532,[1]Supplier!$A:$A,[1]Supplier!$V:$V)))=FALSE,O532&lt;&gt;0),LOOKUP(O532,[1]Branch!$A:$A,[1]Branch!$V:$V),IF(M532&lt;&gt;0,LOOKUP(M532,[1]Customer!$A:$A,[1]Customer!$V:$V),IF(N532&lt;&gt;0,LOOKUP(N532,[1]Supplier!$A:$A,[1]Supplier!$V:$V))))),"")</f>
        <v>Darmawan</v>
      </c>
      <c r="S532" s="14">
        <f>IFERROR(SUMIF(CREF!A:A,PREF!A532,CREF!G:G),"")</f>
        <v>-150000</v>
      </c>
    </row>
    <row r="533" spans="1:19">
      <c r="A533" s="3">
        <v>532</v>
      </c>
      <c r="B533" s="5">
        <v>41898</v>
      </c>
      <c r="D533" s="11"/>
      <c r="K533" s="3">
        <v>674</v>
      </c>
      <c r="O533" s="3" t="s">
        <v>80</v>
      </c>
      <c r="Q533" s="4" t="str">
        <f>IFERROR(IF(IF(AND(IF(M533&lt;&gt;0,LOOKUP(M533,[1]Customer!$A:$A,[1]Customer!$B:$B),IF(N533&lt;&gt;0,LOOKUP(N533,[1]Supplier!$A:$A,[1]Supplier!$B:$B)))=FALSE,O533&lt;&gt;0),LOOKUP(O533,[1]Branch!$A:$A,[1]Branch!$B:$B),IF(M533&lt;&gt;0,LOOKUP(M533,[1]Customer!$A:$A,[1]Customer!$B:$B),IF(N533&lt;&gt;0,LOOKUP(N533,[1]Supplier!$A:$A,[1]Supplier!$B:$B))))=FALSE,LOOKUP(P533,[1]Banking!$A:$A,[1]Banking!$B:$B),IF(AND(IF(M533&lt;&gt;0,LOOKUP(M533,[1]Customer!$A:$A,[1]Customer!$B:$B),IF(N533&lt;&gt;0,LOOKUP(N533,[1]Supplier!$A:$A,[1]Supplier!$B:$B)))=FALSE,O533&lt;&gt;0),LOOKUP(O533,[1]Branch!$A:$A,[1]Branch!$B:$B),IF(M533&lt;&gt;0,LOOKUP(M533,[1]Customer!$A:$A,[1]Customer!$B:$B),IF(N533&lt;&gt;0,LOOKUP(N533,[1]Supplier!$A:$A,[1]Supplier!$B:$B))))),"")</f>
        <v>Nathani Chemicals</v>
      </c>
      <c r="R533" s="4" t="str">
        <f>IFERROR(IF(IF(AND(IF(M533&lt;&gt;0,LOOKUP(M533,[1]Customer!$A:$A,[1]Customer!$V:$V),IF(N533&lt;&gt;0,LOOKUP(N533,[1]Supplier!$A:$A,[1]Supplier!$V:$V)))=FALSE,O533&lt;&gt;0),LOOKUP(O533,[1]Branch!$A:$A,[1]Branch!$V:$V),IF(M533&lt;&gt;0,LOOKUP(M533,[1]Customer!$A:$A,[1]Customer!$V:$V),IF(N533&lt;&gt;0,LOOKUP(N533,[1]Supplier!$A:$A,[1]Supplier!$V:$V))))=FALSE,LOOKUP(P533,[1]Banking!$A:$A,[1]Banking!$C:$C),IF(AND(IF(M533&lt;&gt;0,LOOKUP(M533,[1]Customer!$A:$A,[1]Customer!$V:$V),IF(N533&lt;&gt;0,LOOKUP(N533,[1]Supplier!$A:$A,[1]Supplier!$V:$V)))=FALSE,O533&lt;&gt;0),LOOKUP(O533,[1]Branch!$A:$A,[1]Branch!$V:$V),IF(M533&lt;&gt;0,LOOKUP(M533,[1]Customer!$A:$A,[1]Customer!$V:$V),IF(N533&lt;&gt;0,LOOKUP(N533,[1]Supplier!$A:$A,[1]Supplier!$V:$V))))),"")</f>
        <v>Darmawan</v>
      </c>
      <c r="S533" s="14">
        <f>IFERROR(SUMIF(CREF!A:A,PREF!A533,CREF!G:G),"")</f>
        <v>-300000</v>
      </c>
    </row>
    <row r="534" spans="1:19">
      <c r="A534" s="3">
        <v>533</v>
      </c>
      <c r="B534" s="5">
        <v>41898</v>
      </c>
      <c r="D534" s="11"/>
      <c r="K534" s="3">
        <v>675</v>
      </c>
      <c r="O534" s="3" t="s">
        <v>80</v>
      </c>
      <c r="Q534" s="4" t="str">
        <f>IFERROR(IF(IF(AND(IF(M534&lt;&gt;0,LOOKUP(M534,[1]Customer!$A:$A,[1]Customer!$B:$B),IF(N534&lt;&gt;0,LOOKUP(N534,[1]Supplier!$A:$A,[1]Supplier!$B:$B)))=FALSE,O534&lt;&gt;0),LOOKUP(O534,[1]Branch!$A:$A,[1]Branch!$B:$B),IF(M534&lt;&gt;0,LOOKUP(M534,[1]Customer!$A:$A,[1]Customer!$B:$B),IF(N534&lt;&gt;0,LOOKUP(N534,[1]Supplier!$A:$A,[1]Supplier!$B:$B))))=FALSE,LOOKUP(P534,[1]Banking!$A:$A,[1]Banking!$B:$B),IF(AND(IF(M534&lt;&gt;0,LOOKUP(M534,[1]Customer!$A:$A,[1]Customer!$B:$B),IF(N534&lt;&gt;0,LOOKUP(N534,[1]Supplier!$A:$A,[1]Supplier!$B:$B)))=FALSE,O534&lt;&gt;0),LOOKUP(O534,[1]Branch!$A:$A,[1]Branch!$B:$B),IF(M534&lt;&gt;0,LOOKUP(M534,[1]Customer!$A:$A,[1]Customer!$B:$B),IF(N534&lt;&gt;0,LOOKUP(N534,[1]Supplier!$A:$A,[1]Supplier!$B:$B))))),"")</f>
        <v>Nathani Chemicals</v>
      </c>
      <c r="R534" s="4" t="str">
        <f>IFERROR(IF(IF(AND(IF(M534&lt;&gt;0,LOOKUP(M534,[1]Customer!$A:$A,[1]Customer!$V:$V),IF(N534&lt;&gt;0,LOOKUP(N534,[1]Supplier!$A:$A,[1]Supplier!$V:$V)))=FALSE,O534&lt;&gt;0),LOOKUP(O534,[1]Branch!$A:$A,[1]Branch!$V:$V),IF(M534&lt;&gt;0,LOOKUP(M534,[1]Customer!$A:$A,[1]Customer!$V:$V),IF(N534&lt;&gt;0,LOOKUP(N534,[1]Supplier!$A:$A,[1]Supplier!$V:$V))))=FALSE,LOOKUP(P534,[1]Banking!$A:$A,[1]Banking!$C:$C),IF(AND(IF(M534&lt;&gt;0,LOOKUP(M534,[1]Customer!$A:$A,[1]Customer!$V:$V),IF(N534&lt;&gt;0,LOOKUP(N534,[1]Supplier!$A:$A,[1]Supplier!$V:$V)))=FALSE,O534&lt;&gt;0),LOOKUP(O534,[1]Branch!$A:$A,[1]Branch!$V:$V),IF(M534&lt;&gt;0,LOOKUP(M534,[1]Customer!$A:$A,[1]Customer!$V:$V),IF(N534&lt;&gt;0,LOOKUP(N534,[1]Supplier!$A:$A,[1]Supplier!$V:$V))))),"")</f>
        <v>Darmawan</v>
      </c>
      <c r="S534" s="14">
        <f>IFERROR(SUMIF(CREF!A:A,PREF!A534,CREF!G:G),"")</f>
        <v>-300000</v>
      </c>
    </row>
    <row r="535" spans="1:19">
      <c r="A535" s="3">
        <v>534</v>
      </c>
      <c r="B535" s="5">
        <v>41898</v>
      </c>
      <c r="D535" s="11"/>
      <c r="K535" s="3">
        <v>676</v>
      </c>
      <c r="O535" s="3" t="s">
        <v>80</v>
      </c>
      <c r="Q535" s="4" t="str">
        <f>IFERROR(IF(IF(AND(IF(M535&lt;&gt;0,LOOKUP(M535,[1]Customer!$A:$A,[1]Customer!$B:$B),IF(N535&lt;&gt;0,LOOKUP(N535,[1]Supplier!$A:$A,[1]Supplier!$B:$B)))=FALSE,O535&lt;&gt;0),LOOKUP(O535,[1]Branch!$A:$A,[1]Branch!$B:$B),IF(M535&lt;&gt;0,LOOKUP(M535,[1]Customer!$A:$A,[1]Customer!$B:$B),IF(N535&lt;&gt;0,LOOKUP(N535,[1]Supplier!$A:$A,[1]Supplier!$B:$B))))=FALSE,LOOKUP(P535,[1]Banking!$A:$A,[1]Banking!$B:$B),IF(AND(IF(M535&lt;&gt;0,LOOKUP(M535,[1]Customer!$A:$A,[1]Customer!$B:$B),IF(N535&lt;&gt;0,LOOKUP(N535,[1]Supplier!$A:$A,[1]Supplier!$B:$B)))=FALSE,O535&lt;&gt;0),LOOKUP(O535,[1]Branch!$A:$A,[1]Branch!$B:$B),IF(M535&lt;&gt;0,LOOKUP(M535,[1]Customer!$A:$A,[1]Customer!$B:$B),IF(N535&lt;&gt;0,LOOKUP(N535,[1]Supplier!$A:$A,[1]Supplier!$B:$B))))),"")</f>
        <v>Nathani Chemicals</v>
      </c>
      <c r="R535" s="4" t="str">
        <f>IFERROR(IF(IF(AND(IF(M535&lt;&gt;0,LOOKUP(M535,[1]Customer!$A:$A,[1]Customer!$V:$V),IF(N535&lt;&gt;0,LOOKUP(N535,[1]Supplier!$A:$A,[1]Supplier!$V:$V)))=FALSE,O535&lt;&gt;0),LOOKUP(O535,[1]Branch!$A:$A,[1]Branch!$V:$V),IF(M535&lt;&gt;0,LOOKUP(M535,[1]Customer!$A:$A,[1]Customer!$V:$V),IF(N535&lt;&gt;0,LOOKUP(N535,[1]Supplier!$A:$A,[1]Supplier!$V:$V))))=FALSE,LOOKUP(P535,[1]Banking!$A:$A,[1]Banking!$C:$C),IF(AND(IF(M535&lt;&gt;0,LOOKUP(M535,[1]Customer!$A:$A,[1]Customer!$V:$V),IF(N535&lt;&gt;0,LOOKUP(N535,[1]Supplier!$A:$A,[1]Supplier!$V:$V)))=FALSE,O535&lt;&gt;0),LOOKUP(O535,[1]Branch!$A:$A,[1]Branch!$V:$V),IF(M535&lt;&gt;0,LOOKUP(M535,[1]Customer!$A:$A,[1]Customer!$V:$V),IF(N535&lt;&gt;0,LOOKUP(N535,[1]Supplier!$A:$A,[1]Supplier!$V:$V))))),"")</f>
        <v>Darmawan</v>
      </c>
      <c r="S535" s="14">
        <f>IFERROR(SUMIF(CREF!A:A,PREF!A535,CREF!G:G),"")</f>
        <v>-700000</v>
      </c>
    </row>
    <row r="536" spans="1:19">
      <c r="A536" s="3">
        <v>535</v>
      </c>
      <c r="B536" s="5">
        <v>41898</v>
      </c>
      <c r="D536" s="11"/>
      <c r="K536" s="3">
        <v>677</v>
      </c>
      <c r="O536" s="3" t="s">
        <v>80</v>
      </c>
      <c r="Q536" s="4" t="str">
        <f>IFERROR(IF(IF(AND(IF(M536&lt;&gt;0,LOOKUP(M536,[1]Customer!$A:$A,[1]Customer!$B:$B),IF(N536&lt;&gt;0,LOOKUP(N536,[1]Supplier!$A:$A,[1]Supplier!$B:$B)))=FALSE,O536&lt;&gt;0),LOOKUP(O536,[1]Branch!$A:$A,[1]Branch!$B:$B),IF(M536&lt;&gt;0,LOOKUP(M536,[1]Customer!$A:$A,[1]Customer!$B:$B),IF(N536&lt;&gt;0,LOOKUP(N536,[1]Supplier!$A:$A,[1]Supplier!$B:$B))))=FALSE,LOOKUP(P536,[1]Banking!$A:$A,[1]Banking!$B:$B),IF(AND(IF(M536&lt;&gt;0,LOOKUP(M536,[1]Customer!$A:$A,[1]Customer!$B:$B),IF(N536&lt;&gt;0,LOOKUP(N536,[1]Supplier!$A:$A,[1]Supplier!$B:$B)))=FALSE,O536&lt;&gt;0),LOOKUP(O536,[1]Branch!$A:$A,[1]Branch!$B:$B),IF(M536&lt;&gt;0,LOOKUP(M536,[1]Customer!$A:$A,[1]Customer!$B:$B),IF(N536&lt;&gt;0,LOOKUP(N536,[1]Supplier!$A:$A,[1]Supplier!$B:$B))))),"")</f>
        <v>Nathani Chemicals</v>
      </c>
      <c r="R536" s="4" t="str">
        <f>IFERROR(IF(IF(AND(IF(M536&lt;&gt;0,LOOKUP(M536,[1]Customer!$A:$A,[1]Customer!$V:$V),IF(N536&lt;&gt;0,LOOKUP(N536,[1]Supplier!$A:$A,[1]Supplier!$V:$V)))=FALSE,O536&lt;&gt;0),LOOKUP(O536,[1]Branch!$A:$A,[1]Branch!$V:$V),IF(M536&lt;&gt;0,LOOKUP(M536,[1]Customer!$A:$A,[1]Customer!$V:$V),IF(N536&lt;&gt;0,LOOKUP(N536,[1]Supplier!$A:$A,[1]Supplier!$V:$V))))=FALSE,LOOKUP(P536,[1]Banking!$A:$A,[1]Banking!$C:$C),IF(AND(IF(M536&lt;&gt;0,LOOKUP(M536,[1]Customer!$A:$A,[1]Customer!$V:$V),IF(N536&lt;&gt;0,LOOKUP(N536,[1]Supplier!$A:$A,[1]Supplier!$V:$V)))=FALSE,O536&lt;&gt;0),LOOKUP(O536,[1]Branch!$A:$A,[1]Branch!$V:$V),IF(M536&lt;&gt;0,LOOKUP(M536,[1]Customer!$A:$A,[1]Customer!$V:$V),IF(N536&lt;&gt;0,LOOKUP(N536,[1]Supplier!$A:$A,[1]Supplier!$V:$V))))),"")</f>
        <v>Darmawan</v>
      </c>
      <c r="S536" s="14">
        <f>IFERROR(SUMIF(CREF!A:A,PREF!A536,CREF!G:G),"")</f>
        <v>-1090000</v>
      </c>
    </row>
    <row r="537" spans="1:19">
      <c r="A537" s="3">
        <v>536</v>
      </c>
      <c r="B537" s="5">
        <v>41898</v>
      </c>
      <c r="D537" s="11"/>
      <c r="K537" s="3">
        <v>678</v>
      </c>
      <c r="O537" s="3" t="s">
        <v>80</v>
      </c>
      <c r="Q537" s="4" t="str">
        <f>IFERROR(IF(IF(AND(IF(M537&lt;&gt;0,LOOKUP(M537,[1]Customer!$A:$A,[1]Customer!$B:$B),IF(N537&lt;&gt;0,LOOKUP(N537,[1]Supplier!$A:$A,[1]Supplier!$B:$B)))=FALSE,O537&lt;&gt;0),LOOKUP(O537,[1]Branch!$A:$A,[1]Branch!$B:$B),IF(M537&lt;&gt;0,LOOKUP(M537,[1]Customer!$A:$A,[1]Customer!$B:$B),IF(N537&lt;&gt;0,LOOKUP(N537,[1]Supplier!$A:$A,[1]Supplier!$B:$B))))=FALSE,LOOKUP(P537,[1]Banking!$A:$A,[1]Banking!$B:$B),IF(AND(IF(M537&lt;&gt;0,LOOKUP(M537,[1]Customer!$A:$A,[1]Customer!$B:$B),IF(N537&lt;&gt;0,LOOKUP(N537,[1]Supplier!$A:$A,[1]Supplier!$B:$B)))=FALSE,O537&lt;&gt;0),LOOKUP(O537,[1]Branch!$A:$A,[1]Branch!$B:$B),IF(M537&lt;&gt;0,LOOKUP(M537,[1]Customer!$A:$A,[1]Customer!$B:$B),IF(N537&lt;&gt;0,LOOKUP(N537,[1]Supplier!$A:$A,[1]Supplier!$B:$B))))),"")</f>
        <v>Nathani Chemicals</v>
      </c>
      <c r="R537" s="4" t="str">
        <f>IFERROR(IF(IF(AND(IF(M537&lt;&gt;0,LOOKUP(M537,[1]Customer!$A:$A,[1]Customer!$V:$V),IF(N537&lt;&gt;0,LOOKUP(N537,[1]Supplier!$A:$A,[1]Supplier!$V:$V)))=FALSE,O537&lt;&gt;0),LOOKUP(O537,[1]Branch!$A:$A,[1]Branch!$V:$V),IF(M537&lt;&gt;0,LOOKUP(M537,[1]Customer!$A:$A,[1]Customer!$V:$V),IF(N537&lt;&gt;0,LOOKUP(N537,[1]Supplier!$A:$A,[1]Supplier!$V:$V))))=FALSE,LOOKUP(P537,[1]Banking!$A:$A,[1]Banking!$C:$C),IF(AND(IF(M537&lt;&gt;0,LOOKUP(M537,[1]Customer!$A:$A,[1]Customer!$V:$V),IF(N537&lt;&gt;0,LOOKUP(N537,[1]Supplier!$A:$A,[1]Supplier!$V:$V)))=FALSE,O537&lt;&gt;0),LOOKUP(O537,[1]Branch!$A:$A,[1]Branch!$V:$V),IF(M537&lt;&gt;0,LOOKUP(M537,[1]Customer!$A:$A,[1]Customer!$V:$V),IF(N537&lt;&gt;0,LOOKUP(N537,[1]Supplier!$A:$A,[1]Supplier!$V:$V))))),"")</f>
        <v>Darmawan</v>
      </c>
      <c r="S537" s="14">
        <f>IFERROR(SUMIF(CREF!A:A,PREF!A537,CREF!G:G),"")</f>
        <v>-650000</v>
      </c>
    </row>
    <row r="538" spans="1:19">
      <c r="A538" s="3">
        <v>537</v>
      </c>
      <c r="B538" s="5">
        <v>41900</v>
      </c>
      <c r="D538" s="11" t="s">
        <v>1043</v>
      </c>
      <c r="J538" s="3">
        <v>314</v>
      </c>
      <c r="M538" s="3" t="s">
        <v>41</v>
      </c>
      <c r="Q538" s="4" t="str">
        <f>IFERROR(IF(IF(AND(IF(M538&lt;&gt;0,LOOKUP(M538,[1]Customer!$A:$A,[1]Customer!$B:$B),IF(N538&lt;&gt;0,LOOKUP(N538,[1]Supplier!$A:$A,[1]Supplier!$B:$B)))=FALSE,O538&lt;&gt;0),LOOKUP(O538,[1]Branch!$A:$A,[1]Branch!$B:$B),IF(M538&lt;&gt;0,LOOKUP(M538,[1]Customer!$A:$A,[1]Customer!$B:$B),IF(N538&lt;&gt;0,LOOKUP(N538,[1]Supplier!$A:$A,[1]Supplier!$B:$B))))=FALSE,LOOKUP(P538,[1]Banking!$A:$A,[1]Banking!$B:$B),IF(AND(IF(M538&lt;&gt;0,LOOKUP(M538,[1]Customer!$A:$A,[1]Customer!$B:$B),IF(N538&lt;&gt;0,LOOKUP(N538,[1]Supplier!$A:$A,[1]Supplier!$B:$B)))=FALSE,O538&lt;&gt;0),LOOKUP(O538,[1]Branch!$A:$A,[1]Branch!$B:$B),IF(M538&lt;&gt;0,LOOKUP(M538,[1]Customer!$A:$A,[1]Customer!$B:$B),IF(N538&lt;&gt;0,LOOKUP(N538,[1]Supplier!$A:$A,[1]Supplier!$B:$B))))),"")</f>
        <v>Nathani Indonesia</v>
      </c>
      <c r="R538" s="4" t="str">
        <f>IFERROR(IF(IF(AND(IF(M538&lt;&gt;0,LOOKUP(M538,[1]Customer!$A:$A,[1]Customer!$V:$V),IF(N538&lt;&gt;0,LOOKUP(N538,[1]Supplier!$A:$A,[1]Supplier!$V:$V)))=FALSE,O538&lt;&gt;0),LOOKUP(O538,[1]Branch!$A:$A,[1]Branch!$V:$V),IF(M538&lt;&gt;0,LOOKUP(M538,[1]Customer!$A:$A,[1]Customer!$V:$V),IF(N538&lt;&gt;0,LOOKUP(N538,[1]Supplier!$A:$A,[1]Supplier!$V:$V))))=FALSE,LOOKUP(P538,[1]Banking!$A:$A,[1]Banking!$C:$C),IF(AND(IF(M538&lt;&gt;0,LOOKUP(M538,[1]Customer!$A:$A,[1]Customer!$V:$V),IF(N538&lt;&gt;0,LOOKUP(N538,[1]Supplier!$A:$A,[1]Supplier!$V:$V)))=FALSE,O538&lt;&gt;0),LOOKUP(O538,[1]Branch!$A:$A,[1]Branch!$V:$V),IF(M538&lt;&gt;0,LOOKUP(M538,[1]Customer!$A:$A,[1]Customer!$V:$V),IF(N538&lt;&gt;0,LOOKUP(N538,[1]Supplier!$A:$A,[1]Supplier!$V:$V))))),"")</f>
        <v>Agustina Y. Zulkarnain</v>
      </c>
      <c r="S538" s="14">
        <f>IFERROR(SUMIF(CREF!A:A,PREF!A538,CREF!G:G),"")</f>
        <v>278283997</v>
      </c>
    </row>
    <row r="539" spans="1:19">
      <c r="A539" s="3">
        <v>538</v>
      </c>
      <c r="B539" s="5">
        <v>41900</v>
      </c>
      <c r="D539" s="11" t="s">
        <v>1044</v>
      </c>
      <c r="J539" s="3">
        <v>315</v>
      </c>
      <c r="M539" s="3" t="s">
        <v>41</v>
      </c>
      <c r="Q539" s="4" t="str">
        <f>IFERROR(IF(IF(AND(IF(M539&lt;&gt;0,LOOKUP(M539,[1]Customer!$A:$A,[1]Customer!$B:$B),IF(N539&lt;&gt;0,LOOKUP(N539,[1]Supplier!$A:$A,[1]Supplier!$B:$B)))=FALSE,O539&lt;&gt;0),LOOKUP(O539,[1]Branch!$A:$A,[1]Branch!$B:$B),IF(M539&lt;&gt;0,LOOKUP(M539,[1]Customer!$A:$A,[1]Customer!$B:$B),IF(N539&lt;&gt;0,LOOKUP(N539,[1]Supplier!$A:$A,[1]Supplier!$B:$B))))=FALSE,LOOKUP(P539,[1]Banking!$A:$A,[1]Banking!$B:$B),IF(AND(IF(M539&lt;&gt;0,LOOKUP(M539,[1]Customer!$A:$A,[1]Customer!$B:$B),IF(N539&lt;&gt;0,LOOKUP(N539,[1]Supplier!$A:$A,[1]Supplier!$B:$B)))=FALSE,O539&lt;&gt;0),LOOKUP(O539,[1]Branch!$A:$A,[1]Branch!$B:$B),IF(M539&lt;&gt;0,LOOKUP(M539,[1]Customer!$A:$A,[1]Customer!$B:$B),IF(N539&lt;&gt;0,LOOKUP(N539,[1]Supplier!$A:$A,[1]Supplier!$B:$B))))),"")</f>
        <v>Nathani Indonesia</v>
      </c>
      <c r="R539" s="4" t="str">
        <f>IFERROR(IF(IF(AND(IF(M539&lt;&gt;0,LOOKUP(M539,[1]Customer!$A:$A,[1]Customer!$V:$V),IF(N539&lt;&gt;0,LOOKUP(N539,[1]Supplier!$A:$A,[1]Supplier!$V:$V)))=FALSE,O539&lt;&gt;0),LOOKUP(O539,[1]Branch!$A:$A,[1]Branch!$V:$V),IF(M539&lt;&gt;0,LOOKUP(M539,[1]Customer!$A:$A,[1]Customer!$V:$V),IF(N539&lt;&gt;0,LOOKUP(N539,[1]Supplier!$A:$A,[1]Supplier!$V:$V))))=FALSE,LOOKUP(P539,[1]Banking!$A:$A,[1]Banking!$C:$C),IF(AND(IF(M539&lt;&gt;0,LOOKUP(M539,[1]Customer!$A:$A,[1]Customer!$V:$V),IF(N539&lt;&gt;0,LOOKUP(N539,[1]Supplier!$A:$A,[1]Supplier!$V:$V)))=FALSE,O539&lt;&gt;0),LOOKUP(O539,[1]Branch!$A:$A,[1]Branch!$V:$V),IF(M539&lt;&gt;0,LOOKUP(M539,[1]Customer!$A:$A,[1]Customer!$V:$V),IF(N539&lt;&gt;0,LOOKUP(N539,[1]Supplier!$A:$A,[1]Supplier!$V:$V))))),"")</f>
        <v>Agustina Y. Zulkarnain</v>
      </c>
      <c r="S539" s="14">
        <f>IFERROR(SUMIF(CREF!A:A,PREF!A539,CREF!G:G),"")</f>
        <v>221716003</v>
      </c>
    </row>
    <row r="540" spans="1:19">
      <c r="A540" s="3">
        <v>539</v>
      </c>
      <c r="B540" s="5">
        <v>41900</v>
      </c>
      <c r="D540" s="11" t="s">
        <v>1049</v>
      </c>
      <c r="K540" s="3">
        <v>679</v>
      </c>
      <c r="N540" s="3" t="s">
        <v>38</v>
      </c>
      <c r="Q540" s="4" t="str">
        <f>IFERROR(IF(IF(AND(IF(M540&lt;&gt;0,LOOKUP(M540,[1]Customer!$A:$A,[1]Customer!$B:$B),IF(N540&lt;&gt;0,LOOKUP(N540,[1]Supplier!$A:$A,[1]Supplier!$B:$B)))=FALSE,O540&lt;&gt;0),LOOKUP(O540,[1]Branch!$A:$A,[1]Branch!$B:$B),IF(M540&lt;&gt;0,LOOKUP(M540,[1]Customer!$A:$A,[1]Customer!$B:$B),IF(N540&lt;&gt;0,LOOKUP(N540,[1]Supplier!$A:$A,[1]Supplier!$B:$B))))=FALSE,LOOKUP(P540,[1]Banking!$A:$A,[1]Banking!$B:$B),IF(AND(IF(M540&lt;&gt;0,LOOKUP(M540,[1]Customer!$A:$A,[1]Customer!$B:$B),IF(N540&lt;&gt;0,LOOKUP(N540,[1]Supplier!$A:$A,[1]Supplier!$B:$B)))=FALSE,O540&lt;&gt;0),LOOKUP(O540,[1]Branch!$A:$A,[1]Branch!$B:$B),IF(M540&lt;&gt;0,LOOKUP(M540,[1]Customer!$A:$A,[1]Customer!$B:$B),IF(N540&lt;&gt;0,LOOKUP(N540,[1]Supplier!$A:$A,[1]Supplier!$B:$B))))),"")</f>
        <v>Nathani Indonesia</v>
      </c>
      <c r="R540" s="4" t="str">
        <f>IFERROR(IF(IF(AND(IF(M540&lt;&gt;0,LOOKUP(M540,[1]Customer!$A:$A,[1]Customer!$V:$V),IF(N540&lt;&gt;0,LOOKUP(N540,[1]Supplier!$A:$A,[1]Supplier!$V:$V)))=FALSE,O540&lt;&gt;0),LOOKUP(O540,[1]Branch!$A:$A,[1]Branch!$V:$V),IF(M540&lt;&gt;0,LOOKUP(M540,[1]Customer!$A:$A,[1]Customer!$V:$V),IF(N540&lt;&gt;0,LOOKUP(N540,[1]Supplier!$A:$A,[1]Supplier!$V:$V))))=FALSE,LOOKUP(P540,[1]Banking!$A:$A,[1]Banking!$C:$C),IF(AND(IF(M540&lt;&gt;0,LOOKUP(M540,[1]Customer!$A:$A,[1]Customer!$V:$V),IF(N540&lt;&gt;0,LOOKUP(N540,[1]Supplier!$A:$A,[1]Supplier!$V:$V)))=FALSE,O540&lt;&gt;0),LOOKUP(O540,[1]Branch!$A:$A,[1]Branch!$V:$V),IF(M540&lt;&gt;0,LOOKUP(M540,[1]Customer!$A:$A,[1]Customer!$V:$V),IF(N540&lt;&gt;0,LOOKUP(N540,[1]Supplier!$A:$A,[1]Supplier!$V:$V))))),"")</f>
        <v>Agustina Y. Zulkarnain</v>
      </c>
      <c r="S540" s="14">
        <f>IFERROR(SUMIF(CREF!A:A,PREF!A540,CREF!G:G),"")</f>
        <v>-500000000</v>
      </c>
    </row>
    <row r="541" spans="1:19">
      <c r="A541" s="3">
        <v>540</v>
      </c>
      <c r="B541" s="5">
        <v>41901</v>
      </c>
      <c r="D541" s="11"/>
      <c r="K541" s="3">
        <v>680</v>
      </c>
      <c r="O541" s="3" t="s">
        <v>80</v>
      </c>
      <c r="Q541" s="4" t="str">
        <f>IFERROR(IF(IF(AND(IF(M541&lt;&gt;0,LOOKUP(M541,[1]Customer!$A:$A,[1]Customer!$B:$B),IF(N541&lt;&gt;0,LOOKUP(N541,[1]Supplier!$A:$A,[1]Supplier!$B:$B)))=FALSE,O541&lt;&gt;0),LOOKUP(O541,[1]Branch!$A:$A,[1]Branch!$B:$B),IF(M541&lt;&gt;0,LOOKUP(M541,[1]Customer!$A:$A,[1]Customer!$B:$B),IF(N541&lt;&gt;0,LOOKUP(N541,[1]Supplier!$A:$A,[1]Supplier!$B:$B))))=FALSE,LOOKUP(P541,[1]Banking!$A:$A,[1]Banking!$B:$B),IF(AND(IF(M541&lt;&gt;0,LOOKUP(M541,[1]Customer!$A:$A,[1]Customer!$B:$B),IF(N541&lt;&gt;0,LOOKUP(N541,[1]Supplier!$A:$A,[1]Supplier!$B:$B)))=FALSE,O541&lt;&gt;0),LOOKUP(O541,[1]Branch!$A:$A,[1]Branch!$B:$B),IF(M541&lt;&gt;0,LOOKUP(M541,[1]Customer!$A:$A,[1]Customer!$B:$B),IF(N541&lt;&gt;0,LOOKUP(N541,[1]Supplier!$A:$A,[1]Supplier!$B:$B))))),"")</f>
        <v>Nathani Chemicals</v>
      </c>
      <c r="R541" s="4" t="str">
        <f>IFERROR(IF(IF(AND(IF(M541&lt;&gt;0,LOOKUP(M541,[1]Customer!$A:$A,[1]Customer!$V:$V),IF(N541&lt;&gt;0,LOOKUP(N541,[1]Supplier!$A:$A,[1]Supplier!$V:$V)))=FALSE,O541&lt;&gt;0),LOOKUP(O541,[1]Branch!$A:$A,[1]Branch!$V:$V),IF(M541&lt;&gt;0,LOOKUP(M541,[1]Customer!$A:$A,[1]Customer!$V:$V),IF(N541&lt;&gt;0,LOOKUP(N541,[1]Supplier!$A:$A,[1]Supplier!$V:$V))))=FALSE,LOOKUP(P541,[1]Banking!$A:$A,[1]Banking!$C:$C),IF(AND(IF(M541&lt;&gt;0,LOOKUP(M541,[1]Customer!$A:$A,[1]Customer!$V:$V),IF(N541&lt;&gt;0,LOOKUP(N541,[1]Supplier!$A:$A,[1]Supplier!$V:$V)))=FALSE,O541&lt;&gt;0),LOOKUP(O541,[1]Branch!$A:$A,[1]Branch!$V:$V),IF(M541&lt;&gt;0,LOOKUP(M541,[1]Customer!$A:$A,[1]Customer!$V:$V),IF(N541&lt;&gt;0,LOOKUP(N541,[1]Supplier!$A:$A,[1]Supplier!$V:$V))))),"")</f>
        <v>Darmawan</v>
      </c>
      <c r="S541" s="14">
        <f>IFERROR(SUMIF(CREF!A:A,PREF!A541,CREF!G:G),"")</f>
        <v>-75000</v>
      </c>
    </row>
    <row r="542" spans="1:19">
      <c r="A542" s="3">
        <v>541</v>
      </c>
      <c r="B542" s="5">
        <v>41901</v>
      </c>
      <c r="D542" s="11"/>
      <c r="K542" s="3">
        <v>681</v>
      </c>
      <c r="O542" s="3" t="s">
        <v>80</v>
      </c>
      <c r="Q542" s="4" t="str">
        <f>IFERROR(IF(IF(AND(IF(M542&lt;&gt;0,LOOKUP(M542,[1]Customer!$A:$A,[1]Customer!$B:$B),IF(N542&lt;&gt;0,LOOKUP(N542,[1]Supplier!$A:$A,[1]Supplier!$B:$B)))=FALSE,O542&lt;&gt;0),LOOKUP(O542,[1]Branch!$A:$A,[1]Branch!$B:$B),IF(M542&lt;&gt;0,LOOKUP(M542,[1]Customer!$A:$A,[1]Customer!$B:$B),IF(N542&lt;&gt;0,LOOKUP(N542,[1]Supplier!$A:$A,[1]Supplier!$B:$B))))=FALSE,LOOKUP(P542,[1]Banking!$A:$A,[1]Banking!$B:$B),IF(AND(IF(M542&lt;&gt;0,LOOKUP(M542,[1]Customer!$A:$A,[1]Customer!$B:$B),IF(N542&lt;&gt;0,LOOKUP(N542,[1]Supplier!$A:$A,[1]Supplier!$B:$B)))=FALSE,O542&lt;&gt;0),LOOKUP(O542,[1]Branch!$A:$A,[1]Branch!$B:$B),IF(M542&lt;&gt;0,LOOKUP(M542,[1]Customer!$A:$A,[1]Customer!$B:$B),IF(N542&lt;&gt;0,LOOKUP(N542,[1]Supplier!$A:$A,[1]Supplier!$B:$B))))),"")</f>
        <v>Nathani Chemicals</v>
      </c>
      <c r="R542" s="4" t="str">
        <f>IFERROR(IF(IF(AND(IF(M542&lt;&gt;0,LOOKUP(M542,[1]Customer!$A:$A,[1]Customer!$V:$V),IF(N542&lt;&gt;0,LOOKUP(N542,[1]Supplier!$A:$A,[1]Supplier!$V:$V)))=FALSE,O542&lt;&gt;0),LOOKUP(O542,[1]Branch!$A:$A,[1]Branch!$V:$V),IF(M542&lt;&gt;0,LOOKUP(M542,[1]Customer!$A:$A,[1]Customer!$V:$V),IF(N542&lt;&gt;0,LOOKUP(N542,[1]Supplier!$A:$A,[1]Supplier!$V:$V))))=FALSE,LOOKUP(P542,[1]Banking!$A:$A,[1]Banking!$C:$C),IF(AND(IF(M542&lt;&gt;0,LOOKUP(M542,[1]Customer!$A:$A,[1]Customer!$V:$V),IF(N542&lt;&gt;0,LOOKUP(N542,[1]Supplier!$A:$A,[1]Supplier!$V:$V)))=FALSE,O542&lt;&gt;0),LOOKUP(O542,[1]Branch!$A:$A,[1]Branch!$V:$V),IF(M542&lt;&gt;0,LOOKUP(M542,[1]Customer!$A:$A,[1]Customer!$V:$V),IF(N542&lt;&gt;0,LOOKUP(N542,[1]Supplier!$A:$A,[1]Supplier!$V:$V))))),"")</f>
        <v>Darmawan</v>
      </c>
      <c r="S542" s="14">
        <f>IFERROR(SUMIF(CREF!A:A,PREF!A542,CREF!G:G),"")</f>
        <v>-105000</v>
      </c>
    </row>
    <row r="543" spans="1:19">
      <c r="A543" s="3">
        <v>542</v>
      </c>
      <c r="B543" s="5">
        <v>41901</v>
      </c>
      <c r="D543" s="11"/>
      <c r="K543" s="3">
        <v>682</v>
      </c>
      <c r="O543" s="3" t="s">
        <v>80</v>
      </c>
      <c r="Q543" s="4" t="str">
        <f>IFERROR(IF(IF(AND(IF(M543&lt;&gt;0,LOOKUP(M543,[1]Customer!$A:$A,[1]Customer!$B:$B),IF(N543&lt;&gt;0,LOOKUP(N543,[1]Supplier!$A:$A,[1]Supplier!$B:$B)))=FALSE,O543&lt;&gt;0),LOOKUP(O543,[1]Branch!$A:$A,[1]Branch!$B:$B),IF(M543&lt;&gt;0,LOOKUP(M543,[1]Customer!$A:$A,[1]Customer!$B:$B),IF(N543&lt;&gt;0,LOOKUP(N543,[1]Supplier!$A:$A,[1]Supplier!$B:$B))))=FALSE,LOOKUP(P543,[1]Banking!$A:$A,[1]Banking!$B:$B),IF(AND(IF(M543&lt;&gt;0,LOOKUP(M543,[1]Customer!$A:$A,[1]Customer!$B:$B),IF(N543&lt;&gt;0,LOOKUP(N543,[1]Supplier!$A:$A,[1]Supplier!$B:$B)))=FALSE,O543&lt;&gt;0),LOOKUP(O543,[1]Branch!$A:$A,[1]Branch!$B:$B),IF(M543&lt;&gt;0,LOOKUP(M543,[1]Customer!$A:$A,[1]Customer!$B:$B),IF(N543&lt;&gt;0,LOOKUP(N543,[1]Supplier!$A:$A,[1]Supplier!$B:$B))))),"")</f>
        <v>Nathani Chemicals</v>
      </c>
      <c r="R543" s="4" t="str">
        <f>IFERROR(IF(IF(AND(IF(M543&lt;&gt;0,LOOKUP(M543,[1]Customer!$A:$A,[1]Customer!$V:$V),IF(N543&lt;&gt;0,LOOKUP(N543,[1]Supplier!$A:$A,[1]Supplier!$V:$V)))=FALSE,O543&lt;&gt;0),LOOKUP(O543,[1]Branch!$A:$A,[1]Branch!$V:$V),IF(M543&lt;&gt;0,LOOKUP(M543,[1]Customer!$A:$A,[1]Customer!$V:$V),IF(N543&lt;&gt;0,LOOKUP(N543,[1]Supplier!$A:$A,[1]Supplier!$V:$V))))=FALSE,LOOKUP(P543,[1]Banking!$A:$A,[1]Banking!$C:$C),IF(AND(IF(M543&lt;&gt;0,LOOKUP(M543,[1]Customer!$A:$A,[1]Customer!$V:$V),IF(N543&lt;&gt;0,LOOKUP(N543,[1]Supplier!$A:$A,[1]Supplier!$V:$V)))=FALSE,O543&lt;&gt;0),LOOKUP(O543,[1]Branch!$A:$A,[1]Branch!$V:$V),IF(M543&lt;&gt;0,LOOKUP(M543,[1]Customer!$A:$A,[1]Customer!$V:$V),IF(N543&lt;&gt;0,LOOKUP(N543,[1]Supplier!$A:$A,[1]Supplier!$V:$V))))),"")</f>
        <v>Darmawan</v>
      </c>
      <c r="S543" s="14">
        <f>IFERROR(SUMIF(CREF!A:A,PREF!A543,CREF!G:G),"")</f>
        <v>-131720</v>
      </c>
    </row>
    <row r="544" spans="1:19">
      <c r="A544" s="3">
        <v>543</v>
      </c>
      <c r="B544" s="5">
        <v>41901</v>
      </c>
      <c r="D544" s="11" t="s">
        <v>1044</v>
      </c>
      <c r="J544" s="3">
        <v>316</v>
      </c>
      <c r="M544" s="3" t="s">
        <v>41</v>
      </c>
      <c r="Q544" s="4" t="str">
        <f>IFERROR(IF(IF(AND(IF(M544&lt;&gt;0,LOOKUP(M544,[1]Customer!$A:$A,[1]Customer!$B:$B),IF(N544&lt;&gt;0,LOOKUP(N544,[1]Supplier!$A:$A,[1]Supplier!$B:$B)))=FALSE,O544&lt;&gt;0),LOOKUP(O544,[1]Branch!$A:$A,[1]Branch!$B:$B),IF(M544&lt;&gt;0,LOOKUP(M544,[1]Customer!$A:$A,[1]Customer!$B:$B),IF(N544&lt;&gt;0,LOOKUP(N544,[1]Supplier!$A:$A,[1]Supplier!$B:$B))))=FALSE,LOOKUP(P544,[1]Banking!$A:$A,[1]Banking!$B:$B),IF(AND(IF(M544&lt;&gt;0,LOOKUP(M544,[1]Customer!$A:$A,[1]Customer!$B:$B),IF(N544&lt;&gt;0,LOOKUP(N544,[1]Supplier!$A:$A,[1]Supplier!$B:$B)))=FALSE,O544&lt;&gt;0),LOOKUP(O544,[1]Branch!$A:$A,[1]Branch!$B:$B),IF(M544&lt;&gt;0,LOOKUP(M544,[1]Customer!$A:$A,[1]Customer!$B:$B),IF(N544&lt;&gt;0,LOOKUP(N544,[1]Supplier!$A:$A,[1]Supplier!$B:$B))))),"")</f>
        <v>Nathani Indonesia</v>
      </c>
      <c r="R544" s="4" t="str">
        <f>IFERROR(IF(IF(AND(IF(M544&lt;&gt;0,LOOKUP(M544,[1]Customer!$A:$A,[1]Customer!$V:$V),IF(N544&lt;&gt;0,LOOKUP(N544,[1]Supplier!$A:$A,[1]Supplier!$V:$V)))=FALSE,O544&lt;&gt;0),LOOKUP(O544,[1]Branch!$A:$A,[1]Branch!$V:$V),IF(M544&lt;&gt;0,LOOKUP(M544,[1]Customer!$A:$A,[1]Customer!$V:$V),IF(N544&lt;&gt;0,LOOKUP(N544,[1]Supplier!$A:$A,[1]Supplier!$V:$V))))=FALSE,LOOKUP(P544,[1]Banking!$A:$A,[1]Banking!$C:$C),IF(AND(IF(M544&lt;&gt;0,LOOKUP(M544,[1]Customer!$A:$A,[1]Customer!$V:$V),IF(N544&lt;&gt;0,LOOKUP(N544,[1]Supplier!$A:$A,[1]Supplier!$V:$V)))=FALSE,O544&lt;&gt;0),LOOKUP(O544,[1]Branch!$A:$A,[1]Branch!$V:$V),IF(M544&lt;&gt;0,LOOKUP(M544,[1]Customer!$A:$A,[1]Customer!$V:$V),IF(N544&lt;&gt;0,LOOKUP(N544,[1]Supplier!$A:$A,[1]Supplier!$V:$V))))),"")</f>
        <v>Agustina Y. Zulkarnain</v>
      </c>
      <c r="S544" s="14">
        <f>IFERROR(SUMIF(CREF!A:A,PREF!A544,CREF!G:G),"")</f>
        <v>23271029</v>
      </c>
    </row>
    <row r="545" spans="1:19">
      <c r="A545" s="3">
        <v>544</v>
      </c>
      <c r="B545" s="5">
        <v>41901</v>
      </c>
      <c r="D545" s="11"/>
      <c r="K545" s="3">
        <v>683</v>
      </c>
      <c r="O545" s="3" t="s">
        <v>80</v>
      </c>
      <c r="Q545" s="4" t="str">
        <f>IFERROR(IF(IF(AND(IF(M545&lt;&gt;0,LOOKUP(M545,[1]Customer!$A:$A,[1]Customer!$B:$B),IF(N545&lt;&gt;0,LOOKUP(N545,[1]Supplier!$A:$A,[1]Supplier!$B:$B)))=FALSE,O545&lt;&gt;0),LOOKUP(O545,[1]Branch!$A:$A,[1]Branch!$B:$B),IF(M545&lt;&gt;0,LOOKUP(M545,[1]Customer!$A:$A,[1]Customer!$B:$B),IF(N545&lt;&gt;0,LOOKUP(N545,[1]Supplier!$A:$A,[1]Supplier!$B:$B))))=FALSE,LOOKUP(P545,[1]Banking!$A:$A,[1]Banking!$B:$B),IF(AND(IF(M545&lt;&gt;0,LOOKUP(M545,[1]Customer!$A:$A,[1]Customer!$B:$B),IF(N545&lt;&gt;0,LOOKUP(N545,[1]Supplier!$A:$A,[1]Supplier!$B:$B)))=FALSE,O545&lt;&gt;0),LOOKUP(O545,[1]Branch!$A:$A,[1]Branch!$B:$B),IF(M545&lt;&gt;0,LOOKUP(M545,[1]Customer!$A:$A,[1]Customer!$B:$B),IF(N545&lt;&gt;0,LOOKUP(N545,[1]Supplier!$A:$A,[1]Supplier!$B:$B))))),"")</f>
        <v>Nathani Chemicals</v>
      </c>
      <c r="R545" s="4" t="str">
        <f>IFERROR(IF(IF(AND(IF(M545&lt;&gt;0,LOOKUP(M545,[1]Customer!$A:$A,[1]Customer!$V:$V),IF(N545&lt;&gt;0,LOOKUP(N545,[1]Supplier!$A:$A,[1]Supplier!$V:$V)))=FALSE,O545&lt;&gt;0),LOOKUP(O545,[1]Branch!$A:$A,[1]Branch!$V:$V),IF(M545&lt;&gt;0,LOOKUP(M545,[1]Customer!$A:$A,[1]Customer!$V:$V),IF(N545&lt;&gt;0,LOOKUP(N545,[1]Supplier!$A:$A,[1]Supplier!$V:$V))))=FALSE,LOOKUP(P545,[1]Banking!$A:$A,[1]Banking!$C:$C),IF(AND(IF(M545&lt;&gt;0,LOOKUP(M545,[1]Customer!$A:$A,[1]Customer!$V:$V),IF(N545&lt;&gt;0,LOOKUP(N545,[1]Supplier!$A:$A,[1]Supplier!$V:$V)))=FALSE,O545&lt;&gt;0),LOOKUP(O545,[1]Branch!$A:$A,[1]Branch!$V:$V),IF(M545&lt;&gt;0,LOOKUP(M545,[1]Customer!$A:$A,[1]Customer!$V:$V),IF(N545&lt;&gt;0,LOOKUP(N545,[1]Supplier!$A:$A,[1]Supplier!$V:$V))))),"")</f>
        <v>Darmawan</v>
      </c>
      <c r="S545" s="14">
        <f>IFERROR(SUMIF(CREF!A:A,PREF!A545,CREF!G:G),"")</f>
        <v>-23271029</v>
      </c>
    </row>
    <row r="546" spans="1:19">
      <c r="A546" s="3">
        <v>545</v>
      </c>
      <c r="B546" s="5">
        <v>41904</v>
      </c>
      <c r="D546" s="11" t="s">
        <v>1043</v>
      </c>
      <c r="J546" s="3">
        <v>317</v>
      </c>
      <c r="M546" s="3" t="s">
        <v>41</v>
      </c>
      <c r="O546" s="3" t="s">
        <v>80</v>
      </c>
      <c r="Q546" s="4" t="str">
        <f>IFERROR(IF(IF(AND(IF(M546&lt;&gt;0,LOOKUP(M546,[1]Customer!$A:$A,[1]Customer!$B:$B),IF(N546&lt;&gt;0,LOOKUP(N546,[1]Supplier!$A:$A,[1]Supplier!$B:$B)))=FALSE,O546&lt;&gt;0),LOOKUP(O546,[1]Branch!$A:$A,[1]Branch!$B:$B),IF(M546&lt;&gt;0,LOOKUP(M546,[1]Customer!$A:$A,[1]Customer!$B:$B),IF(N546&lt;&gt;0,LOOKUP(N546,[1]Supplier!$A:$A,[1]Supplier!$B:$B))))=FALSE,LOOKUP(P546,[1]Banking!$A:$A,[1]Banking!$B:$B),IF(AND(IF(M546&lt;&gt;0,LOOKUP(M546,[1]Customer!$A:$A,[1]Customer!$B:$B),IF(N546&lt;&gt;0,LOOKUP(N546,[1]Supplier!$A:$A,[1]Supplier!$B:$B)))=FALSE,O546&lt;&gt;0),LOOKUP(O546,[1]Branch!$A:$A,[1]Branch!$B:$B),IF(M546&lt;&gt;0,LOOKUP(M546,[1]Customer!$A:$A,[1]Customer!$B:$B),IF(N546&lt;&gt;0,LOOKUP(N546,[1]Supplier!$A:$A,[1]Supplier!$B:$B))))),"")</f>
        <v>Nathani Indonesia</v>
      </c>
      <c r="R546" s="4" t="str">
        <f>IFERROR(IF(IF(AND(IF(M546&lt;&gt;0,LOOKUP(M546,[1]Customer!$A:$A,[1]Customer!$V:$V),IF(N546&lt;&gt;0,LOOKUP(N546,[1]Supplier!$A:$A,[1]Supplier!$V:$V)))=FALSE,O546&lt;&gt;0),LOOKUP(O546,[1]Branch!$A:$A,[1]Branch!$V:$V),IF(M546&lt;&gt;0,LOOKUP(M546,[1]Customer!$A:$A,[1]Customer!$V:$V),IF(N546&lt;&gt;0,LOOKUP(N546,[1]Supplier!$A:$A,[1]Supplier!$V:$V))))=FALSE,LOOKUP(P546,[1]Banking!$A:$A,[1]Banking!$C:$C),IF(AND(IF(M546&lt;&gt;0,LOOKUP(M546,[1]Customer!$A:$A,[1]Customer!$V:$V),IF(N546&lt;&gt;0,LOOKUP(N546,[1]Supplier!$A:$A,[1]Supplier!$V:$V)))=FALSE,O546&lt;&gt;0),LOOKUP(O546,[1]Branch!$A:$A,[1]Branch!$V:$V),IF(M546&lt;&gt;0,LOOKUP(M546,[1]Customer!$A:$A,[1]Customer!$V:$V),IF(N546&lt;&gt;0,LOOKUP(N546,[1]Supplier!$A:$A,[1]Supplier!$V:$V))))),"")</f>
        <v>Agustina Y. Zulkarnain</v>
      </c>
      <c r="S546" s="14">
        <f>IFERROR(SUMIF(CREF!A:A,PREF!A546,CREF!G:G),"")</f>
        <v>4310960</v>
      </c>
    </row>
    <row r="547" spans="1:19">
      <c r="A547" s="3">
        <v>546</v>
      </c>
      <c r="B547" s="5">
        <v>41904</v>
      </c>
      <c r="K547" s="3">
        <v>684</v>
      </c>
      <c r="P547" s="3" t="s">
        <v>40</v>
      </c>
      <c r="Q547" s="4" t="str">
        <f>IFERROR(IF(IF(AND(IF(M547&lt;&gt;0,LOOKUP(M547,[1]Customer!$A:$A,[1]Customer!$B:$B),IF(N547&lt;&gt;0,LOOKUP(N547,[1]Supplier!$A:$A,[1]Supplier!$B:$B)))=FALSE,O547&lt;&gt;0),LOOKUP(O547,[1]Branch!$A:$A,[1]Branch!$B:$B),IF(M547&lt;&gt;0,LOOKUP(M547,[1]Customer!$A:$A,[1]Customer!$B:$B),IF(N547&lt;&gt;0,LOOKUP(N547,[1]Supplier!$A:$A,[1]Supplier!$B:$B))))=FALSE,LOOKUP(P547,[1]Banking!$A:$A,[1]Banking!$B:$B),IF(AND(IF(M547&lt;&gt;0,LOOKUP(M547,[1]Customer!$A:$A,[1]Customer!$B:$B),IF(N547&lt;&gt;0,LOOKUP(N547,[1]Supplier!$A:$A,[1]Supplier!$B:$B)))=FALSE,O547&lt;&gt;0),LOOKUP(O547,[1]Branch!$A:$A,[1]Branch!$B:$B),IF(M547&lt;&gt;0,LOOKUP(M547,[1]Customer!$A:$A,[1]Customer!$B:$B),IF(N547&lt;&gt;0,LOOKUP(N547,[1]Supplier!$A:$A,[1]Supplier!$B:$B))))),"")</f>
        <v>Kas Kecil Nathani Chemicals</v>
      </c>
      <c r="R547" s="4">
        <f>IFERROR(IF(IF(AND(IF(M547&lt;&gt;0,LOOKUP(M547,[1]Customer!$A:$A,[1]Customer!$V:$V),IF(N547&lt;&gt;0,LOOKUP(N547,[1]Supplier!$A:$A,[1]Supplier!$V:$V)))=FALSE,O547&lt;&gt;0),LOOKUP(O547,[1]Branch!$A:$A,[1]Branch!$V:$V),IF(M547&lt;&gt;0,LOOKUP(M547,[1]Customer!$A:$A,[1]Customer!$V:$V),IF(N547&lt;&gt;0,LOOKUP(N547,[1]Supplier!$A:$A,[1]Supplier!$V:$V))))=FALSE,LOOKUP(P547,[1]Banking!$A:$A,[1]Banking!$C:$C),IF(AND(IF(M547&lt;&gt;0,LOOKUP(M547,[1]Customer!$A:$A,[1]Customer!$V:$V),IF(N547&lt;&gt;0,LOOKUP(N547,[1]Supplier!$A:$A,[1]Supplier!$V:$V)))=FALSE,O547&lt;&gt;0),LOOKUP(O547,[1]Branch!$A:$A,[1]Branch!$V:$V),IF(M547&lt;&gt;0,LOOKUP(M547,[1]Customer!$A:$A,[1]Customer!$V:$V),IF(N547&lt;&gt;0,LOOKUP(N547,[1]Supplier!$A:$A,[1]Supplier!$V:$V))))),"")</f>
        <v>0</v>
      </c>
      <c r="S547" s="14">
        <f>IFERROR(SUMIF(CREF!A:A,PREF!A547,CREF!G:G),"")</f>
        <v>-4310960</v>
      </c>
    </row>
    <row r="548" spans="1:19">
      <c r="A548" s="3">
        <v>547</v>
      </c>
      <c r="B548" s="5">
        <v>41905</v>
      </c>
      <c r="K548" s="3">
        <v>685</v>
      </c>
      <c r="P548" s="3" t="s">
        <v>40</v>
      </c>
      <c r="Q548" s="4" t="str">
        <f>IFERROR(IF(IF(AND(IF(M548&lt;&gt;0,LOOKUP(M548,[1]Customer!$A:$A,[1]Customer!$B:$B),IF(N548&lt;&gt;0,LOOKUP(N548,[1]Supplier!$A:$A,[1]Supplier!$B:$B)))=FALSE,O548&lt;&gt;0),LOOKUP(O548,[1]Branch!$A:$A,[1]Branch!$B:$B),IF(M548&lt;&gt;0,LOOKUP(M548,[1]Customer!$A:$A,[1]Customer!$B:$B),IF(N548&lt;&gt;0,LOOKUP(N548,[1]Supplier!$A:$A,[1]Supplier!$B:$B))))=FALSE,LOOKUP(P548,[1]Banking!$A:$A,[1]Banking!$B:$B),IF(AND(IF(M548&lt;&gt;0,LOOKUP(M548,[1]Customer!$A:$A,[1]Customer!$B:$B),IF(N548&lt;&gt;0,LOOKUP(N548,[1]Supplier!$A:$A,[1]Supplier!$B:$B)))=FALSE,O548&lt;&gt;0),LOOKUP(O548,[1]Branch!$A:$A,[1]Branch!$B:$B),IF(M548&lt;&gt;0,LOOKUP(M548,[1]Customer!$A:$A,[1]Customer!$B:$B),IF(N548&lt;&gt;0,LOOKUP(N548,[1]Supplier!$A:$A,[1]Supplier!$B:$B))))),"")</f>
        <v>Kas Kecil Nathani Chemicals</v>
      </c>
      <c r="R548" s="4">
        <f>IFERROR(IF(IF(AND(IF(M548&lt;&gt;0,LOOKUP(M548,[1]Customer!$A:$A,[1]Customer!$V:$V),IF(N548&lt;&gt;0,LOOKUP(N548,[1]Supplier!$A:$A,[1]Supplier!$V:$V)))=FALSE,O548&lt;&gt;0),LOOKUP(O548,[1]Branch!$A:$A,[1]Branch!$V:$V),IF(M548&lt;&gt;0,LOOKUP(M548,[1]Customer!$A:$A,[1]Customer!$V:$V),IF(N548&lt;&gt;0,LOOKUP(N548,[1]Supplier!$A:$A,[1]Supplier!$V:$V))))=FALSE,LOOKUP(P548,[1]Banking!$A:$A,[1]Banking!$C:$C),IF(AND(IF(M548&lt;&gt;0,LOOKUP(M548,[1]Customer!$A:$A,[1]Customer!$V:$V),IF(N548&lt;&gt;0,LOOKUP(N548,[1]Supplier!$A:$A,[1]Supplier!$V:$V)))=FALSE,O548&lt;&gt;0),LOOKUP(O548,[1]Branch!$A:$A,[1]Branch!$V:$V),IF(M548&lt;&gt;0,LOOKUP(M548,[1]Customer!$A:$A,[1]Customer!$V:$V),IF(N548&lt;&gt;0,LOOKUP(N548,[1]Supplier!$A:$A,[1]Supplier!$V:$V))))),"")</f>
        <v>0</v>
      </c>
      <c r="S548" s="14">
        <f>IFERROR(SUMIF(CREF!A:A,PREF!A548,CREF!G:G),"")</f>
        <v>4310960</v>
      </c>
    </row>
    <row r="549" spans="1:19">
      <c r="A549" s="3">
        <v>548</v>
      </c>
      <c r="B549" s="5">
        <v>41905</v>
      </c>
      <c r="K549" s="3">
        <v>686</v>
      </c>
      <c r="O549" s="3" t="s">
        <v>80</v>
      </c>
      <c r="Q549" s="4" t="str">
        <f>IFERROR(IF(IF(AND(IF(M549&lt;&gt;0,LOOKUP(M549,[1]Customer!$A:$A,[1]Customer!$B:$B),IF(N549&lt;&gt;0,LOOKUP(N549,[1]Supplier!$A:$A,[1]Supplier!$B:$B)))=FALSE,O549&lt;&gt;0),LOOKUP(O549,[1]Branch!$A:$A,[1]Branch!$B:$B),IF(M549&lt;&gt;0,LOOKUP(M549,[1]Customer!$A:$A,[1]Customer!$B:$B),IF(N549&lt;&gt;0,LOOKUP(N549,[1]Supplier!$A:$A,[1]Supplier!$B:$B))))=FALSE,LOOKUP(P549,[1]Banking!$A:$A,[1]Banking!$B:$B),IF(AND(IF(M549&lt;&gt;0,LOOKUP(M549,[1]Customer!$A:$A,[1]Customer!$B:$B),IF(N549&lt;&gt;0,LOOKUP(N549,[1]Supplier!$A:$A,[1]Supplier!$B:$B)))=FALSE,O549&lt;&gt;0),LOOKUP(O549,[1]Branch!$A:$A,[1]Branch!$B:$B),IF(M549&lt;&gt;0,LOOKUP(M549,[1]Customer!$A:$A,[1]Customer!$B:$B),IF(N549&lt;&gt;0,LOOKUP(N549,[1]Supplier!$A:$A,[1]Supplier!$B:$B))))),"")</f>
        <v>Nathani Chemicals</v>
      </c>
      <c r="R549" s="4" t="str">
        <f>IFERROR(IF(IF(AND(IF(M549&lt;&gt;0,LOOKUP(M549,[1]Customer!$A:$A,[1]Customer!$V:$V),IF(N549&lt;&gt;0,LOOKUP(N549,[1]Supplier!$A:$A,[1]Supplier!$V:$V)))=FALSE,O549&lt;&gt;0),LOOKUP(O549,[1]Branch!$A:$A,[1]Branch!$V:$V),IF(M549&lt;&gt;0,LOOKUP(M549,[1]Customer!$A:$A,[1]Customer!$V:$V),IF(N549&lt;&gt;0,LOOKUP(N549,[1]Supplier!$A:$A,[1]Supplier!$V:$V))))=FALSE,LOOKUP(P549,[1]Banking!$A:$A,[1]Banking!$C:$C),IF(AND(IF(M549&lt;&gt;0,LOOKUP(M549,[1]Customer!$A:$A,[1]Customer!$V:$V),IF(N549&lt;&gt;0,LOOKUP(N549,[1]Supplier!$A:$A,[1]Supplier!$V:$V)))=FALSE,O549&lt;&gt;0),LOOKUP(O549,[1]Branch!$A:$A,[1]Branch!$V:$V),IF(M549&lt;&gt;0,LOOKUP(M549,[1]Customer!$A:$A,[1]Customer!$V:$V),IF(N549&lt;&gt;0,LOOKUP(N549,[1]Supplier!$A:$A,[1]Supplier!$V:$V))))),"")</f>
        <v>Darmawan</v>
      </c>
      <c r="S549" s="14">
        <f>IFERROR(SUMIF(CREF!A:A,PREF!A549,CREF!G:G),"")</f>
        <v>-330960</v>
      </c>
    </row>
    <row r="550" spans="1:19">
      <c r="A550" s="3">
        <v>549</v>
      </c>
      <c r="B550" s="5">
        <v>41905</v>
      </c>
      <c r="K550" s="3">
        <v>687</v>
      </c>
      <c r="O550" s="3" t="s">
        <v>80</v>
      </c>
      <c r="Q550" s="4" t="str">
        <f>IFERROR(IF(IF(AND(IF(M550&lt;&gt;0,LOOKUP(M550,[1]Customer!$A:$A,[1]Customer!$B:$B),IF(N550&lt;&gt;0,LOOKUP(N550,[1]Supplier!$A:$A,[1]Supplier!$B:$B)))=FALSE,O550&lt;&gt;0),LOOKUP(O550,[1]Branch!$A:$A,[1]Branch!$B:$B),IF(M550&lt;&gt;0,LOOKUP(M550,[1]Customer!$A:$A,[1]Customer!$B:$B),IF(N550&lt;&gt;0,LOOKUP(N550,[1]Supplier!$A:$A,[1]Supplier!$B:$B))))=FALSE,LOOKUP(P550,[1]Banking!$A:$A,[1]Banking!$B:$B),IF(AND(IF(M550&lt;&gt;0,LOOKUP(M550,[1]Customer!$A:$A,[1]Customer!$B:$B),IF(N550&lt;&gt;0,LOOKUP(N550,[1]Supplier!$A:$A,[1]Supplier!$B:$B)))=FALSE,O550&lt;&gt;0),LOOKUP(O550,[1]Branch!$A:$A,[1]Branch!$B:$B),IF(M550&lt;&gt;0,LOOKUP(M550,[1]Customer!$A:$A,[1]Customer!$B:$B),IF(N550&lt;&gt;0,LOOKUP(N550,[1]Supplier!$A:$A,[1]Supplier!$B:$B))))),"")</f>
        <v>Nathani Chemicals</v>
      </c>
      <c r="R550" s="4" t="str">
        <f>IFERROR(IF(IF(AND(IF(M550&lt;&gt;0,LOOKUP(M550,[1]Customer!$A:$A,[1]Customer!$V:$V),IF(N550&lt;&gt;0,LOOKUP(N550,[1]Supplier!$A:$A,[1]Supplier!$V:$V)))=FALSE,O550&lt;&gt;0),LOOKUP(O550,[1]Branch!$A:$A,[1]Branch!$V:$V),IF(M550&lt;&gt;0,LOOKUP(M550,[1]Customer!$A:$A,[1]Customer!$V:$V),IF(N550&lt;&gt;0,LOOKUP(N550,[1]Supplier!$A:$A,[1]Supplier!$V:$V))))=FALSE,LOOKUP(P550,[1]Banking!$A:$A,[1]Banking!$C:$C),IF(AND(IF(M550&lt;&gt;0,LOOKUP(M550,[1]Customer!$A:$A,[1]Customer!$V:$V),IF(N550&lt;&gt;0,LOOKUP(N550,[1]Supplier!$A:$A,[1]Supplier!$V:$V)))=FALSE,O550&lt;&gt;0),LOOKUP(O550,[1]Branch!$A:$A,[1]Branch!$V:$V),IF(M550&lt;&gt;0,LOOKUP(M550,[1]Customer!$A:$A,[1]Customer!$V:$V),IF(N550&lt;&gt;0,LOOKUP(N550,[1]Supplier!$A:$A,[1]Supplier!$V:$V))))),"")</f>
        <v>Darmawan</v>
      </c>
      <c r="S550" s="14">
        <f>IFERROR(SUMIF(CREF!A:A,PREF!A550,CREF!G:G),"")</f>
        <v>-300000</v>
      </c>
    </row>
    <row r="551" spans="1:19">
      <c r="A551" s="3">
        <v>550</v>
      </c>
      <c r="B551" s="5">
        <v>41905</v>
      </c>
      <c r="K551" s="3">
        <v>688</v>
      </c>
      <c r="O551" s="3" t="s">
        <v>80</v>
      </c>
      <c r="Q551" s="4" t="str">
        <f>IFERROR(IF(IF(AND(IF(M551&lt;&gt;0,LOOKUP(M551,[1]Customer!$A:$A,[1]Customer!$B:$B),IF(N551&lt;&gt;0,LOOKUP(N551,[1]Supplier!$A:$A,[1]Supplier!$B:$B)))=FALSE,O551&lt;&gt;0),LOOKUP(O551,[1]Branch!$A:$A,[1]Branch!$B:$B),IF(M551&lt;&gt;0,LOOKUP(M551,[1]Customer!$A:$A,[1]Customer!$B:$B),IF(N551&lt;&gt;0,LOOKUP(N551,[1]Supplier!$A:$A,[1]Supplier!$B:$B))))=FALSE,LOOKUP(P551,[1]Banking!$A:$A,[1]Banking!$B:$B),IF(AND(IF(M551&lt;&gt;0,LOOKUP(M551,[1]Customer!$A:$A,[1]Customer!$B:$B),IF(N551&lt;&gt;0,LOOKUP(N551,[1]Supplier!$A:$A,[1]Supplier!$B:$B)))=FALSE,O551&lt;&gt;0),LOOKUP(O551,[1]Branch!$A:$A,[1]Branch!$B:$B),IF(M551&lt;&gt;0,LOOKUP(M551,[1]Customer!$A:$A,[1]Customer!$B:$B),IF(N551&lt;&gt;0,LOOKUP(N551,[1]Supplier!$A:$A,[1]Supplier!$B:$B))))),"")</f>
        <v>Nathani Chemicals</v>
      </c>
      <c r="R551" s="4" t="str">
        <f>IFERROR(IF(IF(AND(IF(M551&lt;&gt;0,LOOKUP(M551,[1]Customer!$A:$A,[1]Customer!$V:$V),IF(N551&lt;&gt;0,LOOKUP(N551,[1]Supplier!$A:$A,[1]Supplier!$V:$V)))=FALSE,O551&lt;&gt;0),LOOKUP(O551,[1]Branch!$A:$A,[1]Branch!$V:$V),IF(M551&lt;&gt;0,LOOKUP(M551,[1]Customer!$A:$A,[1]Customer!$V:$V),IF(N551&lt;&gt;0,LOOKUP(N551,[1]Supplier!$A:$A,[1]Supplier!$V:$V))))=FALSE,LOOKUP(P551,[1]Banking!$A:$A,[1]Banking!$C:$C),IF(AND(IF(M551&lt;&gt;0,LOOKUP(M551,[1]Customer!$A:$A,[1]Customer!$V:$V),IF(N551&lt;&gt;0,LOOKUP(N551,[1]Supplier!$A:$A,[1]Supplier!$V:$V)))=FALSE,O551&lt;&gt;0),LOOKUP(O551,[1]Branch!$A:$A,[1]Branch!$V:$V),IF(M551&lt;&gt;0,LOOKUP(M551,[1]Customer!$A:$A,[1]Customer!$V:$V),IF(N551&lt;&gt;0,LOOKUP(N551,[1]Supplier!$A:$A,[1]Supplier!$V:$V))))),"")</f>
        <v>Darmawan</v>
      </c>
      <c r="S551" s="14">
        <f>IFERROR(SUMIF(CREF!A:A,PREF!A551,CREF!G:G),"")</f>
        <v>-450000</v>
      </c>
    </row>
    <row r="552" spans="1:19">
      <c r="A552" s="3">
        <v>551</v>
      </c>
      <c r="B552" s="5">
        <v>41905</v>
      </c>
      <c r="K552" s="3">
        <v>689</v>
      </c>
      <c r="O552" s="3" t="s">
        <v>80</v>
      </c>
      <c r="Q552" s="4" t="str">
        <f>IFERROR(IF(IF(AND(IF(M552&lt;&gt;0,LOOKUP(M552,[1]Customer!$A:$A,[1]Customer!$B:$B),IF(N552&lt;&gt;0,LOOKUP(N552,[1]Supplier!$A:$A,[1]Supplier!$B:$B)))=FALSE,O552&lt;&gt;0),LOOKUP(O552,[1]Branch!$A:$A,[1]Branch!$B:$B),IF(M552&lt;&gt;0,LOOKUP(M552,[1]Customer!$A:$A,[1]Customer!$B:$B),IF(N552&lt;&gt;0,LOOKUP(N552,[1]Supplier!$A:$A,[1]Supplier!$B:$B))))=FALSE,LOOKUP(P552,[1]Banking!$A:$A,[1]Banking!$B:$B),IF(AND(IF(M552&lt;&gt;0,LOOKUP(M552,[1]Customer!$A:$A,[1]Customer!$B:$B),IF(N552&lt;&gt;0,LOOKUP(N552,[1]Supplier!$A:$A,[1]Supplier!$B:$B)))=FALSE,O552&lt;&gt;0),LOOKUP(O552,[1]Branch!$A:$A,[1]Branch!$B:$B),IF(M552&lt;&gt;0,LOOKUP(M552,[1]Customer!$A:$A,[1]Customer!$B:$B),IF(N552&lt;&gt;0,LOOKUP(N552,[1]Supplier!$A:$A,[1]Supplier!$B:$B))))),"")</f>
        <v>Nathani Chemicals</v>
      </c>
      <c r="R552" s="4" t="str">
        <f>IFERROR(IF(IF(AND(IF(M552&lt;&gt;0,LOOKUP(M552,[1]Customer!$A:$A,[1]Customer!$V:$V),IF(N552&lt;&gt;0,LOOKUP(N552,[1]Supplier!$A:$A,[1]Supplier!$V:$V)))=FALSE,O552&lt;&gt;0),LOOKUP(O552,[1]Branch!$A:$A,[1]Branch!$V:$V),IF(M552&lt;&gt;0,LOOKUP(M552,[1]Customer!$A:$A,[1]Customer!$V:$V),IF(N552&lt;&gt;0,LOOKUP(N552,[1]Supplier!$A:$A,[1]Supplier!$V:$V))))=FALSE,LOOKUP(P552,[1]Banking!$A:$A,[1]Banking!$C:$C),IF(AND(IF(M552&lt;&gt;0,LOOKUP(M552,[1]Customer!$A:$A,[1]Customer!$V:$V),IF(N552&lt;&gt;0,LOOKUP(N552,[1]Supplier!$A:$A,[1]Supplier!$V:$V)))=FALSE,O552&lt;&gt;0),LOOKUP(O552,[1]Branch!$A:$A,[1]Branch!$V:$V),IF(M552&lt;&gt;0,LOOKUP(M552,[1]Customer!$A:$A,[1]Customer!$V:$V),IF(N552&lt;&gt;0,LOOKUP(N552,[1]Supplier!$A:$A,[1]Supplier!$V:$V))))),"")</f>
        <v>Darmawan</v>
      </c>
      <c r="S552" s="14">
        <f>IFERROR(SUMIF(CREF!A:A,PREF!A552,CREF!G:G),"")</f>
        <v>-450000</v>
      </c>
    </row>
    <row r="553" spans="1:19">
      <c r="A553" s="3">
        <v>552</v>
      </c>
      <c r="B553" s="5">
        <v>41905</v>
      </c>
      <c r="K553" s="3">
        <v>690</v>
      </c>
      <c r="O553" s="3" t="s">
        <v>80</v>
      </c>
      <c r="Q553" s="4" t="str">
        <f>IFERROR(IF(IF(AND(IF(M553&lt;&gt;0,LOOKUP(M553,[1]Customer!$A:$A,[1]Customer!$B:$B),IF(N553&lt;&gt;0,LOOKUP(N553,[1]Supplier!$A:$A,[1]Supplier!$B:$B)))=FALSE,O553&lt;&gt;0),LOOKUP(O553,[1]Branch!$A:$A,[1]Branch!$B:$B),IF(M553&lt;&gt;0,LOOKUP(M553,[1]Customer!$A:$A,[1]Customer!$B:$B),IF(N553&lt;&gt;0,LOOKUP(N553,[1]Supplier!$A:$A,[1]Supplier!$B:$B))))=FALSE,LOOKUP(P553,[1]Banking!$A:$A,[1]Banking!$B:$B),IF(AND(IF(M553&lt;&gt;0,LOOKUP(M553,[1]Customer!$A:$A,[1]Customer!$B:$B),IF(N553&lt;&gt;0,LOOKUP(N553,[1]Supplier!$A:$A,[1]Supplier!$B:$B)))=FALSE,O553&lt;&gt;0),LOOKUP(O553,[1]Branch!$A:$A,[1]Branch!$B:$B),IF(M553&lt;&gt;0,LOOKUP(M553,[1]Customer!$A:$A,[1]Customer!$B:$B),IF(N553&lt;&gt;0,LOOKUP(N553,[1]Supplier!$A:$A,[1]Supplier!$B:$B))))),"")</f>
        <v>Nathani Chemicals</v>
      </c>
      <c r="R553" s="4" t="str">
        <f>IFERROR(IF(IF(AND(IF(M553&lt;&gt;0,LOOKUP(M553,[1]Customer!$A:$A,[1]Customer!$V:$V),IF(N553&lt;&gt;0,LOOKUP(N553,[1]Supplier!$A:$A,[1]Supplier!$V:$V)))=FALSE,O553&lt;&gt;0),LOOKUP(O553,[1]Branch!$A:$A,[1]Branch!$V:$V),IF(M553&lt;&gt;0,LOOKUP(M553,[1]Customer!$A:$A,[1]Customer!$V:$V),IF(N553&lt;&gt;0,LOOKUP(N553,[1]Supplier!$A:$A,[1]Supplier!$V:$V))))=FALSE,LOOKUP(P553,[1]Banking!$A:$A,[1]Banking!$C:$C),IF(AND(IF(M553&lt;&gt;0,LOOKUP(M553,[1]Customer!$A:$A,[1]Customer!$V:$V),IF(N553&lt;&gt;0,LOOKUP(N553,[1]Supplier!$A:$A,[1]Supplier!$V:$V)))=FALSE,O553&lt;&gt;0),LOOKUP(O553,[1]Branch!$A:$A,[1]Branch!$V:$V),IF(M553&lt;&gt;0,LOOKUP(M553,[1]Customer!$A:$A,[1]Customer!$V:$V),IF(N553&lt;&gt;0,LOOKUP(N553,[1]Supplier!$A:$A,[1]Supplier!$V:$V))))),"")</f>
        <v>Darmawan</v>
      </c>
      <c r="S553" s="14">
        <f>IFERROR(SUMIF(CREF!A:A,PREF!A553,CREF!G:G),"")</f>
        <v>-450000</v>
      </c>
    </row>
    <row r="554" spans="1:19">
      <c r="A554" s="3">
        <v>553</v>
      </c>
      <c r="B554" s="5">
        <v>41905</v>
      </c>
      <c r="K554" s="3">
        <v>691</v>
      </c>
      <c r="O554" s="3" t="s">
        <v>80</v>
      </c>
      <c r="Q554" s="4" t="str">
        <f>IFERROR(IF(IF(AND(IF(M554&lt;&gt;0,LOOKUP(M554,[1]Customer!$A:$A,[1]Customer!$B:$B),IF(N554&lt;&gt;0,LOOKUP(N554,[1]Supplier!$A:$A,[1]Supplier!$B:$B)))=FALSE,O554&lt;&gt;0),LOOKUP(O554,[1]Branch!$A:$A,[1]Branch!$B:$B),IF(M554&lt;&gt;0,LOOKUP(M554,[1]Customer!$A:$A,[1]Customer!$B:$B),IF(N554&lt;&gt;0,LOOKUP(N554,[1]Supplier!$A:$A,[1]Supplier!$B:$B))))=FALSE,LOOKUP(P554,[1]Banking!$A:$A,[1]Banking!$B:$B),IF(AND(IF(M554&lt;&gt;0,LOOKUP(M554,[1]Customer!$A:$A,[1]Customer!$B:$B),IF(N554&lt;&gt;0,LOOKUP(N554,[1]Supplier!$A:$A,[1]Supplier!$B:$B)))=FALSE,O554&lt;&gt;0),LOOKUP(O554,[1]Branch!$A:$A,[1]Branch!$B:$B),IF(M554&lt;&gt;0,LOOKUP(M554,[1]Customer!$A:$A,[1]Customer!$B:$B),IF(N554&lt;&gt;0,LOOKUP(N554,[1]Supplier!$A:$A,[1]Supplier!$B:$B))))),"")</f>
        <v>Nathani Chemicals</v>
      </c>
      <c r="R554" s="4" t="str">
        <f>IFERROR(IF(IF(AND(IF(M554&lt;&gt;0,LOOKUP(M554,[1]Customer!$A:$A,[1]Customer!$V:$V),IF(N554&lt;&gt;0,LOOKUP(N554,[1]Supplier!$A:$A,[1]Supplier!$V:$V)))=FALSE,O554&lt;&gt;0),LOOKUP(O554,[1]Branch!$A:$A,[1]Branch!$V:$V),IF(M554&lt;&gt;0,LOOKUP(M554,[1]Customer!$A:$A,[1]Customer!$V:$V),IF(N554&lt;&gt;0,LOOKUP(N554,[1]Supplier!$A:$A,[1]Supplier!$V:$V))))=FALSE,LOOKUP(P554,[1]Banking!$A:$A,[1]Banking!$C:$C),IF(AND(IF(M554&lt;&gt;0,LOOKUP(M554,[1]Customer!$A:$A,[1]Customer!$V:$V),IF(N554&lt;&gt;0,LOOKUP(N554,[1]Supplier!$A:$A,[1]Supplier!$V:$V)))=FALSE,O554&lt;&gt;0),LOOKUP(O554,[1]Branch!$A:$A,[1]Branch!$V:$V),IF(M554&lt;&gt;0,LOOKUP(M554,[1]Customer!$A:$A,[1]Customer!$V:$V),IF(N554&lt;&gt;0,LOOKUP(N554,[1]Supplier!$A:$A,[1]Supplier!$V:$V))))),"")</f>
        <v>Darmawan</v>
      </c>
      <c r="S554" s="14">
        <f>IFERROR(SUMIF(CREF!A:A,PREF!A554,CREF!G:G),"")</f>
        <v>-375000</v>
      </c>
    </row>
    <row r="555" spans="1:19">
      <c r="A555" s="3">
        <v>554</v>
      </c>
      <c r="B555" s="5">
        <v>41905</v>
      </c>
      <c r="K555" s="3">
        <v>692</v>
      </c>
      <c r="O555" s="3" t="s">
        <v>80</v>
      </c>
      <c r="Q555" s="4" t="str">
        <f>IFERROR(IF(IF(AND(IF(M555&lt;&gt;0,LOOKUP(M555,[1]Customer!$A:$A,[1]Customer!$B:$B),IF(N555&lt;&gt;0,LOOKUP(N555,[1]Supplier!$A:$A,[1]Supplier!$B:$B)))=FALSE,O555&lt;&gt;0),LOOKUP(O555,[1]Branch!$A:$A,[1]Branch!$B:$B),IF(M555&lt;&gt;0,LOOKUP(M555,[1]Customer!$A:$A,[1]Customer!$B:$B),IF(N555&lt;&gt;0,LOOKUP(N555,[1]Supplier!$A:$A,[1]Supplier!$B:$B))))=FALSE,LOOKUP(P555,[1]Banking!$A:$A,[1]Banking!$B:$B),IF(AND(IF(M555&lt;&gt;0,LOOKUP(M555,[1]Customer!$A:$A,[1]Customer!$B:$B),IF(N555&lt;&gt;0,LOOKUP(N555,[1]Supplier!$A:$A,[1]Supplier!$B:$B)))=FALSE,O555&lt;&gt;0),LOOKUP(O555,[1]Branch!$A:$A,[1]Branch!$B:$B),IF(M555&lt;&gt;0,LOOKUP(M555,[1]Customer!$A:$A,[1]Customer!$B:$B),IF(N555&lt;&gt;0,LOOKUP(N555,[1]Supplier!$A:$A,[1]Supplier!$B:$B))))),"")</f>
        <v>Nathani Chemicals</v>
      </c>
      <c r="R555" s="4" t="str">
        <f>IFERROR(IF(IF(AND(IF(M555&lt;&gt;0,LOOKUP(M555,[1]Customer!$A:$A,[1]Customer!$V:$V),IF(N555&lt;&gt;0,LOOKUP(N555,[1]Supplier!$A:$A,[1]Supplier!$V:$V)))=FALSE,O555&lt;&gt;0),LOOKUP(O555,[1]Branch!$A:$A,[1]Branch!$V:$V),IF(M555&lt;&gt;0,LOOKUP(M555,[1]Customer!$A:$A,[1]Customer!$V:$V),IF(N555&lt;&gt;0,LOOKUP(N555,[1]Supplier!$A:$A,[1]Supplier!$V:$V))))=FALSE,LOOKUP(P555,[1]Banking!$A:$A,[1]Banking!$C:$C),IF(AND(IF(M555&lt;&gt;0,LOOKUP(M555,[1]Customer!$A:$A,[1]Customer!$V:$V),IF(N555&lt;&gt;0,LOOKUP(N555,[1]Supplier!$A:$A,[1]Supplier!$V:$V)))=FALSE,O555&lt;&gt;0),LOOKUP(O555,[1]Branch!$A:$A,[1]Branch!$V:$V),IF(M555&lt;&gt;0,LOOKUP(M555,[1]Customer!$A:$A,[1]Customer!$V:$V),IF(N555&lt;&gt;0,LOOKUP(N555,[1]Supplier!$A:$A,[1]Supplier!$V:$V))))),"")</f>
        <v>Darmawan</v>
      </c>
      <c r="S555" s="14">
        <f>IFERROR(SUMIF(CREF!A:A,PREF!A555,CREF!G:G),"")</f>
        <v>-300000</v>
      </c>
    </row>
    <row r="556" spans="1:19">
      <c r="A556" s="3">
        <v>555</v>
      </c>
      <c r="B556" s="5">
        <v>41905</v>
      </c>
      <c r="K556" s="3">
        <v>693</v>
      </c>
      <c r="O556" s="3" t="s">
        <v>80</v>
      </c>
      <c r="Q556" s="4" t="str">
        <f>IFERROR(IF(IF(AND(IF(M556&lt;&gt;0,LOOKUP(M556,[1]Customer!$A:$A,[1]Customer!$B:$B),IF(N556&lt;&gt;0,LOOKUP(N556,[1]Supplier!$A:$A,[1]Supplier!$B:$B)))=FALSE,O556&lt;&gt;0),LOOKUP(O556,[1]Branch!$A:$A,[1]Branch!$B:$B),IF(M556&lt;&gt;0,LOOKUP(M556,[1]Customer!$A:$A,[1]Customer!$B:$B),IF(N556&lt;&gt;0,LOOKUP(N556,[1]Supplier!$A:$A,[1]Supplier!$B:$B))))=FALSE,LOOKUP(P556,[1]Banking!$A:$A,[1]Banking!$B:$B),IF(AND(IF(M556&lt;&gt;0,LOOKUP(M556,[1]Customer!$A:$A,[1]Customer!$B:$B),IF(N556&lt;&gt;0,LOOKUP(N556,[1]Supplier!$A:$A,[1]Supplier!$B:$B)))=FALSE,O556&lt;&gt;0),LOOKUP(O556,[1]Branch!$A:$A,[1]Branch!$B:$B),IF(M556&lt;&gt;0,LOOKUP(M556,[1]Customer!$A:$A,[1]Customer!$B:$B),IF(N556&lt;&gt;0,LOOKUP(N556,[1]Supplier!$A:$A,[1]Supplier!$B:$B))))),"")</f>
        <v>Nathani Chemicals</v>
      </c>
      <c r="R556" s="4" t="str">
        <f>IFERROR(IF(IF(AND(IF(M556&lt;&gt;0,LOOKUP(M556,[1]Customer!$A:$A,[1]Customer!$V:$V),IF(N556&lt;&gt;0,LOOKUP(N556,[1]Supplier!$A:$A,[1]Supplier!$V:$V)))=FALSE,O556&lt;&gt;0),LOOKUP(O556,[1]Branch!$A:$A,[1]Branch!$V:$V),IF(M556&lt;&gt;0,LOOKUP(M556,[1]Customer!$A:$A,[1]Customer!$V:$V),IF(N556&lt;&gt;0,LOOKUP(N556,[1]Supplier!$A:$A,[1]Supplier!$V:$V))))=FALSE,LOOKUP(P556,[1]Banking!$A:$A,[1]Banking!$C:$C),IF(AND(IF(M556&lt;&gt;0,LOOKUP(M556,[1]Customer!$A:$A,[1]Customer!$V:$V),IF(N556&lt;&gt;0,LOOKUP(N556,[1]Supplier!$A:$A,[1]Supplier!$V:$V)))=FALSE,O556&lt;&gt;0),LOOKUP(O556,[1]Branch!$A:$A,[1]Branch!$V:$V),IF(M556&lt;&gt;0,LOOKUP(M556,[1]Customer!$A:$A,[1]Customer!$V:$V),IF(N556&lt;&gt;0,LOOKUP(N556,[1]Supplier!$A:$A,[1]Supplier!$V:$V))))),"")</f>
        <v>Darmawan</v>
      </c>
      <c r="S556" s="14">
        <f>IFERROR(SUMIF(CREF!A:A,PREF!A556,CREF!G:G),"")</f>
        <v>-400000</v>
      </c>
    </row>
    <row r="557" spans="1:19">
      <c r="A557" s="3">
        <v>556</v>
      </c>
      <c r="B557" s="5">
        <v>41905</v>
      </c>
      <c r="D557" s="11"/>
      <c r="K557" s="3">
        <v>694</v>
      </c>
      <c r="O557" s="3" t="s">
        <v>80</v>
      </c>
      <c r="Q557" s="4" t="str">
        <f>IFERROR(IF(IF(AND(IF(M557&lt;&gt;0,LOOKUP(M557,[1]Customer!$A:$A,[1]Customer!$B:$B),IF(N557&lt;&gt;0,LOOKUP(N557,[1]Supplier!$A:$A,[1]Supplier!$B:$B)))=FALSE,O557&lt;&gt;0),LOOKUP(O557,[1]Branch!$A:$A,[1]Branch!$B:$B),IF(M557&lt;&gt;0,LOOKUP(M557,[1]Customer!$A:$A,[1]Customer!$B:$B),IF(N557&lt;&gt;0,LOOKUP(N557,[1]Supplier!$A:$A,[1]Supplier!$B:$B))))=FALSE,LOOKUP(P557,[1]Banking!$A:$A,[1]Banking!$B:$B),IF(AND(IF(M557&lt;&gt;0,LOOKUP(M557,[1]Customer!$A:$A,[1]Customer!$B:$B),IF(N557&lt;&gt;0,LOOKUP(N557,[1]Supplier!$A:$A,[1]Supplier!$B:$B)))=FALSE,O557&lt;&gt;0),LOOKUP(O557,[1]Branch!$A:$A,[1]Branch!$B:$B),IF(M557&lt;&gt;0,LOOKUP(M557,[1]Customer!$A:$A,[1]Customer!$B:$B),IF(N557&lt;&gt;0,LOOKUP(N557,[1]Supplier!$A:$A,[1]Supplier!$B:$B))))),"")</f>
        <v>Nathani Chemicals</v>
      </c>
      <c r="R557" s="4" t="str">
        <f>IFERROR(IF(IF(AND(IF(M557&lt;&gt;0,LOOKUP(M557,[1]Customer!$A:$A,[1]Customer!$V:$V),IF(N557&lt;&gt;0,LOOKUP(N557,[1]Supplier!$A:$A,[1]Supplier!$V:$V)))=FALSE,O557&lt;&gt;0),LOOKUP(O557,[1]Branch!$A:$A,[1]Branch!$V:$V),IF(M557&lt;&gt;0,LOOKUP(M557,[1]Customer!$A:$A,[1]Customer!$V:$V),IF(N557&lt;&gt;0,LOOKUP(N557,[1]Supplier!$A:$A,[1]Supplier!$V:$V))))=FALSE,LOOKUP(P557,[1]Banking!$A:$A,[1]Banking!$C:$C),IF(AND(IF(M557&lt;&gt;0,LOOKUP(M557,[1]Customer!$A:$A,[1]Customer!$V:$V),IF(N557&lt;&gt;0,LOOKUP(N557,[1]Supplier!$A:$A,[1]Supplier!$V:$V)))=FALSE,O557&lt;&gt;0),LOOKUP(O557,[1]Branch!$A:$A,[1]Branch!$V:$V),IF(M557&lt;&gt;0,LOOKUP(M557,[1]Customer!$A:$A,[1]Customer!$V:$V),IF(N557&lt;&gt;0,LOOKUP(N557,[1]Supplier!$A:$A,[1]Supplier!$V:$V))))),"")</f>
        <v>Darmawan</v>
      </c>
      <c r="S557" s="14">
        <f>IFERROR(SUMIF(CREF!A:A,PREF!A557,CREF!G:G),"")</f>
        <v>-588000</v>
      </c>
    </row>
    <row r="558" spans="1:19">
      <c r="A558" s="3">
        <v>557</v>
      </c>
      <c r="B558" s="5">
        <v>41905</v>
      </c>
      <c r="D558" s="11"/>
      <c r="J558" s="3">
        <v>318</v>
      </c>
      <c r="O558" s="3" t="s">
        <v>80</v>
      </c>
      <c r="Q558" s="4" t="str">
        <f>IFERROR(IF(IF(AND(IF(M558&lt;&gt;0,LOOKUP(M558,[1]Customer!$A:$A,[1]Customer!$B:$B),IF(N558&lt;&gt;0,LOOKUP(N558,[1]Supplier!$A:$A,[1]Supplier!$B:$B)))=FALSE,O558&lt;&gt;0),LOOKUP(O558,[1]Branch!$A:$A,[1]Branch!$B:$B),IF(M558&lt;&gt;0,LOOKUP(M558,[1]Customer!$A:$A,[1]Customer!$B:$B),IF(N558&lt;&gt;0,LOOKUP(N558,[1]Supplier!$A:$A,[1]Supplier!$B:$B))))=FALSE,LOOKUP(P558,[1]Banking!$A:$A,[1]Banking!$B:$B),IF(AND(IF(M558&lt;&gt;0,LOOKUP(M558,[1]Customer!$A:$A,[1]Customer!$B:$B),IF(N558&lt;&gt;0,LOOKUP(N558,[1]Supplier!$A:$A,[1]Supplier!$B:$B)))=FALSE,O558&lt;&gt;0),LOOKUP(O558,[1]Branch!$A:$A,[1]Branch!$B:$B),IF(M558&lt;&gt;0,LOOKUP(M558,[1]Customer!$A:$A,[1]Customer!$B:$B),IF(N558&lt;&gt;0,LOOKUP(N558,[1]Supplier!$A:$A,[1]Supplier!$B:$B))))),"")</f>
        <v>Nathani Chemicals</v>
      </c>
      <c r="R558" s="4" t="str">
        <f>IFERROR(IF(IF(AND(IF(M558&lt;&gt;0,LOOKUP(M558,[1]Customer!$A:$A,[1]Customer!$V:$V),IF(N558&lt;&gt;0,LOOKUP(N558,[1]Supplier!$A:$A,[1]Supplier!$V:$V)))=FALSE,O558&lt;&gt;0),LOOKUP(O558,[1]Branch!$A:$A,[1]Branch!$V:$V),IF(M558&lt;&gt;0,LOOKUP(M558,[1]Customer!$A:$A,[1]Customer!$V:$V),IF(N558&lt;&gt;0,LOOKUP(N558,[1]Supplier!$A:$A,[1]Supplier!$V:$V))))=FALSE,LOOKUP(P558,[1]Banking!$A:$A,[1]Banking!$C:$C),IF(AND(IF(M558&lt;&gt;0,LOOKUP(M558,[1]Customer!$A:$A,[1]Customer!$V:$V),IF(N558&lt;&gt;0,LOOKUP(N558,[1]Supplier!$A:$A,[1]Supplier!$V:$V)))=FALSE,O558&lt;&gt;0),LOOKUP(O558,[1]Branch!$A:$A,[1]Branch!$V:$V),IF(M558&lt;&gt;0,LOOKUP(M558,[1]Customer!$A:$A,[1]Customer!$V:$V),IF(N558&lt;&gt;0,LOOKUP(N558,[1]Supplier!$A:$A,[1]Supplier!$V:$V))))),"")</f>
        <v>Darmawan</v>
      </c>
      <c r="S558" s="14">
        <f>IFERROR(SUMIF(CREF!A:A,PREF!A558,CREF!G:G),"")</f>
        <v>20000000</v>
      </c>
    </row>
    <row r="559" spans="1:19">
      <c r="A559" s="3">
        <v>558</v>
      </c>
      <c r="B559" s="5">
        <v>41906</v>
      </c>
      <c r="D559" s="11" t="s">
        <v>1065</v>
      </c>
      <c r="J559" s="3">
        <v>319</v>
      </c>
      <c r="M559" s="3" t="s">
        <v>41</v>
      </c>
      <c r="Q559" s="4" t="str">
        <f>IFERROR(IF(IF(AND(IF(M559&lt;&gt;0,LOOKUP(M559,[1]Customer!$A:$A,[1]Customer!$B:$B),IF(N559&lt;&gt;0,LOOKUP(N559,[1]Supplier!$A:$A,[1]Supplier!$B:$B)))=FALSE,O559&lt;&gt;0),LOOKUP(O559,[1]Branch!$A:$A,[1]Branch!$B:$B),IF(M559&lt;&gt;0,LOOKUP(M559,[1]Customer!$A:$A,[1]Customer!$B:$B),IF(N559&lt;&gt;0,LOOKUP(N559,[1]Supplier!$A:$A,[1]Supplier!$B:$B))))=FALSE,LOOKUP(P559,[1]Banking!$A:$A,[1]Banking!$B:$B),IF(AND(IF(M559&lt;&gt;0,LOOKUP(M559,[1]Customer!$A:$A,[1]Customer!$B:$B),IF(N559&lt;&gt;0,LOOKUP(N559,[1]Supplier!$A:$A,[1]Supplier!$B:$B)))=FALSE,O559&lt;&gt;0),LOOKUP(O559,[1]Branch!$A:$A,[1]Branch!$B:$B),IF(M559&lt;&gt;0,LOOKUP(M559,[1]Customer!$A:$A,[1]Customer!$B:$B),IF(N559&lt;&gt;0,LOOKUP(N559,[1]Supplier!$A:$A,[1]Supplier!$B:$B))))),"")</f>
        <v>Nathani Indonesia</v>
      </c>
      <c r="R559" s="4" t="str">
        <f>IFERROR(IF(IF(AND(IF(M559&lt;&gt;0,LOOKUP(M559,[1]Customer!$A:$A,[1]Customer!$V:$V),IF(N559&lt;&gt;0,LOOKUP(N559,[1]Supplier!$A:$A,[1]Supplier!$V:$V)))=FALSE,O559&lt;&gt;0),LOOKUP(O559,[1]Branch!$A:$A,[1]Branch!$V:$V),IF(M559&lt;&gt;0,LOOKUP(M559,[1]Customer!$A:$A,[1]Customer!$V:$V),IF(N559&lt;&gt;0,LOOKUP(N559,[1]Supplier!$A:$A,[1]Supplier!$V:$V))))=FALSE,LOOKUP(P559,[1]Banking!$A:$A,[1]Banking!$C:$C),IF(AND(IF(M559&lt;&gt;0,LOOKUP(M559,[1]Customer!$A:$A,[1]Customer!$V:$V),IF(N559&lt;&gt;0,LOOKUP(N559,[1]Supplier!$A:$A,[1]Supplier!$V:$V)))=FALSE,O559&lt;&gt;0),LOOKUP(O559,[1]Branch!$A:$A,[1]Branch!$V:$V),IF(M559&lt;&gt;0,LOOKUP(M559,[1]Customer!$A:$A,[1]Customer!$V:$V),IF(N559&lt;&gt;0,LOOKUP(N559,[1]Supplier!$A:$A,[1]Supplier!$V:$V))))),"")</f>
        <v>Agustina Y. Zulkarnain</v>
      </c>
      <c r="S559" s="14">
        <f>IFERROR(SUMIF(CREF!A:A,PREF!A559,CREF!G:G),"")</f>
        <v>490689040</v>
      </c>
    </row>
    <row r="560" spans="1:19">
      <c r="A560" s="3">
        <v>559</v>
      </c>
      <c r="B560" s="5">
        <v>41906</v>
      </c>
      <c r="D560" s="11" t="s">
        <v>1044</v>
      </c>
      <c r="J560" s="3">
        <v>320</v>
      </c>
      <c r="M560" s="3" t="s">
        <v>41</v>
      </c>
      <c r="Q560" s="4" t="str">
        <f>IFERROR(IF(IF(AND(IF(M560&lt;&gt;0,LOOKUP(M560,[1]Customer!$A:$A,[1]Customer!$B:$B),IF(N560&lt;&gt;0,LOOKUP(N560,[1]Supplier!$A:$A,[1]Supplier!$B:$B)))=FALSE,O560&lt;&gt;0),LOOKUP(O560,[1]Branch!$A:$A,[1]Branch!$B:$B),IF(M560&lt;&gt;0,LOOKUP(M560,[1]Customer!$A:$A,[1]Customer!$B:$B),IF(N560&lt;&gt;0,LOOKUP(N560,[1]Supplier!$A:$A,[1]Supplier!$B:$B))))=FALSE,LOOKUP(P560,[1]Banking!$A:$A,[1]Banking!$B:$B),IF(AND(IF(M560&lt;&gt;0,LOOKUP(M560,[1]Customer!$A:$A,[1]Customer!$B:$B),IF(N560&lt;&gt;0,LOOKUP(N560,[1]Supplier!$A:$A,[1]Supplier!$B:$B)))=FALSE,O560&lt;&gt;0),LOOKUP(O560,[1]Branch!$A:$A,[1]Branch!$B:$B),IF(M560&lt;&gt;0,LOOKUP(M560,[1]Customer!$A:$A,[1]Customer!$B:$B),IF(N560&lt;&gt;0,LOOKUP(N560,[1]Supplier!$A:$A,[1]Supplier!$B:$B))))),"")</f>
        <v>Nathani Indonesia</v>
      </c>
      <c r="R560" s="4" t="str">
        <f>IFERROR(IF(IF(AND(IF(M560&lt;&gt;0,LOOKUP(M560,[1]Customer!$A:$A,[1]Customer!$V:$V),IF(N560&lt;&gt;0,LOOKUP(N560,[1]Supplier!$A:$A,[1]Supplier!$V:$V)))=FALSE,O560&lt;&gt;0),LOOKUP(O560,[1]Branch!$A:$A,[1]Branch!$V:$V),IF(M560&lt;&gt;0,LOOKUP(M560,[1]Customer!$A:$A,[1]Customer!$V:$V),IF(N560&lt;&gt;0,LOOKUP(N560,[1]Supplier!$A:$A,[1]Supplier!$V:$V))))=FALSE,LOOKUP(P560,[1]Banking!$A:$A,[1]Banking!$C:$C),IF(AND(IF(M560&lt;&gt;0,LOOKUP(M560,[1]Customer!$A:$A,[1]Customer!$V:$V),IF(N560&lt;&gt;0,LOOKUP(N560,[1]Supplier!$A:$A,[1]Supplier!$V:$V)))=FALSE,O560&lt;&gt;0),LOOKUP(O560,[1]Branch!$A:$A,[1]Branch!$V:$V),IF(M560&lt;&gt;0,LOOKUP(M560,[1]Customer!$A:$A,[1]Customer!$V:$V),IF(N560&lt;&gt;0,LOOKUP(N560,[1]Supplier!$A:$A,[1]Supplier!$V:$V))))),"")</f>
        <v>Agustina Y. Zulkarnain</v>
      </c>
      <c r="S560" s="14">
        <f>IFERROR(SUMIF(CREF!A:A,PREF!A560,CREF!G:G),"")</f>
        <v>309310960</v>
      </c>
    </row>
    <row r="561" spans="1:19">
      <c r="A561" s="3">
        <v>560</v>
      </c>
      <c r="B561" s="5">
        <v>41906</v>
      </c>
      <c r="D561" s="11"/>
      <c r="K561" s="3">
        <v>695</v>
      </c>
      <c r="N561" s="3" t="s">
        <v>38</v>
      </c>
      <c r="Q561" s="4" t="str">
        <f>IFERROR(IF(IF(AND(IF(M561&lt;&gt;0,LOOKUP(M561,[1]Customer!$A:$A,[1]Customer!$B:$B),IF(N561&lt;&gt;0,LOOKUP(N561,[1]Supplier!$A:$A,[1]Supplier!$B:$B)))=FALSE,O561&lt;&gt;0),LOOKUP(O561,[1]Branch!$A:$A,[1]Branch!$B:$B),IF(M561&lt;&gt;0,LOOKUP(M561,[1]Customer!$A:$A,[1]Customer!$B:$B),IF(N561&lt;&gt;0,LOOKUP(N561,[1]Supplier!$A:$A,[1]Supplier!$B:$B))))=FALSE,LOOKUP(P561,[1]Banking!$A:$A,[1]Banking!$B:$B),IF(AND(IF(M561&lt;&gt;0,LOOKUP(M561,[1]Customer!$A:$A,[1]Customer!$B:$B),IF(N561&lt;&gt;0,LOOKUP(N561,[1]Supplier!$A:$A,[1]Supplier!$B:$B)))=FALSE,O561&lt;&gt;0),LOOKUP(O561,[1]Branch!$A:$A,[1]Branch!$B:$B),IF(M561&lt;&gt;0,LOOKUP(M561,[1]Customer!$A:$A,[1]Customer!$B:$B),IF(N561&lt;&gt;0,LOOKUP(N561,[1]Supplier!$A:$A,[1]Supplier!$B:$B))))),"")</f>
        <v>Nathani Indonesia</v>
      </c>
      <c r="R561" s="4" t="str">
        <f>IFERROR(IF(IF(AND(IF(M561&lt;&gt;0,LOOKUP(M561,[1]Customer!$A:$A,[1]Customer!$V:$V),IF(N561&lt;&gt;0,LOOKUP(N561,[1]Supplier!$A:$A,[1]Supplier!$V:$V)))=FALSE,O561&lt;&gt;0),LOOKUP(O561,[1]Branch!$A:$A,[1]Branch!$V:$V),IF(M561&lt;&gt;0,LOOKUP(M561,[1]Customer!$A:$A,[1]Customer!$V:$V),IF(N561&lt;&gt;0,LOOKUP(N561,[1]Supplier!$A:$A,[1]Supplier!$V:$V))))=FALSE,LOOKUP(P561,[1]Banking!$A:$A,[1]Banking!$C:$C),IF(AND(IF(M561&lt;&gt;0,LOOKUP(M561,[1]Customer!$A:$A,[1]Customer!$V:$V),IF(N561&lt;&gt;0,LOOKUP(N561,[1]Supplier!$A:$A,[1]Supplier!$V:$V)))=FALSE,O561&lt;&gt;0),LOOKUP(O561,[1]Branch!$A:$A,[1]Branch!$V:$V),IF(M561&lt;&gt;0,LOOKUP(M561,[1]Customer!$A:$A,[1]Customer!$V:$V),IF(N561&lt;&gt;0,LOOKUP(N561,[1]Supplier!$A:$A,[1]Supplier!$V:$V))))),"")</f>
        <v>Agustina Y. Zulkarnain</v>
      </c>
      <c r="S561" s="14">
        <f>IFERROR(SUMIF(CREF!A:A,PREF!A561,CREF!G:G),"")</f>
        <v>-800000000</v>
      </c>
    </row>
    <row r="562" spans="1:19">
      <c r="A562" s="3">
        <v>561</v>
      </c>
      <c r="B562" s="5">
        <v>41906</v>
      </c>
      <c r="J562" s="3">
        <v>321</v>
      </c>
      <c r="M562" s="3" t="s">
        <v>41</v>
      </c>
      <c r="Q562" s="4" t="str">
        <f>IFERROR(IF(IF(AND(IF(M562&lt;&gt;0,LOOKUP(M562,[1]Customer!$A:$A,[1]Customer!$B:$B),IF(N562&lt;&gt;0,LOOKUP(N562,[1]Supplier!$A:$A,[1]Supplier!$B:$B)))=FALSE,O562&lt;&gt;0),LOOKUP(O562,[1]Branch!$A:$A,[1]Branch!$B:$B),IF(M562&lt;&gt;0,LOOKUP(M562,[1]Customer!$A:$A,[1]Customer!$B:$B),IF(N562&lt;&gt;0,LOOKUP(N562,[1]Supplier!$A:$A,[1]Supplier!$B:$B))))=FALSE,LOOKUP(P562,[1]Banking!$A:$A,[1]Banking!$B:$B),IF(AND(IF(M562&lt;&gt;0,LOOKUP(M562,[1]Customer!$A:$A,[1]Customer!$B:$B),IF(N562&lt;&gt;0,LOOKUP(N562,[1]Supplier!$A:$A,[1]Supplier!$B:$B)))=FALSE,O562&lt;&gt;0),LOOKUP(O562,[1]Branch!$A:$A,[1]Branch!$B:$B),IF(M562&lt;&gt;0,LOOKUP(M562,[1]Customer!$A:$A,[1]Customer!$B:$B),IF(N562&lt;&gt;0,LOOKUP(N562,[1]Supplier!$A:$A,[1]Supplier!$B:$B))))),"")</f>
        <v>Nathani Indonesia</v>
      </c>
      <c r="R562" s="4" t="str">
        <f>IFERROR(IF(IF(AND(IF(M562&lt;&gt;0,LOOKUP(M562,[1]Customer!$A:$A,[1]Customer!$V:$V),IF(N562&lt;&gt;0,LOOKUP(N562,[1]Supplier!$A:$A,[1]Supplier!$V:$V)))=FALSE,O562&lt;&gt;0),LOOKUP(O562,[1]Branch!$A:$A,[1]Branch!$V:$V),IF(M562&lt;&gt;0,LOOKUP(M562,[1]Customer!$A:$A,[1]Customer!$V:$V),IF(N562&lt;&gt;0,LOOKUP(N562,[1]Supplier!$A:$A,[1]Supplier!$V:$V))))=FALSE,LOOKUP(P562,[1]Banking!$A:$A,[1]Banking!$C:$C),IF(AND(IF(M562&lt;&gt;0,LOOKUP(M562,[1]Customer!$A:$A,[1]Customer!$V:$V),IF(N562&lt;&gt;0,LOOKUP(N562,[1]Supplier!$A:$A,[1]Supplier!$V:$V)))=FALSE,O562&lt;&gt;0),LOOKUP(O562,[1]Branch!$A:$A,[1]Branch!$V:$V),IF(M562&lt;&gt;0,LOOKUP(M562,[1]Customer!$A:$A,[1]Customer!$V:$V),IF(N562&lt;&gt;0,LOOKUP(N562,[1]Supplier!$A:$A,[1]Supplier!$V:$V))))),"")</f>
        <v>Agustina Y. Zulkarnain</v>
      </c>
      <c r="S562" s="14">
        <f>IFERROR(SUMIF(CREF!A:A,PREF!A562,CREF!G:G),"")</f>
        <v>20000000</v>
      </c>
    </row>
    <row r="563" spans="1:19">
      <c r="A563" s="3">
        <v>562</v>
      </c>
      <c r="B563" s="5">
        <v>41906</v>
      </c>
      <c r="K563" s="3">
        <v>696</v>
      </c>
      <c r="N563" s="3" t="s">
        <v>38</v>
      </c>
      <c r="Q563" s="4" t="str">
        <f>IFERROR(IF(IF(AND(IF(M563&lt;&gt;0,LOOKUP(M563,[1]Customer!$A:$A,[1]Customer!$B:$B),IF(N563&lt;&gt;0,LOOKUP(N563,[1]Supplier!$A:$A,[1]Supplier!$B:$B)))=FALSE,O563&lt;&gt;0),LOOKUP(O563,[1]Branch!$A:$A,[1]Branch!$B:$B),IF(M563&lt;&gt;0,LOOKUP(M563,[1]Customer!$A:$A,[1]Customer!$B:$B),IF(N563&lt;&gt;0,LOOKUP(N563,[1]Supplier!$A:$A,[1]Supplier!$B:$B))))=FALSE,LOOKUP(P563,[1]Banking!$A:$A,[1]Banking!$B:$B),IF(AND(IF(M563&lt;&gt;0,LOOKUP(M563,[1]Customer!$A:$A,[1]Customer!$B:$B),IF(N563&lt;&gt;0,LOOKUP(N563,[1]Supplier!$A:$A,[1]Supplier!$B:$B)))=FALSE,O563&lt;&gt;0),LOOKUP(O563,[1]Branch!$A:$A,[1]Branch!$B:$B),IF(M563&lt;&gt;0,LOOKUP(M563,[1]Customer!$A:$A,[1]Customer!$B:$B),IF(N563&lt;&gt;0,LOOKUP(N563,[1]Supplier!$A:$A,[1]Supplier!$B:$B))))),"")</f>
        <v>Nathani Indonesia</v>
      </c>
      <c r="R563" s="4" t="str">
        <f>IFERROR(IF(IF(AND(IF(M563&lt;&gt;0,LOOKUP(M563,[1]Customer!$A:$A,[1]Customer!$V:$V),IF(N563&lt;&gt;0,LOOKUP(N563,[1]Supplier!$A:$A,[1]Supplier!$V:$V)))=FALSE,O563&lt;&gt;0),LOOKUP(O563,[1]Branch!$A:$A,[1]Branch!$V:$V),IF(M563&lt;&gt;0,LOOKUP(M563,[1]Customer!$A:$A,[1]Customer!$V:$V),IF(N563&lt;&gt;0,LOOKUP(N563,[1]Supplier!$A:$A,[1]Supplier!$V:$V))))=FALSE,LOOKUP(P563,[1]Banking!$A:$A,[1]Banking!$C:$C),IF(AND(IF(M563&lt;&gt;0,LOOKUP(M563,[1]Customer!$A:$A,[1]Customer!$V:$V),IF(N563&lt;&gt;0,LOOKUP(N563,[1]Supplier!$A:$A,[1]Supplier!$V:$V)))=FALSE,O563&lt;&gt;0),LOOKUP(O563,[1]Branch!$A:$A,[1]Branch!$V:$V),IF(M563&lt;&gt;0,LOOKUP(M563,[1]Customer!$A:$A,[1]Customer!$V:$V),IF(N563&lt;&gt;0,LOOKUP(N563,[1]Supplier!$A:$A,[1]Supplier!$V:$V))))),"")</f>
        <v>Agustina Y. Zulkarnain</v>
      </c>
      <c r="S563" s="14">
        <f>IFERROR(SUMIF(CREF!A:A,PREF!A563,CREF!G:G),"")</f>
        <v>-20000000</v>
      </c>
    </row>
    <row r="564" spans="1:19">
      <c r="A564" s="3">
        <v>563</v>
      </c>
      <c r="B564" s="5">
        <v>41906</v>
      </c>
      <c r="K564" s="3">
        <v>697</v>
      </c>
      <c r="N564" s="3" t="s">
        <v>38</v>
      </c>
      <c r="Q564" s="4" t="str">
        <f>IFERROR(IF(IF(AND(IF(M564&lt;&gt;0,LOOKUP(M564,[1]Customer!$A:$A,[1]Customer!$B:$B),IF(N564&lt;&gt;0,LOOKUP(N564,[1]Supplier!$A:$A,[1]Supplier!$B:$B)))=FALSE,O564&lt;&gt;0),LOOKUP(O564,[1]Branch!$A:$A,[1]Branch!$B:$B),IF(M564&lt;&gt;0,LOOKUP(M564,[1]Customer!$A:$A,[1]Customer!$B:$B),IF(N564&lt;&gt;0,LOOKUP(N564,[1]Supplier!$A:$A,[1]Supplier!$B:$B))))=FALSE,LOOKUP(P564,[1]Banking!$A:$A,[1]Banking!$B:$B),IF(AND(IF(M564&lt;&gt;0,LOOKUP(M564,[1]Customer!$A:$A,[1]Customer!$B:$B),IF(N564&lt;&gt;0,LOOKUP(N564,[1]Supplier!$A:$A,[1]Supplier!$B:$B)))=FALSE,O564&lt;&gt;0),LOOKUP(O564,[1]Branch!$A:$A,[1]Branch!$B:$B),IF(M564&lt;&gt;0,LOOKUP(M564,[1]Customer!$A:$A,[1]Customer!$B:$B),IF(N564&lt;&gt;0,LOOKUP(N564,[1]Supplier!$A:$A,[1]Supplier!$B:$B))))),"")</f>
        <v>Nathani Indonesia</v>
      </c>
      <c r="R564" s="4" t="str">
        <f>IFERROR(IF(IF(AND(IF(M564&lt;&gt;0,LOOKUP(M564,[1]Customer!$A:$A,[1]Customer!$V:$V),IF(N564&lt;&gt;0,LOOKUP(N564,[1]Supplier!$A:$A,[1]Supplier!$V:$V)))=FALSE,O564&lt;&gt;0),LOOKUP(O564,[1]Branch!$A:$A,[1]Branch!$V:$V),IF(M564&lt;&gt;0,LOOKUP(M564,[1]Customer!$A:$A,[1]Customer!$V:$V),IF(N564&lt;&gt;0,LOOKUP(N564,[1]Supplier!$A:$A,[1]Supplier!$V:$V))))=FALSE,LOOKUP(P564,[1]Banking!$A:$A,[1]Banking!$C:$C),IF(AND(IF(M564&lt;&gt;0,LOOKUP(M564,[1]Customer!$A:$A,[1]Customer!$V:$V),IF(N564&lt;&gt;0,LOOKUP(N564,[1]Supplier!$A:$A,[1]Supplier!$V:$V)))=FALSE,O564&lt;&gt;0),LOOKUP(O564,[1]Branch!$A:$A,[1]Branch!$V:$V),IF(M564&lt;&gt;0,LOOKUP(M564,[1]Customer!$A:$A,[1]Customer!$V:$V),IF(N564&lt;&gt;0,LOOKUP(N564,[1]Supplier!$A:$A,[1]Supplier!$V:$V))))),"")</f>
        <v>Agustina Y. Zulkarnain</v>
      </c>
      <c r="S564" s="14">
        <f>IFERROR(SUMIF(CREF!A:A,PREF!A564,CREF!G:G),"")</f>
        <v>-20000000</v>
      </c>
    </row>
    <row r="565" spans="1:19">
      <c r="A565" s="3">
        <v>564</v>
      </c>
      <c r="B565" s="5">
        <v>41906</v>
      </c>
      <c r="K565" s="3">
        <v>698</v>
      </c>
      <c r="N565" s="3" t="s">
        <v>38</v>
      </c>
      <c r="Q565" s="4" t="str">
        <f>IFERROR(IF(IF(AND(IF(M565&lt;&gt;0,LOOKUP(M565,[1]Customer!$A:$A,[1]Customer!$B:$B),IF(N565&lt;&gt;0,LOOKUP(N565,[1]Supplier!$A:$A,[1]Supplier!$B:$B)))=FALSE,O565&lt;&gt;0),LOOKUP(O565,[1]Branch!$A:$A,[1]Branch!$B:$B),IF(M565&lt;&gt;0,LOOKUP(M565,[1]Customer!$A:$A,[1]Customer!$B:$B),IF(N565&lt;&gt;0,LOOKUP(N565,[1]Supplier!$A:$A,[1]Supplier!$B:$B))))=FALSE,LOOKUP(P565,[1]Banking!$A:$A,[1]Banking!$B:$B),IF(AND(IF(M565&lt;&gt;0,LOOKUP(M565,[1]Customer!$A:$A,[1]Customer!$B:$B),IF(N565&lt;&gt;0,LOOKUP(N565,[1]Supplier!$A:$A,[1]Supplier!$B:$B)))=FALSE,O565&lt;&gt;0),LOOKUP(O565,[1]Branch!$A:$A,[1]Branch!$B:$B),IF(M565&lt;&gt;0,LOOKUP(M565,[1]Customer!$A:$A,[1]Customer!$B:$B),IF(N565&lt;&gt;0,LOOKUP(N565,[1]Supplier!$A:$A,[1]Supplier!$B:$B))))),"")</f>
        <v>Nathani Indonesia</v>
      </c>
      <c r="R565" s="4" t="str">
        <f>IFERROR(IF(IF(AND(IF(M565&lt;&gt;0,LOOKUP(M565,[1]Customer!$A:$A,[1]Customer!$V:$V),IF(N565&lt;&gt;0,LOOKUP(N565,[1]Supplier!$A:$A,[1]Supplier!$V:$V)))=FALSE,O565&lt;&gt;0),LOOKUP(O565,[1]Branch!$A:$A,[1]Branch!$V:$V),IF(M565&lt;&gt;0,LOOKUP(M565,[1]Customer!$A:$A,[1]Customer!$V:$V),IF(N565&lt;&gt;0,LOOKUP(N565,[1]Supplier!$A:$A,[1]Supplier!$V:$V))))=FALSE,LOOKUP(P565,[1]Banking!$A:$A,[1]Banking!$C:$C),IF(AND(IF(M565&lt;&gt;0,LOOKUP(M565,[1]Customer!$A:$A,[1]Customer!$V:$V),IF(N565&lt;&gt;0,LOOKUP(N565,[1]Supplier!$A:$A,[1]Supplier!$V:$V)))=FALSE,O565&lt;&gt;0),LOOKUP(O565,[1]Branch!$A:$A,[1]Branch!$V:$V),IF(M565&lt;&gt;0,LOOKUP(M565,[1]Customer!$A:$A,[1]Customer!$V:$V),IF(N565&lt;&gt;0,LOOKUP(N565,[1]Supplier!$A:$A,[1]Supplier!$V:$V))))),"")</f>
        <v>Agustina Y. Zulkarnain</v>
      </c>
      <c r="S565" s="14">
        <f>IFERROR(SUMIF(CREF!A:A,PREF!A565,CREF!G:G),"")</f>
        <v>-25000000</v>
      </c>
    </row>
    <row r="566" spans="1:19">
      <c r="A566" s="3">
        <v>565</v>
      </c>
      <c r="B566" s="5">
        <v>41908</v>
      </c>
      <c r="D566" s="11" t="s">
        <v>1044</v>
      </c>
      <c r="J566" s="3">
        <v>322</v>
      </c>
      <c r="M566" s="3" t="s">
        <v>41</v>
      </c>
      <c r="Q566" s="4" t="str">
        <f>IFERROR(IF(IF(AND(IF(M566&lt;&gt;0,LOOKUP(M566,[1]Customer!$A:$A,[1]Customer!$B:$B),IF(N566&lt;&gt;0,LOOKUP(N566,[1]Supplier!$A:$A,[1]Supplier!$B:$B)))=FALSE,O566&lt;&gt;0),LOOKUP(O566,[1]Branch!$A:$A,[1]Branch!$B:$B),IF(M566&lt;&gt;0,LOOKUP(M566,[1]Customer!$A:$A,[1]Customer!$B:$B),IF(N566&lt;&gt;0,LOOKUP(N566,[1]Supplier!$A:$A,[1]Supplier!$B:$B))))=FALSE,LOOKUP(P566,[1]Banking!$A:$A,[1]Banking!$B:$B),IF(AND(IF(M566&lt;&gt;0,LOOKUP(M566,[1]Customer!$A:$A,[1]Customer!$B:$B),IF(N566&lt;&gt;0,LOOKUP(N566,[1]Supplier!$A:$A,[1]Supplier!$B:$B)))=FALSE,O566&lt;&gt;0),LOOKUP(O566,[1]Branch!$A:$A,[1]Branch!$B:$B),IF(M566&lt;&gt;0,LOOKUP(M566,[1]Customer!$A:$A,[1]Customer!$B:$B),IF(N566&lt;&gt;0,LOOKUP(N566,[1]Supplier!$A:$A,[1]Supplier!$B:$B))))),"")</f>
        <v>Nathani Indonesia</v>
      </c>
      <c r="R566" s="4" t="str">
        <f>IFERROR(IF(IF(AND(IF(M566&lt;&gt;0,LOOKUP(M566,[1]Customer!$A:$A,[1]Customer!$V:$V),IF(N566&lt;&gt;0,LOOKUP(N566,[1]Supplier!$A:$A,[1]Supplier!$V:$V)))=FALSE,O566&lt;&gt;0),LOOKUP(O566,[1]Branch!$A:$A,[1]Branch!$V:$V),IF(M566&lt;&gt;0,LOOKUP(M566,[1]Customer!$A:$A,[1]Customer!$V:$V),IF(N566&lt;&gt;0,LOOKUP(N566,[1]Supplier!$A:$A,[1]Supplier!$V:$V))))=FALSE,LOOKUP(P566,[1]Banking!$A:$A,[1]Banking!$C:$C),IF(AND(IF(M566&lt;&gt;0,LOOKUP(M566,[1]Customer!$A:$A,[1]Customer!$V:$V),IF(N566&lt;&gt;0,LOOKUP(N566,[1]Supplier!$A:$A,[1]Supplier!$V:$V)))=FALSE,O566&lt;&gt;0),LOOKUP(O566,[1]Branch!$A:$A,[1]Branch!$V:$V),IF(M566&lt;&gt;0,LOOKUP(M566,[1]Customer!$A:$A,[1]Customer!$V:$V),IF(N566&lt;&gt;0,LOOKUP(N566,[1]Supplier!$A:$A,[1]Supplier!$V:$V))))),"")</f>
        <v>Agustina Y. Zulkarnain</v>
      </c>
      <c r="S566" s="14">
        <f>IFERROR(SUMIF(CREF!A:A,PREF!A566,CREF!G:G),"")</f>
        <v>187739304</v>
      </c>
    </row>
    <row r="567" spans="1:19">
      <c r="A567" s="3">
        <v>566</v>
      </c>
      <c r="B567" s="5">
        <v>41908</v>
      </c>
      <c r="D567" s="11" t="s">
        <v>1083</v>
      </c>
      <c r="J567" s="3">
        <v>323</v>
      </c>
      <c r="M567" s="3" t="s">
        <v>41</v>
      </c>
      <c r="Q567" s="4" t="str">
        <f>IFERROR(IF(IF(AND(IF(M567&lt;&gt;0,LOOKUP(M567,[1]Customer!$A:$A,[1]Customer!$B:$B),IF(N567&lt;&gt;0,LOOKUP(N567,[1]Supplier!$A:$A,[1]Supplier!$B:$B)))=FALSE,O567&lt;&gt;0),LOOKUP(O567,[1]Branch!$A:$A,[1]Branch!$B:$B),IF(M567&lt;&gt;0,LOOKUP(M567,[1]Customer!$A:$A,[1]Customer!$B:$B),IF(N567&lt;&gt;0,LOOKUP(N567,[1]Supplier!$A:$A,[1]Supplier!$B:$B))))=FALSE,LOOKUP(P567,[1]Banking!$A:$A,[1]Banking!$B:$B),IF(AND(IF(M567&lt;&gt;0,LOOKUP(M567,[1]Customer!$A:$A,[1]Customer!$B:$B),IF(N567&lt;&gt;0,LOOKUP(N567,[1]Supplier!$A:$A,[1]Supplier!$B:$B)))=FALSE,O567&lt;&gt;0),LOOKUP(O567,[1]Branch!$A:$A,[1]Branch!$B:$B),IF(M567&lt;&gt;0,LOOKUP(M567,[1]Customer!$A:$A,[1]Customer!$B:$B),IF(N567&lt;&gt;0,LOOKUP(N567,[1]Supplier!$A:$A,[1]Supplier!$B:$B))))),"")</f>
        <v>Nathani Indonesia</v>
      </c>
      <c r="R567" s="4" t="str">
        <f>IFERROR(IF(IF(AND(IF(M567&lt;&gt;0,LOOKUP(M567,[1]Customer!$A:$A,[1]Customer!$V:$V),IF(N567&lt;&gt;0,LOOKUP(N567,[1]Supplier!$A:$A,[1]Supplier!$V:$V)))=FALSE,O567&lt;&gt;0),LOOKUP(O567,[1]Branch!$A:$A,[1]Branch!$V:$V),IF(M567&lt;&gt;0,LOOKUP(M567,[1]Customer!$A:$A,[1]Customer!$V:$V),IF(N567&lt;&gt;0,LOOKUP(N567,[1]Supplier!$A:$A,[1]Supplier!$V:$V))))=FALSE,LOOKUP(P567,[1]Banking!$A:$A,[1]Banking!$C:$C),IF(AND(IF(M567&lt;&gt;0,LOOKUP(M567,[1]Customer!$A:$A,[1]Customer!$V:$V),IF(N567&lt;&gt;0,LOOKUP(N567,[1]Supplier!$A:$A,[1]Supplier!$V:$V)))=FALSE,O567&lt;&gt;0),LOOKUP(O567,[1]Branch!$A:$A,[1]Branch!$V:$V),IF(M567&lt;&gt;0,LOOKUP(M567,[1]Customer!$A:$A,[1]Customer!$V:$V),IF(N567&lt;&gt;0,LOOKUP(N567,[1]Supplier!$A:$A,[1]Supplier!$V:$V))))),"")</f>
        <v>Agustina Y. Zulkarnain</v>
      </c>
      <c r="S567" s="14">
        <f>IFERROR(SUMIF(CREF!A:A,PREF!A567,CREF!G:G),"")</f>
        <v>812260696</v>
      </c>
    </row>
    <row r="568" spans="1:19">
      <c r="A568" s="3">
        <v>567</v>
      </c>
      <c r="B568" s="5">
        <v>41908</v>
      </c>
      <c r="K568" s="3">
        <v>699</v>
      </c>
      <c r="N568" s="3" t="s">
        <v>81</v>
      </c>
      <c r="Q568" s="4" t="str">
        <f>IFERROR(IF(IF(AND(IF(M568&lt;&gt;0,LOOKUP(M568,[1]Customer!$A:$A,[1]Customer!$B:$B),IF(N568&lt;&gt;0,LOOKUP(N568,[1]Supplier!$A:$A,[1]Supplier!$B:$B)))=FALSE,O568&lt;&gt;0),LOOKUP(O568,[1]Branch!$A:$A,[1]Branch!$B:$B),IF(M568&lt;&gt;0,LOOKUP(M568,[1]Customer!$A:$A,[1]Customer!$B:$B),IF(N568&lt;&gt;0,LOOKUP(N568,[1]Supplier!$A:$A,[1]Supplier!$B:$B))))=FALSE,LOOKUP(P568,[1]Banking!$A:$A,[1]Banking!$B:$B),IF(AND(IF(M568&lt;&gt;0,LOOKUP(M568,[1]Customer!$A:$A,[1]Customer!$B:$B),IF(N568&lt;&gt;0,LOOKUP(N568,[1]Supplier!$A:$A,[1]Supplier!$B:$B)))=FALSE,O568&lt;&gt;0),LOOKUP(O568,[1]Branch!$A:$A,[1]Branch!$B:$B),IF(M568&lt;&gt;0,LOOKUP(M568,[1]Customer!$A:$A,[1]Customer!$B:$B),IF(N568&lt;&gt;0,LOOKUP(N568,[1]Supplier!$A:$A,[1]Supplier!$B:$B))))),"")</f>
        <v>Kas Negara</v>
      </c>
      <c r="R568" s="4" t="str">
        <f>IFERROR(IF(IF(AND(IF(M568&lt;&gt;0,LOOKUP(M568,[1]Customer!$A:$A,[1]Customer!$V:$V),IF(N568&lt;&gt;0,LOOKUP(N568,[1]Supplier!$A:$A,[1]Supplier!$V:$V)))=FALSE,O568&lt;&gt;0),LOOKUP(O568,[1]Branch!$A:$A,[1]Branch!$V:$V),IF(M568&lt;&gt;0,LOOKUP(M568,[1]Customer!$A:$A,[1]Customer!$V:$V),IF(N568&lt;&gt;0,LOOKUP(N568,[1]Supplier!$A:$A,[1]Supplier!$V:$V))))=FALSE,LOOKUP(P568,[1]Banking!$A:$A,[1]Banking!$C:$C),IF(AND(IF(M568&lt;&gt;0,LOOKUP(M568,[1]Customer!$A:$A,[1]Customer!$V:$V),IF(N568&lt;&gt;0,LOOKUP(N568,[1]Supplier!$A:$A,[1]Supplier!$V:$V)))=FALSE,O568&lt;&gt;0),LOOKUP(O568,[1]Branch!$A:$A,[1]Branch!$V:$V),IF(M568&lt;&gt;0,LOOKUP(M568,[1]Customer!$A:$A,[1]Customer!$V:$V),IF(N568&lt;&gt;0,LOOKUP(N568,[1]Supplier!$A:$A,[1]Supplier!$V:$V))))),"")</f>
        <v/>
      </c>
      <c r="S568" s="14">
        <f>IFERROR(SUMIF(CREF!A:A,PREF!A568,CREF!G:G),"")</f>
        <v>75628738</v>
      </c>
    </row>
    <row r="569" spans="1:19">
      <c r="A569" s="3">
        <v>568</v>
      </c>
      <c r="B569" s="5">
        <v>41908</v>
      </c>
      <c r="D569" s="11"/>
      <c r="K569" s="3">
        <v>700</v>
      </c>
      <c r="N569" s="3" t="s">
        <v>38</v>
      </c>
      <c r="Q569" s="4" t="str">
        <f>IFERROR(IF(IF(AND(IF(M569&lt;&gt;0,LOOKUP(M569,[1]Customer!$A:$A,[1]Customer!$B:$B),IF(N569&lt;&gt;0,LOOKUP(N569,[1]Supplier!$A:$A,[1]Supplier!$B:$B)))=FALSE,O569&lt;&gt;0),LOOKUP(O569,[1]Branch!$A:$A,[1]Branch!$B:$B),IF(M569&lt;&gt;0,LOOKUP(M569,[1]Customer!$A:$A,[1]Customer!$B:$B),IF(N569&lt;&gt;0,LOOKUP(N569,[1]Supplier!$A:$A,[1]Supplier!$B:$B))))=FALSE,LOOKUP(P569,[1]Banking!$A:$A,[1]Banking!$B:$B),IF(AND(IF(M569&lt;&gt;0,LOOKUP(M569,[1]Customer!$A:$A,[1]Customer!$B:$B),IF(N569&lt;&gt;0,LOOKUP(N569,[1]Supplier!$A:$A,[1]Supplier!$B:$B)))=FALSE,O569&lt;&gt;0),LOOKUP(O569,[1]Branch!$A:$A,[1]Branch!$B:$B),IF(M569&lt;&gt;0,LOOKUP(M569,[1]Customer!$A:$A,[1]Customer!$B:$B),IF(N569&lt;&gt;0,LOOKUP(N569,[1]Supplier!$A:$A,[1]Supplier!$B:$B))))),"")</f>
        <v>Nathani Indonesia</v>
      </c>
      <c r="R569" s="4" t="str">
        <f>IFERROR(IF(IF(AND(IF(M569&lt;&gt;0,LOOKUP(M569,[1]Customer!$A:$A,[1]Customer!$V:$V),IF(N569&lt;&gt;0,LOOKUP(N569,[1]Supplier!$A:$A,[1]Supplier!$V:$V)))=FALSE,O569&lt;&gt;0),LOOKUP(O569,[1]Branch!$A:$A,[1]Branch!$V:$V),IF(M569&lt;&gt;0,LOOKUP(M569,[1]Customer!$A:$A,[1]Customer!$V:$V),IF(N569&lt;&gt;0,LOOKUP(N569,[1]Supplier!$A:$A,[1]Supplier!$V:$V))))=FALSE,LOOKUP(P569,[1]Banking!$A:$A,[1]Banking!$C:$C),IF(AND(IF(M569&lt;&gt;0,LOOKUP(M569,[1]Customer!$A:$A,[1]Customer!$V:$V),IF(N569&lt;&gt;0,LOOKUP(N569,[1]Supplier!$A:$A,[1]Supplier!$V:$V)))=FALSE,O569&lt;&gt;0),LOOKUP(O569,[1]Branch!$A:$A,[1]Branch!$V:$V),IF(M569&lt;&gt;0,LOOKUP(M569,[1]Customer!$A:$A,[1]Customer!$V:$V),IF(N569&lt;&gt;0,LOOKUP(N569,[1]Supplier!$A:$A,[1]Supplier!$V:$V))))),"")</f>
        <v>Agustina Y. Zulkarnain</v>
      </c>
      <c r="S569" s="14">
        <f>IFERROR(SUMIF(CREF!A:A,PREF!A569,CREF!G:G),"")</f>
        <v>-1000000000</v>
      </c>
    </row>
    <row r="570" spans="1:19">
      <c r="A570" s="3">
        <v>569</v>
      </c>
      <c r="B570" s="5">
        <v>41908</v>
      </c>
      <c r="K570" s="3">
        <v>701</v>
      </c>
      <c r="N570" s="3" t="s">
        <v>81</v>
      </c>
      <c r="Q570" s="4" t="str">
        <f>IFERROR(IF(IF(AND(IF(M570&lt;&gt;0,LOOKUP(M570,[1]Customer!$A:$A,[1]Customer!$B:$B),IF(N570&lt;&gt;0,LOOKUP(N570,[1]Supplier!$A:$A,[1]Supplier!$B:$B)))=FALSE,O570&lt;&gt;0),LOOKUP(O570,[1]Branch!$A:$A,[1]Branch!$B:$B),IF(M570&lt;&gt;0,LOOKUP(M570,[1]Customer!$A:$A,[1]Customer!$B:$B),IF(N570&lt;&gt;0,LOOKUP(N570,[1]Supplier!$A:$A,[1]Supplier!$B:$B))))=FALSE,LOOKUP(P570,[1]Banking!$A:$A,[1]Banking!$B:$B),IF(AND(IF(M570&lt;&gt;0,LOOKUP(M570,[1]Customer!$A:$A,[1]Customer!$B:$B),IF(N570&lt;&gt;0,LOOKUP(N570,[1]Supplier!$A:$A,[1]Supplier!$B:$B)))=FALSE,O570&lt;&gt;0),LOOKUP(O570,[1]Branch!$A:$A,[1]Branch!$B:$B),IF(M570&lt;&gt;0,LOOKUP(M570,[1]Customer!$A:$A,[1]Customer!$B:$B),IF(N570&lt;&gt;0,LOOKUP(N570,[1]Supplier!$A:$A,[1]Supplier!$B:$B))))),"")</f>
        <v>Kas Negara</v>
      </c>
      <c r="R570" s="4" t="str">
        <f>IFERROR(IF(IF(AND(IF(M570&lt;&gt;0,LOOKUP(M570,[1]Customer!$A:$A,[1]Customer!$V:$V),IF(N570&lt;&gt;0,LOOKUP(N570,[1]Supplier!$A:$A,[1]Supplier!$V:$V)))=FALSE,O570&lt;&gt;0),LOOKUP(O570,[1]Branch!$A:$A,[1]Branch!$V:$V),IF(M570&lt;&gt;0,LOOKUP(M570,[1]Customer!$A:$A,[1]Customer!$V:$V),IF(N570&lt;&gt;0,LOOKUP(N570,[1]Supplier!$A:$A,[1]Supplier!$V:$V))))=FALSE,LOOKUP(P570,[1]Banking!$A:$A,[1]Banking!$C:$C),IF(AND(IF(M570&lt;&gt;0,LOOKUP(M570,[1]Customer!$A:$A,[1]Customer!$V:$V),IF(N570&lt;&gt;0,LOOKUP(N570,[1]Supplier!$A:$A,[1]Supplier!$V:$V)))=FALSE,O570&lt;&gt;0),LOOKUP(O570,[1]Branch!$A:$A,[1]Branch!$V:$V),IF(M570&lt;&gt;0,LOOKUP(M570,[1]Customer!$A:$A,[1]Customer!$V:$V),IF(N570&lt;&gt;0,LOOKUP(N570,[1]Supplier!$A:$A,[1]Supplier!$V:$V))))),"")</f>
        <v/>
      </c>
      <c r="S570" s="14">
        <f>IFERROR(SUMIF(CREF!A:A,PREF!A570,CREF!G:G),"")</f>
        <v>-75628738</v>
      </c>
    </row>
    <row r="571" spans="1:19">
      <c r="A571" s="3">
        <v>570</v>
      </c>
      <c r="B571" s="5">
        <v>41911</v>
      </c>
      <c r="J571" s="3">
        <v>324</v>
      </c>
      <c r="P571" s="3" t="s">
        <v>40</v>
      </c>
      <c r="Q571" s="4" t="str">
        <f>IFERROR(IF(IF(AND(IF(M571&lt;&gt;0,LOOKUP(M571,[1]Customer!$A:$A,[1]Customer!$B:$B),IF(N571&lt;&gt;0,LOOKUP(N571,[1]Supplier!$A:$A,[1]Supplier!$B:$B)))=FALSE,O571&lt;&gt;0),LOOKUP(O571,[1]Branch!$A:$A,[1]Branch!$B:$B),IF(M571&lt;&gt;0,LOOKUP(M571,[1]Customer!$A:$A,[1]Customer!$B:$B),IF(N571&lt;&gt;0,LOOKUP(N571,[1]Supplier!$A:$A,[1]Supplier!$B:$B))))=FALSE,LOOKUP(P571,[1]Banking!$A:$A,[1]Banking!$B:$B),IF(AND(IF(M571&lt;&gt;0,LOOKUP(M571,[1]Customer!$A:$A,[1]Customer!$B:$B),IF(N571&lt;&gt;0,LOOKUP(N571,[1]Supplier!$A:$A,[1]Supplier!$B:$B)))=FALSE,O571&lt;&gt;0),LOOKUP(O571,[1]Branch!$A:$A,[1]Branch!$B:$B),IF(M571&lt;&gt;0,LOOKUP(M571,[1]Customer!$A:$A,[1]Customer!$B:$B),IF(N571&lt;&gt;0,LOOKUP(N571,[1]Supplier!$A:$A,[1]Supplier!$B:$B))))),"")</f>
        <v>Kas Kecil Nathani Chemicals</v>
      </c>
      <c r="R571" s="4">
        <f>IFERROR(IF(IF(AND(IF(M571&lt;&gt;0,LOOKUP(M571,[1]Customer!$A:$A,[1]Customer!$V:$V),IF(N571&lt;&gt;0,LOOKUP(N571,[1]Supplier!$A:$A,[1]Supplier!$V:$V)))=FALSE,O571&lt;&gt;0),LOOKUP(O571,[1]Branch!$A:$A,[1]Branch!$V:$V),IF(M571&lt;&gt;0,LOOKUP(M571,[1]Customer!$A:$A,[1]Customer!$V:$V),IF(N571&lt;&gt;0,LOOKUP(N571,[1]Supplier!$A:$A,[1]Supplier!$V:$V))))=FALSE,LOOKUP(P571,[1]Banking!$A:$A,[1]Banking!$C:$C),IF(AND(IF(M571&lt;&gt;0,LOOKUP(M571,[1]Customer!$A:$A,[1]Customer!$V:$V),IF(N571&lt;&gt;0,LOOKUP(N571,[1]Supplier!$A:$A,[1]Supplier!$V:$V)))=FALSE,O571&lt;&gt;0),LOOKUP(O571,[1]Branch!$A:$A,[1]Branch!$V:$V),IF(M571&lt;&gt;0,LOOKUP(M571,[1]Customer!$A:$A,[1]Customer!$V:$V),IF(N571&lt;&gt;0,LOOKUP(N571,[1]Supplier!$A:$A,[1]Supplier!$V:$V))))),"")</f>
        <v>0</v>
      </c>
      <c r="S571" s="14">
        <f>IFERROR(SUMIF(CREF!A:A,PREF!A571,CREF!G:G),"")</f>
        <v>3555960</v>
      </c>
    </row>
    <row r="572" spans="1:19">
      <c r="A572" s="3">
        <v>571</v>
      </c>
      <c r="B572" s="5">
        <v>41911</v>
      </c>
      <c r="K572" s="3">
        <v>702</v>
      </c>
      <c r="M572" s="3" t="s">
        <v>41</v>
      </c>
      <c r="Q572" s="4" t="str">
        <f>IFERROR(IF(IF(AND(IF(M572&lt;&gt;0,LOOKUP(M572,[1]Customer!$A:$A,[1]Customer!$B:$B),IF(N572&lt;&gt;0,LOOKUP(N572,[1]Supplier!$A:$A,[1]Supplier!$B:$B)))=FALSE,O572&lt;&gt;0),LOOKUP(O572,[1]Branch!$A:$A,[1]Branch!$B:$B),IF(M572&lt;&gt;0,LOOKUP(M572,[1]Customer!$A:$A,[1]Customer!$B:$B),IF(N572&lt;&gt;0,LOOKUP(N572,[1]Supplier!$A:$A,[1]Supplier!$B:$B))))=FALSE,LOOKUP(P572,[1]Banking!$A:$A,[1]Banking!$B:$B),IF(AND(IF(M572&lt;&gt;0,LOOKUP(M572,[1]Customer!$A:$A,[1]Customer!$B:$B),IF(N572&lt;&gt;0,LOOKUP(N572,[1]Supplier!$A:$A,[1]Supplier!$B:$B)))=FALSE,O572&lt;&gt;0),LOOKUP(O572,[1]Branch!$A:$A,[1]Branch!$B:$B),IF(M572&lt;&gt;0,LOOKUP(M572,[1]Customer!$A:$A,[1]Customer!$B:$B),IF(N572&lt;&gt;0,LOOKUP(N572,[1]Supplier!$A:$A,[1]Supplier!$B:$B))))),"")</f>
        <v>Nathani Indonesia</v>
      </c>
      <c r="R572" s="4" t="str">
        <f>IFERROR(IF(IF(AND(IF(M572&lt;&gt;0,LOOKUP(M572,[1]Customer!$A:$A,[1]Customer!$V:$V),IF(N572&lt;&gt;0,LOOKUP(N572,[1]Supplier!$A:$A,[1]Supplier!$V:$V)))=FALSE,O572&lt;&gt;0),LOOKUP(O572,[1]Branch!$A:$A,[1]Branch!$V:$V),IF(M572&lt;&gt;0,LOOKUP(M572,[1]Customer!$A:$A,[1]Customer!$V:$V),IF(N572&lt;&gt;0,LOOKUP(N572,[1]Supplier!$A:$A,[1]Supplier!$V:$V))))=FALSE,LOOKUP(P572,[1]Banking!$A:$A,[1]Banking!$C:$C),IF(AND(IF(M572&lt;&gt;0,LOOKUP(M572,[1]Customer!$A:$A,[1]Customer!$V:$V),IF(N572&lt;&gt;0,LOOKUP(N572,[1]Supplier!$A:$A,[1]Supplier!$V:$V)))=FALSE,O572&lt;&gt;0),LOOKUP(O572,[1]Branch!$A:$A,[1]Branch!$V:$V),IF(M572&lt;&gt;0,LOOKUP(M572,[1]Customer!$A:$A,[1]Customer!$V:$V),IF(N572&lt;&gt;0,LOOKUP(N572,[1]Supplier!$A:$A,[1]Supplier!$V:$V))))),"")</f>
        <v>Agustina Y. Zulkarnain</v>
      </c>
      <c r="S572" s="14">
        <f>IFERROR(SUMIF(CREF!A:A,PREF!A572,CREF!G:G),"")</f>
        <v>-1800000</v>
      </c>
    </row>
    <row r="573" spans="1:19">
      <c r="A573" s="3">
        <v>572</v>
      </c>
      <c r="B573" s="5">
        <v>41911</v>
      </c>
      <c r="K573" s="3">
        <v>703</v>
      </c>
      <c r="P573" s="3" t="s">
        <v>40</v>
      </c>
      <c r="Q573" s="4" t="str">
        <f>IFERROR(IF(IF(AND(IF(M573&lt;&gt;0,LOOKUP(M573,[1]Customer!$A:$A,[1]Customer!$B:$B),IF(N573&lt;&gt;0,LOOKUP(N573,[1]Supplier!$A:$A,[1]Supplier!$B:$B)))=FALSE,O573&lt;&gt;0),LOOKUP(O573,[1]Branch!$A:$A,[1]Branch!$B:$B),IF(M573&lt;&gt;0,LOOKUP(M573,[1]Customer!$A:$A,[1]Customer!$B:$B),IF(N573&lt;&gt;0,LOOKUP(N573,[1]Supplier!$A:$A,[1]Supplier!$B:$B))))=FALSE,LOOKUP(P573,[1]Banking!$A:$A,[1]Banking!$B:$B),IF(AND(IF(M573&lt;&gt;0,LOOKUP(M573,[1]Customer!$A:$A,[1]Customer!$B:$B),IF(N573&lt;&gt;0,LOOKUP(N573,[1]Supplier!$A:$A,[1]Supplier!$B:$B)))=FALSE,O573&lt;&gt;0),LOOKUP(O573,[1]Branch!$A:$A,[1]Branch!$B:$B),IF(M573&lt;&gt;0,LOOKUP(M573,[1]Customer!$A:$A,[1]Customer!$B:$B),IF(N573&lt;&gt;0,LOOKUP(N573,[1]Supplier!$A:$A,[1]Supplier!$B:$B))))),"")</f>
        <v>Kas Kecil Nathani Chemicals</v>
      </c>
      <c r="R573" s="4">
        <f>IFERROR(IF(IF(AND(IF(M573&lt;&gt;0,LOOKUP(M573,[1]Customer!$A:$A,[1]Customer!$V:$V),IF(N573&lt;&gt;0,LOOKUP(N573,[1]Supplier!$A:$A,[1]Supplier!$V:$V)))=FALSE,O573&lt;&gt;0),LOOKUP(O573,[1]Branch!$A:$A,[1]Branch!$V:$V),IF(M573&lt;&gt;0,LOOKUP(M573,[1]Customer!$A:$A,[1]Customer!$V:$V),IF(N573&lt;&gt;0,LOOKUP(N573,[1]Supplier!$A:$A,[1]Supplier!$V:$V))))=FALSE,LOOKUP(P573,[1]Banking!$A:$A,[1]Banking!$C:$C),IF(AND(IF(M573&lt;&gt;0,LOOKUP(M573,[1]Customer!$A:$A,[1]Customer!$V:$V),IF(N573&lt;&gt;0,LOOKUP(N573,[1]Supplier!$A:$A,[1]Supplier!$V:$V)))=FALSE,O573&lt;&gt;0),LOOKUP(O573,[1]Branch!$A:$A,[1]Branch!$V:$V),IF(M573&lt;&gt;0,LOOKUP(M573,[1]Customer!$A:$A,[1]Customer!$V:$V),IF(N573&lt;&gt;0,LOOKUP(N573,[1]Supplier!$A:$A,[1]Supplier!$V:$V))))),"")</f>
        <v>0</v>
      </c>
      <c r="S573" s="14">
        <f>IFERROR(SUMIF(CREF!A:A,PREF!A573,CREF!G:G),"")</f>
        <v>-330000</v>
      </c>
    </row>
    <row r="574" spans="1:19">
      <c r="A574" s="3">
        <v>573</v>
      </c>
      <c r="B574" s="5">
        <v>41911</v>
      </c>
      <c r="K574" s="3">
        <v>704</v>
      </c>
      <c r="P574" s="3" t="s">
        <v>40</v>
      </c>
      <c r="Q574" s="4" t="str">
        <f>IFERROR(IF(IF(AND(IF(M574&lt;&gt;0,LOOKUP(M574,[1]Customer!$A:$A,[1]Customer!$B:$B),IF(N574&lt;&gt;0,LOOKUP(N574,[1]Supplier!$A:$A,[1]Supplier!$B:$B)))=FALSE,O574&lt;&gt;0),LOOKUP(O574,[1]Branch!$A:$A,[1]Branch!$B:$B),IF(M574&lt;&gt;0,LOOKUP(M574,[1]Customer!$A:$A,[1]Customer!$B:$B),IF(N574&lt;&gt;0,LOOKUP(N574,[1]Supplier!$A:$A,[1]Supplier!$B:$B))))=FALSE,LOOKUP(P574,[1]Banking!$A:$A,[1]Banking!$B:$B),IF(AND(IF(M574&lt;&gt;0,LOOKUP(M574,[1]Customer!$A:$A,[1]Customer!$B:$B),IF(N574&lt;&gt;0,LOOKUP(N574,[1]Supplier!$A:$A,[1]Supplier!$B:$B)))=FALSE,O574&lt;&gt;0),LOOKUP(O574,[1]Branch!$A:$A,[1]Branch!$B:$B),IF(M574&lt;&gt;0,LOOKUP(M574,[1]Customer!$A:$A,[1]Customer!$B:$B),IF(N574&lt;&gt;0,LOOKUP(N574,[1]Supplier!$A:$A,[1]Supplier!$B:$B))))),"")</f>
        <v>Kas Kecil Nathani Chemicals</v>
      </c>
      <c r="R574" s="4">
        <f>IFERROR(IF(IF(AND(IF(M574&lt;&gt;0,LOOKUP(M574,[1]Customer!$A:$A,[1]Customer!$V:$V),IF(N574&lt;&gt;0,LOOKUP(N574,[1]Supplier!$A:$A,[1]Supplier!$V:$V)))=FALSE,O574&lt;&gt;0),LOOKUP(O574,[1]Branch!$A:$A,[1]Branch!$V:$V),IF(M574&lt;&gt;0,LOOKUP(M574,[1]Customer!$A:$A,[1]Customer!$V:$V),IF(N574&lt;&gt;0,LOOKUP(N574,[1]Supplier!$A:$A,[1]Supplier!$V:$V))))=FALSE,LOOKUP(P574,[1]Banking!$A:$A,[1]Banking!$C:$C),IF(AND(IF(M574&lt;&gt;0,LOOKUP(M574,[1]Customer!$A:$A,[1]Customer!$V:$V),IF(N574&lt;&gt;0,LOOKUP(N574,[1]Supplier!$A:$A,[1]Supplier!$V:$V)))=FALSE,O574&lt;&gt;0),LOOKUP(O574,[1]Branch!$A:$A,[1]Branch!$V:$V),IF(M574&lt;&gt;0,LOOKUP(M574,[1]Customer!$A:$A,[1]Customer!$V:$V),IF(N574&lt;&gt;0,LOOKUP(N574,[1]Supplier!$A:$A,[1]Supplier!$V:$V))))),"")</f>
        <v>0</v>
      </c>
      <c r="S574" s="14">
        <f>IFERROR(SUMIF(CREF!A:A,PREF!A574,CREF!G:G),"")</f>
        <v>-450000</v>
      </c>
    </row>
    <row r="575" spans="1:19">
      <c r="A575" s="3">
        <v>574</v>
      </c>
      <c r="B575" s="5">
        <v>41911</v>
      </c>
      <c r="K575" s="3">
        <v>705</v>
      </c>
      <c r="P575" s="3" t="s">
        <v>40</v>
      </c>
      <c r="Q575" s="4" t="str">
        <f>IFERROR(IF(IF(AND(IF(M575&lt;&gt;0,LOOKUP(M575,[1]Customer!$A:$A,[1]Customer!$B:$B),IF(N575&lt;&gt;0,LOOKUP(N575,[1]Supplier!$A:$A,[1]Supplier!$B:$B)))=FALSE,O575&lt;&gt;0),LOOKUP(O575,[1]Branch!$A:$A,[1]Branch!$B:$B),IF(M575&lt;&gt;0,LOOKUP(M575,[1]Customer!$A:$A,[1]Customer!$B:$B),IF(N575&lt;&gt;0,LOOKUP(N575,[1]Supplier!$A:$A,[1]Supplier!$B:$B))))=FALSE,LOOKUP(P575,[1]Banking!$A:$A,[1]Banking!$B:$B),IF(AND(IF(M575&lt;&gt;0,LOOKUP(M575,[1]Customer!$A:$A,[1]Customer!$B:$B),IF(N575&lt;&gt;0,LOOKUP(N575,[1]Supplier!$A:$A,[1]Supplier!$B:$B)))=FALSE,O575&lt;&gt;0),LOOKUP(O575,[1]Branch!$A:$A,[1]Branch!$B:$B),IF(M575&lt;&gt;0,LOOKUP(M575,[1]Customer!$A:$A,[1]Customer!$B:$B),IF(N575&lt;&gt;0,LOOKUP(N575,[1]Supplier!$A:$A,[1]Supplier!$B:$B))))),"")</f>
        <v>Kas Kecil Nathani Chemicals</v>
      </c>
      <c r="R575" s="4">
        <f>IFERROR(IF(IF(AND(IF(M575&lt;&gt;0,LOOKUP(M575,[1]Customer!$A:$A,[1]Customer!$V:$V),IF(N575&lt;&gt;0,LOOKUP(N575,[1]Supplier!$A:$A,[1]Supplier!$V:$V)))=FALSE,O575&lt;&gt;0),LOOKUP(O575,[1]Branch!$A:$A,[1]Branch!$V:$V),IF(M575&lt;&gt;0,LOOKUP(M575,[1]Customer!$A:$A,[1]Customer!$V:$V),IF(N575&lt;&gt;0,LOOKUP(N575,[1]Supplier!$A:$A,[1]Supplier!$V:$V))))=FALSE,LOOKUP(P575,[1]Banking!$A:$A,[1]Banking!$C:$C),IF(AND(IF(M575&lt;&gt;0,LOOKUP(M575,[1]Customer!$A:$A,[1]Customer!$V:$V),IF(N575&lt;&gt;0,LOOKUP(N575,[1]Supplier!$A:$A,[1]Supplier!$V:$V)))=FALSE,O575&lt;&gt;0),LOOKUP(O575,[1]Branch!$A:$A,[1]Branch!$V:$V),IF(M575&lt;&gt;0,LOOKUP(M575,[1]Customer!$A:$A,[1]Customer!$V:$V),IF(N575&lt;&gt;0,LOOKUP(N575,[1]Supplier!$A:$A,[1]Supplier!$V:$V))))),"")</f>
        <v>0</v>
      </c>
      <c r="S575" s="14">
        <f>IFERROR(SUMIF(CREF!A:A,PREF!A575,CREF!G:G),"")</f>
        <v>-375000</v>
      </c>
    </row>
    <row r="576" spans="1:19">
      <c r="A576" s="3">
        <v>575</v>
      </c>
      <c r="B576" s="5">
        <v>41911</v>
      </c>
      <c r="K576" s="3">
        <v>706</v>
      </c>
      <c r="P576" s="3" t="s">
        <v>40</v>
      </c>
      <c r="Q576" s="4" t="str">
        <f>IFERROR(IF(IF(AND(IF(M576&lt;&gt;0,LOOKUP(M576,[1]Customer!$A:$A,[1]Customer!$B:$B),IF(N576&lt;&gt;0,LOOKUP(N576,[1]Supplier!$A:$A,[1]Supplier!$B:$B)))=FALSE,O576&lt;&gt;0),LOOKUP(O576,[1]Branch!$A:$A,[1]Branch!$B:$B),IF(M576&lt;&gt;0,LOOKUP(M576,[1]Customer!$A:$A,[1]Customer!$B:$B),IF(N576&lt;&gt;0,LOOKUP(N576,[1]Supplier!$A:$A,[1]Supplier!$B:$B))))=FALSE,LOOKUP(P576,[1]Banking!$A:$A,[1]Banking!$B:$B),IF(AND(IF(M576&lt;&gt;0,LOOKUP(M576,[1]Customer!$A:$A,[1]Customer!$B:$B),IF(N576&lt;&gt;0,LOOKUP(N576,[1]Supplier!$A:$A,[1]Supplier!$B:$B)))=FALSE,O576&lt;&gt;0),LOOKUP(O576,[1]Branch!$A:$A,[1]Branch!$B:$B),IF(M576&lt;&gt;0,LOOKUP(M576,[1]Customer!$A:$A,[1]Customer!$B:$B),IF(N576&lt;&gt;0,LOOKUP(N576,[1]Supplier!$A:$A,[1]Supplier!$B:$B))))),"")</f>
        <v>Kas Kecil Nathani Chemicals</v>
      </c>
      <c r="R576" s="4">
        <f>IFERROR(IF(IF(AND(IF(M576&lt;&gt;0,LOOKUP(M576,[1]Customer!$A:$A,[1]Customer!$V:$V),IF(N576&lt;&gt;0,LOOKUP(N576,[1]Supplier!$A:$A,[1]Supplier!$V:$V)))=FALSE,O576&lt;&gt;0),LOOKUP(O576,[1]Branch!$A:$A,[1]Branch!$V:$V),IF(M576&lt;&gt;0,LOOKUP(M576,[1]Customer!$A:$A,[1]Customer!$V:$V),IF(N576&lt;&gt;0,LOOKUP(N576,[1]Supplier!$A:$A,[1]Supplier!$V:$V))))=FALSE,LOOKUP(P576,[1]Banking!$A:$A,[1]Banking!$C:$C),IF(AND(IF(M576&lt;&gt;0,LOOKUP(M576,[1]Customer!$A:$A,[1]Customer!$V:$V),IF(N576&lt;&gt;0,LOOKUP(N576,[1]Supplier!$A:$A,[1]Supplier!$V:$V)))=FALSE,O576&lt;&gt;0),LOOKUP(O576,[1]Branch!$A:$A,[1]Branch!$V:$V),IF(M576&lt;&gt;0,LOOKUP(M576,[1]Customer!$A:$A,[1]Customer!$V:$V),IF(N576&lt;&gt;0,LOOKUP(N576,[1]Supplier!$A:$A,[1]Supplier!$V:$V))))),"")</f>
        <v>0</v>
      </c>
      <c r="S576" s="14">
        <f>IFERROR(SUMIF(CREF!A:A,PREF!A576,CREF!G:G),"")</f>
        <v>-450000</v>
      </c>
    </row>
    <row r="577" spans="1:19">
      <c r="A577" s="3">
        <v>576</v>
      </c>
      <c r="B577" s="5">
        <v>41911</v>
      </c>
      <c r="K577" s="3">
        <v>707</v>
      </c>
      <c r="P577" s="3" t="s">
        <v>40</v>
      </c>
      <c r="Q577" s="4" t="str">
        <f>IFERROR(IF(IF(AND(IF(M577&lt;&gt;0,LOOKUP(M577,[1]Customer!$A:$A,[1]Customer!$B:$B),IF(N577&lt;&gt;0,LOOKUP(N577,[1]Supplier!$A:$A,[1]Supplier!$B:$B)))=FALSE,O577&lt;&gt;0),LOOKUP(O577,[1]Branch!$A:$A,[1]Branch!$B:$B),IF(M577&lt;&gt;0,LOOKUP(M577,[1]Customer!$A:$A,[1]Customer!$B:$B),IF(N577&lt;&gt;0,LOOKUP(N577,[1]Supplier!$A:$A,[1]Supplier!$B:$B))))=FALSE,LOOKUP(P577,[1]Banking!$A:$A,[1]Banking!$B:$B),IF(AND(IF(M577&lt;&gt;0,LOOKUP(M577,[1]Customer!$A:$A,[1]Customer!$B:$B),IF(N577&lt;&gt;0,LOOKUP(N577,[1]Supplier!$A:$A,[1]Supplier!$B:$B)))=FALSE,O577&lt;&gt;0),LOOKUP(O577,[1]Branch!$A:$A,[1]Branch!$B:$B),IF(M577&lt;&gt;0,LOOKUP(M577,[1]Customer!$A:$A,[1]Customer!$B:$B),IF(N577&lt;&gt;0,LOOKUP(N577,[1]Supplier!$A:$A,[1]Supplier!$B:$B))))),"")</f>
        <v>Kas Kecil Nathani Chemicals</v>
      </c>
      <c r="R577" s="4">
        <f>IFERROR(IF(IF(AND(IF(M577&lt;&gt;0,LOOKUP(M577,[1]Customer!$A:$A,[1]Customer!$V:$V),IF(N577&lt;&gt;0,LOOKUP(N577,[1]Supplier!$A:$A,[1]Supplier!$V:$V)))=FALSE,O577&lt;&gt;0),LOOKUP(O577,[1]Branch!$A:$A,[1]Branch!$V:$V),IF(M577&lt;&gt;0,LOOKUP(M577,[1]Customer!$A:$A,[1]Customer!$V:$V),IF(N577&lt;&gt;0,LOOKUP(N577,[1]Supplier!$A:$A,[1]Supplier!$V:$V))))=FALSE,LOOKUP(P577,[1]Banking!$A:$A,[1]Banking!$C:$C),IF(AND(IF(M577&lt;&gt;0,LOOKUP(M577,[1]Customer!$A:$A,[1]Customer!$V:$V),IF(N577&lt;&gt;0,LOOKUP(N577,[1]Supplier!$A:$A,[1]Supplier!$V:$V)))=FALSE,O577&lt;&gt;0),LOOKUP(O577,[1]Branch!$A:$A,[1]Branch!$V:$V),IF(M577&lt;&gt;0,LOOKUP(M577,[1]Customer!$A:$A,[1]Customer!$V:$V),IF(N577&lt;&gt;0,LOOKUP(N577,[1]Supplier!$A:$A,[1]Supplier!$V:$V))))),"")</f>
        <v>0</v>
      </c>
      <c r="S577" s="14">
        <f>IFERROR(SUMIF(CREF!A:A,PREF!A577,CREF!G:G),"")</f>
        <v>-330960</v>
      </c>
    </row>
    <row r="578" spans="1:19">
      <c r="A578" s="3">
        <v>577</v>
      </c>
      <c r="B578" s="5">
        <v>41911</v>
      </c>
      <c r="K578" s="3">
        <v>708</v>
      </c>
      <c r="P578" s="3" t="s">
        <v>40</v>
      </c>
      <c r="Q578" s="4" t="str">
        <f>IFERROR(IF(IF(AND(IF(M578&lt;&gt;0,LOOKUP(M578,[1]Customer!$A:$A,[1]Customer!$B:$B),IF(N578&lt;&gt;0,LOOKUP(N578,[1]Supplier!$A:$A,[1]Supplier!$B:$B)))=FALSE,O578&lt;&gt;0),LOOKUP(O578,[1]Branch!$A:$A,[1]Branch!$B:$B),IF(M578&lt;&gt;0,LOOKUP(M578,[1]Customer!$A:$A,[1]Customer!$B:$B),IF(N578&lt;&gt;0,LOOKUP(N578,[1]Supplier!$A:$A,[1]Supplier!$B:$B))))=FALSE,LOOKUP(P578,[1]Banking!$A:$A,[1]Banking!$B:$B),IF(AND(IF(M578&lt;&gt;0,LOOKUP(M578,[1]Customer!$A:$A,[1]Customer!$B:$B),IF(N578&lt;&gt;0,LOOKUP(N578,[1]Supplier!$A:$A,[1]Supplier!$B:$B)))=FALSE,O578&lt;&gt;0),LOOKUP(O578,[1]Branch!$A:$A,[1]Branch!$B:$B),IF(M578&lt;&gt;0,LOOKUP(M578,[1]Customer!$A:$A,[1]Customer!$B:$B),IF(N578&lt;&gt;0,LOOKUP(N578,[1]Supplier!$A:$A,[1]Supplier!$B:$B))))),"")</f>
        <v>Kas Kecil Nathani Chemicals</v>
      </c>
      <c r="R578" s="4">
        <f>IFERROR(IF(IF(AND(IF(M578&lt;&gt;0,LOOKUP(M578,[1]Customer!$A:$A,[1]Customer!$V:$V),IF(N578&lt;&gt;0,LOOKUP(N578,[1]Supplier!$A:$A,[1]Supplier!$V:$V)))=FALSE,O578&lt;&gt;0),LOOKUP(O578,[1]Branch!$A:$A,[1]Branch!$V:$V),IF(M578&lt;&gt;0,LOOKUP(M578,[1]Customer!$A:$A,[1]Customer!$V:$V),IF(N578&lt;&gt;0,LOOKUP(N578,[1]Supplier!$A:$A,[1]Supplier!$V:$V))))=FALSE,LOOKUP(P578,[1]Banking!$A:$A,[1]Banking!$C:$C),IF(AND(IF(M578&lt;&gt;0,LOOKUP(M578,[1]Customer!$A:$A,[1]Customer!$V:$V),IF(N578&lt;&gt;0,LOOKUP(N578,[1]Supplier!$A:$A,[1]Supplier!$V:$V)))=FALSE,O578&lt;&gt;0),LOOKUP(O578,[1]Branch!$A:$A,[1]Branch!$V:$V),IF(M578&lt;&gt;0,LOOKUP(M578,[1]Customer!$A:$A,[1]Customer!$V:$V),IF(N578&lt;&gt;0,LOOKUP(N578,[1]Supplier!$A:$A,[1]Supplier!$V:$V))))),"")</f>
        <v>0</v>
      </c>
      <c r="S578" s="14">
        <f>IFERROR(SUMIF(CREF!A:A,PREF!A578,CREF!G:G),"")</f>
        <v>-450000</v>
      </c>
    </row>
    <row r="579" spans="1:19">
      <c r="A579" s="3">
        <v>578</v>
      </c>
      <c r="B579" s="5">
        <v>41911</v>
      </c>
      <c r="K579" s="3">
        <v>709</v>
      </c>
      <c r="P579" s="3" t="s">
        <v>40</v>
      </c>
      <c r="Q579" s="4" t="str">
        <f>IFERROR(IF(IF(AND(IF(M579&lt;&gt;0,LOOKUP(M579,[1]Customer!$A:$A,[1]Customer!$B:$B),IF(N579&lt;&gt;0,LOOKUP(N579,[1]Supplier!$A:$A,[1]Supplier!$B:$B)))=FALSE,O579&lt;&gt;0),LOOKUP(O579,[1]Branch!$A:$A,[1]Branch!$B:$B),IF(M579&lt;&gt;0,LOOKUP(M579,[1]Customer!$A:$A,[1]Customer!$B:$B),IF(N579&lt;&gt;0,LOOKUP(N579,[1]Supplier!$A:$A,[1]Supplier!$B:$B))))=FALSE,LOOKUP(P579,[1]Banking!$A:$A,[1]Banking!$B:$B),IF(AND(IF(M579&lt;&gt;0,LOOKUP(M579,[1]Customer!$A:$A,[1]Customer!$B:$B),IF(N579&lt;&gt;0,LOOKUP(N579,[1]Supplier!$A:$A,[1]Supplier!$B:$B)))=FALSE,O579&lt;&gt;0),LOOKUP(O579,[1]Branch!$A:$A,[1]Branch!$B:$B),IF(M579&lt;&gt;0,LOOKUP(M579,[1]Customer!$A:$A,[1]Customer!$B:$B),IF(N579&lt;&gt;0,LOOKUP(N579,[1]Supplier!$A:$A,[1]Supplier!$B:$B))))),"")</f>
        <v>Kas Kecil Nathani Chemicals</v>
      </c>
      <c r="R579" s="4">
        <f>IFERROR(IF(IF(AND(IF(M579&lt;&gt;0,LOOKUP(M579,[1]Customer!$A:$A,[1]Customer!$V:$V),IF(N579&lt;&gt;0,LOOKUP(N579,[1]Supplier!$A:$A,[1]Supplier!$V:$V)))=FALSE,O579&lt;&gt;0),LOOKUP(O579,[1]Branch!$A:$A,[1]Branch!$V:$V),IF(M579&lt;&gt;0,LOOKUP(M579,[1]Customer!$A:$A,[1]Customer!$V:$V),IF(N579&lt;&gt;0,LOOKUP(N579,[1]Supplier!$A:$A,[1]Supplier!$V:$V))))=FALSE,LOOKUP(P579,[1]Banking!$A:$A,[1]Banking!$C:$C),IF(AND(IF(M579&lt;&gt;0,LOOKUP(M579,[1]Customer!$A:$A,[1]Customer!$V:$V),IF(N579&lt;&gt;0,LOOKUP(N579,[1]Supplier!$A:$A,[1]Supplier!$V:$V)))=FALSE,O579&lt;&gt;0),LOOKUP(O579,[1]Branch!$A:$A,[1]Branch!$V:$V),IF(M579&lt;&gt;0,LOOKUP(M579,[1]Customer!$A:$A,[1]Customer!$V:$V),IF(N579&lt;&gt;0,LOOKUP(N579,[1]Supplier!$A:$A,[1]Supplier!$V:$V))))),"")</f>
        <v>0</v>
      </c>
      <c r="S579" s="14">
        <f>IFERROR(SUMIF(CREF!A:A,PREF!A579,CREF!G:G),"")</f>
        <v>-450000</v>
      </c>
    </row>
    <row r="580" spans="1:19">
      <c r="A580" s="3">
        <v>579</v>
      </c>
      <c r="B580" s="5">
        <v>41911</v>
      </c>
      <c r="K580" s="3">
        <v>710</v>
      </c>
      <c r="P580" s="3" t="s">
        <v>40</v>
      </c>
      <c r="Q580" s="4" t="str">
        <f>IFERROR(IF(IF(AND(IF(M580&lt;&gt;0,LOOKUP(M580,[1]Customer!$A:$A,[1]Customer!$B:$B),IF(N580&lt;&gt;0,LOOKUP(N580,[1]Supplier!$A:$A,[1]Supplier!$B:$B)))=FALSE,O580&lt;&gt;0),LOOKUP(O580,[1]Branch!$A:$A,[1]Branch!$B:$B),IF(M580&lt;&gt;0,LOOKUP(M580,[1]Customer!$A:$A,[1]Customer!$B:$B),IF(N580&lt;&gt;0,LOOKUP(N580,[1]Supplier!$A:$A,[1]Supplier!$B:$B))))=FALSE,LOOKUP(P580,[1]Banking!$A:$A,[1]Banking!$B:$B),IF(AND(IF(M580&lt;&gt;0,LOOKUP(M580,[1]Customer!$A:$A,[1]Customer!$B:$B),IF(N580&lt;&gt;0,LOOKUP(N580,[1]Supplier!$A:$A,[1]Supplier!$B:$B)))=FALSE,O580&lt;&gt;0),LOOKUP(O580,[1]Branch!$A:$A,[1]Branch!$B:$B),IF(M580&lt;&gt;0,LOOKUP(M580,[1]Customer!$A:$A,[1]Customer!$B:$B),IF(N580&lt;&gt;0,LOOKUP(N580,[1]Supplier!$A:$A,[1]Supplier!$B:$B))))),"")</f>
        <v>Kas Kecil Nathani Chemicals</v>
      </c>
      <c r="R580" s="4">
        <f>IFERROR(IF(IF(AND(IF(M580&lt;&gt;0,LOOKUP(M580,[1]Customer!$A:$A,[1]Customer!$V:$V),IF(N580&lt;&gt;0,LOOKUP(N580,[1]Supplier!$A:$A,[1]Supplier!$V:$V)))=FALSE,O580&lt;&gt;0),LOOKUP(O580,[1]Branch!$A:$A,[1]Branch!$V:$V),IF(M580&lt;&gt;0,LOOKUP(M580,[1]Customer!$A:$A,[1]Customer!$V:$V),IF(N580&lt;&gt;0,LOOKUP(N580,[1]Supplier!$A:$A,[1]Supplier!$V:$V))))=FALSE,LOOKUP(P580,[1]Banking!$A:$A,[1]Banking!$C:$C),IF(AND(IF(M580&lt;&gt;0,LOOKUP(M580,[1]Customer!$A:$A,[1]Customer!$V:$V),IF(N580&lt;&gt;0,LOOKUP(N580,[1]Supplier!$A:$A,[1]Supplier!$V:$V)))=FALSE,O580&lt;&gt;0),LOOKUP(O580,[1]Branch!$A:$A,[1]Branch!$V:$V),IF(M580&lt;&gt;0,LOOKUP(M580,[1]Customer!$A:$A,[1]Customer!$V:$V),IF(N580&lt;&gt;0,LOOKUP(N580,[1]Supplier!$A:$A,[1]Supplier!$V:$V))))),"")</f>
        <v>0</v>
      </c>
      <c r="S580" s="14">
        <f>IFERROR(SUMIF(CREF!A:A,PREF!A580,CREF!G:G),"")</f>
        <v>-450000</v>
      </c>
    </row>
    <row r="581" spans="1:19">
      <c r="A581" s="3">
        <v>580</v>
      </c>
      <c r="B581" s="5">
        <v>41911</v>
      </c>
      <c r="D581" s="11" t="s">
        <v>1083</v>
      </c>
      <c r="J581" s="3">
        <v>325</v>
      </c>
      <c r="M581" s="3" t="s">
        <v>41</v>
      </c>
      <c r="Q581" s="4" t="str">
        <f>IFERROR(IF(IF(AND(IF(M581&lt;&gt;0,LOOKUP(M581,[1]Customer!$A:$A,[1]Customer!$B:$B),IF(N581&lt;&gt;0,LOOKUP(N581,[1]Supplier!$A:$A,[1]Supplier!$B:$B)))=FALSE,O581&lt;&gt;0),LOOKUP(O581,[1]Branch!$A:$A,[1]Branch!$B:$B),IF(M581&lt;&gt;0,LOOKUP(M581,[1]Customer!$A:$A,[1]Customer!$B:$B),IF(N581&lt;&gt;0,LOOKUP(N581,[1]Supplier!$A:$A,[1]Supplier!$B:$B))))=FALSE,LOOKUP(P581,[1]Banking!$A:$A,[1]Banking!$B:$B),IF(AND(IF(M581&lt;&gt;0,LOOKUP(M581,[1]Customer!$A:$A,[1]Customer!$B:$B),IF(N581&lt;&gt;0,LOOKUP(N581,[1]Supplier!$A:$A,[1]Supplier!$B:$B)))=FALSE,O581&lt;&gt;0),LOOKUP(O581,[1]Branch!$A:$A,[1]Branch!$B:$B),IF(M581&lt;&gt;0,LOOKUP(M581,[1]Customer!$A:$A,[1]Customer!$B:$B),IF(N581&lt;&gt;0,LOOKUP(N581,[1]Supplier!$A:$A,[1]Supplier!$B:$B))))),"")</f>
        <v>Nathani Indonesia</v>
      </c>
      <c r="R581" s="4" t="str">
        <f>IFERROR(IF(IF(AND(IF(M581&lt;&gt;0,LOOKUP(M581,[1]Customer!$A:$A,[1]Customer!$V:$V),IF(N581&lt;&gt;0,LOOKUP(N581,[1]Supplier!$A:$A,[1]Supplier!$V:$V)))=FALSE,O581&lt;&gt;0),LOOKUP(O581,[1]Branch!$A:$A,[1]Branch!$V:$V),IF(M581&lt;&gt;0,LOOKUP(M581,[1]Customer!$A:$A,[1]Customer!$V:$V),IF(N581&lt;&gt;0,LOOKUP(N581,[1]Supplier!$A:$A,[1]Supplier!$V:$V))))=FALSE,LOOKUP(P581,[1]Banking!$A:$A,[1]Banking!$C:$C),IF(AND(IF(M581&lt;&gt;0,LOOKUP(M581,[1]Customer!$A:$A,[1]Customer!$V:$V),IF(N581&lt;&gt;0,LOOKUP(N581,[1]Supplier!$A:$A,[1]Supplier!$V:$V)))=FALSE,O581&lt;&gt;0),LOOKUP(O581,[1]Branch!$A:$A,[1]Branch!$V:$V),IF(M581&lt;&gt;0,LOOKUP(M581,[1]Customer!$A:$A,[1]Customer!$V:$V),IF(N581&lt;&gt;0,LOOKUP(N581,[1]Supplier!$A:$A,[1]Supplier!$V:$V))))),"")</f>
        <v>Agustina Y. Zulkarnain</v>
      </c>
      <c r="S581" s="14">
        <f>IFERROR(SUMIF(CREF!A:A,PREF!A581,CREF!G:G),"")</f>
        <v>3555960</v>
      </c>
    </row>
    <row r="582" spans="1:19">
      <c r="A582" s="3">
        <v>581</v>
      </c>
      <c r="B582" s="5">
        <v>41911</v>
      </c>
      <c r="K582" s="3">
        <v>711</v>
      </c>
      <c r="P582" s="3" t="s">
        <v>40</v>
      </c>
      <c r="Q582" s="4" t="str">
        <f>IFERROR(IF(IF(AND(IF(M582&lt;&gt;0,LOOKUP(M582,[1]Customer!$A:$A,[1]Customer!$B:$B),IF(N582&lt;&gt;0,LOOKUP(N582,[1]Supplier!$A:$A,[1]Supplier!$B:$B)))=FALSE,O582&lt;&gt;0),LOOKUP(O582,[1]Branch!$A:$A,[1]Branch!$B:$B),IF(M582&lt;&gt;0,LOOKUP(M582,[1]Customer!$A:$A,[1]Customer!$B:$B),IF(N582&lt;&gt;0,LOOKUP(N582,[1]Supplier!$A:$A,[1]Supplier!$B:$B))))=FALSE,LOOKUP(P582,[1]Banking!$A:$A,[1]Banking!$B:$B),IF(AND(IF(M582&lt;&gt;0,LOOKUP(M582,[1]Customer!$A:$A,[1]Customer!$B:$B),IF(N582&lt;&gt;0,LOOKUP(N582,[1]Supplier!$A:$A,[1]Supplier!$B:$B)))=FALSE,O582&lt;&gt;0),LOOKUP(O582,[1]Branch!$A:$A,[1]Branch!$B:$B),IF(M582&lt;&gt;0,LOOKUP(M582,[1]Customer!$A:$A,[1]Customer!$B:$B),IF(N582&lt;&gt;0,LOOKUP(N582,[1]Supplier!$A:$A,[1]Supplier!$B:$B))))),"")</f>
        <v>Kas Kecil Nathani Chemicals</v>
      </c>
      <c r="R582" s="4">
        <f>IFERROR(IF(IF(AND(IF(M582&lt;&gt;0,LOOKUP(M582,[1]Customer!$A:$A,[1]Customer!$V:$V),IF(N582&lt;&gt;0,LOOKUP(N582,[1]Supplier!$A:$A,[1]Supplier!$V:$V)))=FALSE,O582&lt;&gt;0),LOOKUP(O582,[1]Branch!$A:$A,[1]Branch!$V:$V),IF(M582&lt;&gt;0,LOOKUP(M582,[1]Customer!$A:$A,[1]Customer!$V:$V),IF(N582&lt;&gt;0,LOOKUP(N582,[1]Supplier!$A:$A,[1]Supplier!$V:$V))))=FALSE,LOOKUP(P582,[1]Banking!$A:$A,[1]Banking!$C:$C),IF(AND(IF(M582&lt;&gt;0,LOOKUP(M582,[1]Customer!$A:$A,[1]Customer!$V:$V),IF(N582&lt;&gt;0,LOOKUP(N582,[1]Supplier!$A:$A,[1]Supplier!$V:$V)))=FALSE,O582&lt;&gt;0),LOOKUP(O582,[1]Branch!$A:$A,[1]Branch!$V:$V),IF(M582&lt;&gt;0,LOOKUP(M582,[1]Customer!$A:$A,[1]Customer!$V:$V),IF(N582&lt;&gt;0,LOOKUP(N582,[1]Supplier!$A:$A,[1]Supplier!$V:$V))))),"")</f>
        <v>0</v>
      </c>
      <c r="S582" s="14">
        <f>IFERROR(SUMIF(CREF!A:A,PREF!A582,CREF!G:G),"")</f>
        <v>-3555960</v>
      </c>
    </row>
    <row r="583" spans="1:19">
      <c r="A583" s="3">
        <v>582</v>
      </c>
      <c r="B583" s="5">
        <v>41912</v>
      </c>
      <c r="J583" s="3">
        <v>326</v>
      </c>
      <c r="M583" s="3" t="s">
        <v>41</v>
      </c>
      <c r="Q583" s="4" t="str">
        <f>IFERROR(IF(IF(AND(IF(M583&lt;&gt;0,LOOKUP(M583,[1]Customer!$A:$A,[1]Customer!$B:$B),IF(N583&lt;&gt;0,LOOKUP(N583,[1]Supplier!$A:$A,[1]Supplier!$B:$B)))=FALSE,O583&lt;&gt;0),LOOKUP(O583,[1]Branch!$A:$A,[1]Branch!$B:$B),IF(M583&lt;&gt;0,LOOKUP(M583,[1]Customer!$A:$A,[1]Customer!$B:$B),IF(N583&lt;&gt;0,LOOKUP(N583,[1]Supplier!$A:$A,[1]Supplier!$B:$B))))=FALSE,LOOKUP(P583,[1]Banking!$A:$A,[1]Banking!$B:$B),IF(AND(IF(M583&lt;&gt;0,LOOKUP(M583,[1]Customer!$A:$A,[1]Customer!$B:$B),IF(N583&lt;&gt;0,LOOKUP(N583,[1]Supplier!$A:$A,[1]Supplier!$B:$B)))=FALSE,O583&lt;&gt;0),LOOKUP(O583,[1]Branch!$A:$A,[1]Branch!$B:$B),IF(M583&lt;&gt;0,LOOKUP(M583,[1]Customer!$A:$A,[1]Customer!$B:$B),IF(N583&lt;&gt;0,LOOKUP(N583,[1]Supplier!$A:$A,[1]Supplier!$B:$B))))),"")</f>
        <v>Nathani Indonesia</v>
      </c>
      <c r="R583" s="4" t="str">
        <f>IFERROR(IF(IF(AND(IF(M583&lt;&gt;0,LOOKUP(M583,[1]Customer!$A:$A,[1]Customer!$V:$V),IF(N583&lt;&gt;0,LOOKUP(N583,[1]Supplier!$A:$A,[1]Supplier!$V:$V)))=FALSE,O583&lt;&gt;0),LOOKUP(O583,[1]Branch!$A:$A,[1]Branch!$V:$V),IF(M583&lt;&gt;0,LOOKUP(M583,[1]Customer!$A:$A,[1]Customer!$V:$V),IF(N583&lt;&gt;0,LOOKUP(N583,[1]Supplier!$A:$A,[1]Supplier!$V:$V))))=FALSE,LOOKUP(P583,[1]Banking!$A:$A,[1]Banking!$C:$C),IF(AND(IF(M583&lt;&gt;0,LOOKUP(M583,[1]Customer!$A:$A,[1]Customer!$V:$V),IF(N583&lt;&gt;0,LOOKUP(N583,[1]Supplier!$A:$A,[1]Supplier!$V:$V)))=FALSE,O583&lt;&gt;0),LOOKUP(O583,[1]Branch!$A:$A,[1]Branch!$V:$V),IF(M583&lt;&gt;0,LOOKUP(M583,[1]Customer!$A:$A,[1]Customer!$V:$V),IF(N583&lt;&gt;0,LOOKUP(N583,[1]Supplier!$A:$A,[1]Supplier!$V:$V))))),"")</f>
        <v>Agustina Y. Zulkarnain</v>
      </c>
      <c r="S583" s="14">
        <f>IFERROR(SUMIF(CREF!A:A,PREF!A583,CREF!G:G),"")</f>
        <v>7290000</v>
      </c>
    </row>
    <row r="584" spans="1:19">
      <c r="A584" s="3">
        <v>583</v>
      </c>
      <c r="B584" s="5">
        <v>41912</v>
      </c>
      <c r="D584" s="11" t="s">
        <v>1083</v>
      </c>
      <c r="J584" s="3">
        <v>327</v>
      </c>
      <c r="Q584" s="4" t="str">
        <f>IFERROR(IF(IF(AND(IF(M584&lt;&gt;0,LOOKUP(M584,[1]Customer!$A:$A,[1]Customer!$B:$B),IF(N584&lt;&gt;0,LOOKUP(N584,[1]Supplier!$A:$A,[1]Supplier!$B:$B)))=FALSE,O584&lt;&gt;0),LOOKUP(O584,[1]Branch!$A:$A,[1]Branch!$B:$B),IF(M584&lt;&gt;0,LOOKUP(M584,[1]Customer!$A:$A,[1]Customer!$B:$B),IF(N584&lt;&gt;0,LOOKUP(N584,[1]Supplier!$A:$A,[1]Supplier!$B:$B))))=FALSE,LOOKUP(P584,[1]Banking!$A:$A,[1]Banking!$B:$B),IF(AND(IF(M584&lt;&gt;0,LOOKUP(M584,[1]Customer!$A:$A,[1]Customer!$B:$B),IF(N584&lt;&gt;0,LOOKUP(N584,[1]Supplier!$A:$A,[1]Supplier!$B:$B)))=FALSE,O584&lt;&gt;0),LOOKUP(O584,[1]Branch!$A:$A,[1]Branch!$B:$B),IF(M584&lt;&gt;0,LOOKUP(M584,[1]Customer!$A:$A,[1]Customer!$B:$B),IF(N584&lt;&gt;0,LOOKUP(N584,[1]Supplier!$A:$A,[1]Supplier!$B:$B))))),"")</f>
        <v/>
      </c>
      <c r="R584" s="4" t="str">
        <f>IFERROR(IF(IF(AND(IF(M584&lt;&gt;0,LOOKUP(M584,[1]Customer!$A:$A,[1]Customer!$V:$V),IF(N584&lt;&gt;0,LOOKUP(N584,[1]Supplier!$A:$A,[1]Supplier!$V:$V)))=FALSE,O584&lt;&gt;0),LOOKUP(O584,[1]Branch!$A:$A,[1]Branch!$V:$V),IF(M584&lt;&gt;0,LOOKUP(M584,[1]Customer!$A:$A,[1]Customer!$V:$V),IF(N584&lt;&gt;0,LOOKUP(N584,[1]Supplier!$A:$A,[1]Supplier!$V:$V))))=FALSE,LOOKUP(P584,[1]Banking!$A:$A,[1]Banking!$C:$C),IF(AND(IF(M584&lt;&gt;0,LOOKUP(M584,[1]Customer!$A:$A,[1]Customer!$V:$V),IF(N584&lt;&gt;0,LOOKUP(N584,[1]Supplier!$A:$A,[1]Supplier!$V:$V)))=FALSE,O584&lt;&gt;0),LOOKUP(O584,[1]Branch!$A:$A,[1]Branch!$V:$V),IF(M584&lt;&gt;0,LOOKUP(M584,[1]Customer!$A:$A,[1]Customer!$V:$V),IF(N584&lt;&gt;0,LOOKUP(N584,[1]Supplier!$A:$A,[1]Supplier!$V:$V))))),"")</f>
        <v/>
      </c>
      <c r="S584" s="14">
        <f>IFERROR(SUMIF(CREF!A:A,PREF!A584,CREF!G:G),"")</f>
        <v>9487.31</v>
      </c>
    </row>
    <row r="585" spans="1:19">
      <c r="A585" s="3">
        <v>584</v>
      </c>
      <c r="B585" s="5">
        <v>41912</v>
      </c>
      <c r="K585" s="3">
        <v>712</v>
      </c>
      <c r="P585" s="3" t="s">
        <v>81</v>
      </c>
      <c r="Q585" s="4" t="str">
        <f>IFERROR(IF(IF(AND(IF(M585&lt;&gt;0,LOOKUP(M585,[1]Customer!$A:$A,[1]Customer!$B:$B),IF(N585&lt;&gt;0,LOOKUP(N585,[1]Supplier!$A:$A,[1]Supplier!$B:$B)))=FALSE,O585&lt;&gt;0),LOOKUP(O585,[1]Branch!$A:$A,[1]Branch!$B:$B),IF(M585&lt;&gt;0,LOOKUP(M585,[1]Customer!$A:$A,[1]Customer!$B:$B),IF(N585&lt;&gt;0,LOOKUP(N585,[1]Supplier!$A:$A,[1]Supplier!$B:$B))))=FALSE,LOOKUP(P585,[1]Banking!$A:$A,[1]Banking!$B:$B),IF(AND(IF(M585&lt;&gt;0,LOOKUP(M585,[1]Customer!$A:$A,[1]Customer!$B:$B),IF(N585&lt;&gt;0,LOOKUP(N585,[1]Supplier!$A:$A,[1]Supplier!$B:$B)))=FALSE,O585&lt;&gt;0),LOOKUP(O585,[1]Branch!$A:$A,[1]Branch!$B:$B),IF(M585&lt;&gt;0,LOOKUP(M585,[1]Customer!$A:$A,[1]Customer!$B:$B),IF(N585&lt;&gt;0,LOOKUP(N585,[1]Supplier!$A:$A,[1]Supplier!$B:$B))))),"")</f>
        <v>Nathani Chemicals</v>
      </c>
      <c r="R585" s="4" t="str">
        <f>IFERROR(IF(IF(AND(IF(M585&lt;&gt;0,LOOKUP(M585,[1]Customer!$A:$A,[1]Customer!$V:$V),IF(N585&lt;&gt;0,LOOKUP(N585,[1]Supplier!$A:$A,[1]Supplier!$V:$V)))=FALSE,O585&lt;&gt;0),LOOKUP(O585,[1]Branch!$A:$A,[1]Branch!$V:$V),IF(M585&lt;&gt;0,LOOKUP(M585,[1]Customer!$A:$A,[1]Customer!$V:$V),IF(N585&lt;&gt;0,LOOKUP(N585,[1]Supplier!$A:$A,[1]Supplier!$V:$V))))=FALSE,LOOKUP(P585,[1]Banking!$A:$A,[1]Banking!$C:$C),IF(AND(IF(M585&lt;&gt;0,LOOKUP(M585,[1]Customer!$A:$A,[1]Customer!$V:$V),IF(N585&lt;&gt;0,LOOKUP(N585,[1]Supplier!$A:$A,[1]Supplier!$V:$V)))=FALSE,O585&lt;&gt;0),LOOKUP(O585,[1]Branch!$A:$A,[1]Branch!$V:$V),IF(M585&lt;&gt;0,LOOKUP(M585,[1]Customer!$A:$A,[1]Customer!$V:$V),IF(N585&lt;&gt;0,LOOKUP(N585,[1]Supplier!$A:$A,[1]Supplier!$V:$V))))),"")</f>
        <v>Irwan</v>
      </c>
      <c r="S585" s="14">
        <f>IFERROR(SUMIF(CREF!A:A,PREF!A585,CREF!G:G),"")</f>
        <v>-2440000</v>
      </c>
    </row>
    <row r="586" spans="1:19">
      <c r="A586" s="3">
        <v>585</v>
      </c>
      <c r="B586" s="5">
        <v>41912</v>
      </c>
      <c r="K586" s="3">
        <v>713</v>
      </c>
      <c r="P586" s="3" t="s">
        <v>207</v>
      </c>
      <c r="Q586" s="4" t="str">
        <f>IFERROR(IF(IF(AND(IF(M586&lt;&gt;0,LOOKUP(M586,[1]Customer!$A:$A,[1]Customer!$B:$B),IF(N586&lt;&gt;0,LOOKUP(N586,[1]Supplier!$A:$A,[1]Supplier!$B:$B)))=FALSE,O586&lt;&gt;0),LOOKUP(O586,[1]Branch!$A:$A,[1]Branch!$B:$B),IF(M586&lt;&gt;0,LOOKUP(M586,[1]Customer!$A:$A,[1]Customer!$B:$B),IF(N586&lt;&gt;0,LOOKUP(N586,[1]Supplier!$A:$A,[1]Supplier!$B:$B))))=FALSE,LOOKUP(P586,[1]Banking!$A:$A,[1]Banking!$B:$B),IF(AND(IF(M586&lt;&gt;0,LOOKUP(M586,[1]Customer!$A:$A,[1]Customer!$B:$B),IF(N586&lt;&gt;0,LOOKUP(N586,[1]Supplier!$A:$A,[1]Supplier!$B:$B)))=FALSE,O586&lt;&gt;0),LOOKUP(O586,[1]Branch!$A:$A,[1]Branch!$B:$B),IF(M586&lt;&gt;0,LOOKUP(M586,[1]Customer!$A:$A,[1]Customer!$B:$B),IF(N586&lt;&gt;0,LOOKUP(N586,[1]Supplier!$A:$A,[1]Supplier!$B:$B))))),"")</f>
        <v>Nathani Chemicals</v>
      </c>
      <c r="R586" s="4" t="str">
        <f>IFERROR(IF(IF(AND(IF(M586&lt;&gt;0,LOOKUP(M586,[1]Customer!$A:$A,[1]Customer!$V:$V),IF(N586&lt;&gt;0,LOOKUP(N586,[1]Supplier!$A:$A,[1]Supplier!$V:$V)))=FALSE,O586&lt;&gt;0),LOOKUP(O586,[1]Branch!$A:$A,[1]Branch!$V:$V),IF(M586&lt;&gt;0,LOOKUP(M586,[1]Customer!$A:$A,[1]Customer!$V:$V),IF(N586&lt;&gt;0,LOOKUP(N586,[1]Supplier!$A:$A,[1]Supplier!$V:$V))))=FALSE,LOOKUP(P586,[1]Banking!$A:$A,[1]Banking!$C:$C),IF(AND(IF(M586&lt;&gt;0,LOOKUP(M586,[1]Customer!$A:$A,[1]Customer!$V:$V),IF(N586&lt;&gt;0,LOOKUP(N586,[1]Supplier!$A:$A,[1]Supplier!$V:$V)))=FALSE,O586&lt;&gt;0),LOOKUP(O586,[1]Branch!$A:$A,[1]Branch!$V:$V),IF(M586&lt;&gt;0,LOOKUP(M586,[1]Customer!$A:$A,[1]Customer!$V:$V),IF(N586&lt;&gt;0,LOOKUP(N586,[1]Supplier!$A:$A,[1]Supplier!$V:$V))))),"")</f>
        <v>Akian</v>
      </c>
      <c r="S586" s="14">
        <f>IFERROR(SUMIF(CREF!A:A,PREF!A586,CREF!G:G),"")</f>
        <v>-3000000</v>
      </c>
    </row>
    <row r="587" spans="1:19">
      <c r="A587" s="3">
        <v>586</v>
      </c>
      <c r="B587" s="5">
        <v>41912</v>
      </c>
      <c r="K587" s="3">
        <v>714</v>
      </c>
      <c r="P587" s="3" t="s">
        <v>209</v>
      </c>
      <c r="Q587" s="4" t="str">
        <f>IFERROR(IF(IF(AND(IF(M587&lt;&gt;0,LOOKUP(M587,[1]Customer!$A:$A,[1]Customer!$B:$B),IF(N587&lt;&gt;0,LOOKUP(N587,[1]Supplier!$A:$A,[1]Supplier!$B:$B)))=FALSE,O587&lt;&gt;0),LOOKUP(O587,[1]Branch!$A:$A,[1]Branch!$B:$B),IF(M587&lt;&gt;0,LOOKUP(M587,[1]Customer!$A:$A,[1]Customer!$B:$B),IF(N587&lt;&gt;0,LOOKUP(N587,[1]Supplier!$A:$A,[1]Supplier!$B:$B))))=FALSE,LOOKUP(P587,[1]Banking!$A:$A,[1]Banking!$B:$B),IF(AND(IF(M587&lt;&gt;0,LOOKUP(M587,[1]Customer!$A:$A,[1]Customer!$B:$B),IF(N587&lt;&gt;0,LOOKUP(N587,[1]Supplier!$A:$A,[1]Supplier!$B:$B)))=FALSE,O587&lt;&gt;0),LOOKUP(O587,[1]Branch!$A:$A,[1]Branch!$B:$B),IF(M587&lt;&gt;0,LOOKUP(M587,[1]Customer!$A:$A,[1]Customer!$B:$B),IF(N587&lt;&gt;0,LOOKUP(N587,[1]Supplier!$A:$A,[1]Supplier!$B:$B))))),"")</f>
        <v>Nathani Chemicals</v>
      </c>
      <c r="R587" s="4" t="str">
        <f>IFERROR(IF(IF(AND(IF(M587&lt;&gt;0,LOOKUP(M587,[1]Customer!$A:$A,[1]Customer!$V:$V),IF(N587&lt;&gt;0,LOOKUP(N587,[1]Supplier!$A:$A,[1]Supplier!$V:$V)))=FALSE,O587&lt;&gt;0),LOOKUP(O587,[1]Branch!$A:$A,[1]Branch!$V:$V),IF(M587&lt;&gt;0,LOOKUP(M587,[1]Customer!$A:$A,[1]Customer!$V:$V),IF(N587&lt;&gt;0,LOOKUP(N587,[1]Supplier!$A:$A,[1]Supplier!$V:$V))))=FALSE,LOOKUP(P587,[1]Banking!$A:$A,[1]Banking!$C:$C),IF(AND(IF(M587&lt;&gt;0,LOOKUP(M587,[1]Customer!$A:$A,[1]Customer!$V:$V),IF(N587&lt;&gt;0,LOOKUP(N587,[1]Supplier!$A:$A,[1]Supplier!$V:$V)))=FALSE,O587&lt;&gt;0),LOOKUP(O587,[1]Branch!$A:$A,[1]Branch!$V:$V),IF(M587&lt;&gt;0,LOOKUP(M587,[1]Customer!$A:$A,[1]Customer!$V:$V),IF(N587&lt;&gt;0,LOOKUP(N587,[1]Supplier!$A:$A,[1]Supplier!$V:$V))))),"")</f>
        <v>Aan</v>
      </c>
      <c r="S587" s="14">
        <f>IFERROR(SUMIF(CREF!A:A,PREF!A587,CREF!G:G),"")</f>
        <v>-1850000</v>
      </c>
    </row>
    <row r="588" spans="1:19">
      <c r="A588" s="3">
        <v>587</v>
      </c>
      <c r="B588" s="5">
        <v>41912</v>
      </c>
      <c r="K588" s="3">
        <v>715</v>
      </c>
      <c r="N588" s="3" t="s">
        <v>37</v>
      </c>
      <c r="Q588" s="4" t="str">
        <f>IFERROR(IF(IF(AND(IF(M588&lt;&gt;0,LOOKUP(M588,[1]Customer!$A:$A,[1]Customer!$B:$B),IF(N588&lt;&gt;0,LOOKUP(N588,[1]Supplier!$A:$A,[1]Supplier!$B:$B)))=FALSE,O588&lt;&gt;0),LOOKUP(O588,[1]Branch!$A:$A,[1]Branch!$B:$B),IF(M588&lt;&gt;0,LOOKUP(M588,[1]Customer!$A:$A,[1]Customer!$B:$B),IF(N588&lt;&gt;0,LOOKUP(N588,[1]Supplier!$A:$A,[1]Supplier!$B:$B))))=FALSE,LOOKUP(P588,[1]Banking!$A:$A,[1]Banking!$B:$B),IF(AND(IF(M588&lt;&gt;0,LOOKUP(M588,[1]Customer!$A:$A,[1]Customer!$B:$B),IF(N588&lt;&gt;0,LOOKUP(N588,[1]Supplier!$A:$A,[1]Supplier!$B:$B)))=FALSE,O588&lt;&gt;0),LOOKUP(O588,[1]Branch!$A:$A,[1]Branch!$B:$B),IF(M588&lt;&gt;0,LOOKUP(M588,[1]Customer!$A:$A,[1]Customer!$B:$B),IF(N588&lt;&gt;0,LOOKUP(N588,[1]Supplier!$A:$A,[1]Supplier!$B:$B))))),"")</f>
        <v>BCA Villa Bandara</v>
      </c>
      <c r="R588" s="4" t="str">
        <f>IFERROR(IF(IF(AND(IF(M588&lt;&gt;0,LOOKUP(M588,[1]Customer!$A:$A,[1]Customer!$V:$V),IF(N588&lt;&gt;0,LOOKUP(N588,[1]Supplier!$A:$A,[1]Supplier!$V:$V)))=FALSE,O588&lt;&gt;0),LOOKUP(O588,[1]Branch!$A:$A,[1]Branch!$V:$V),IF(M588&lt;&gt;0,LOOKUP(M588,[1]Customer!$A:$A,[1]Customer!$V:$V),IF(N588&lt;&gt;0,LOOKUP(N588,[1]Supplier!$A:$A,[1]Supplier!$V:$V))))=FALSE,LOOKUP(P588,[1]Banking!$A:$A,[1]Banking!$C:$C),IF(AND(IF(M588&lt;&gt;0,LOOKUP(M588,[1]Customer!$A:$A,[1]Customer!$V:$V),IF(N588&lt;&gt;0,LOOKUP(N588,[1]Supplier!$A:$A,[1]Supplier!$V:$V)))=FALSE,O588&lt;&gt;0),LOOKUP(O588,[1]Branch!$A:$A,[1]Branch!$V:$V),IF(M588&lt;&gt;0,LOOKUP(M588,[1]Customer!$A:$A,[1]Customer!$V:$V),IF(N588&lt;&gt;0,LOOKUP(N588,[1]Supplier!$A:$A,[1]Supplier!$V:$V))))),"")</f>
        <v/>
      </c>
      <c r="S588" s="14">
        <f>IFERROR(SUMIF(CREF!A:A,PREF!A588,CREF!G:G),"")</f>
        <v>-30000</v>
      </c>
    </row>
    <row r="589" spans="1:19">
      <c r="A589" s="3">
        <v>588</v>
      </c>
      <c r="B589" s="5">
        <v>41912</v>
      </c>
      <c r="K589" s="3">
        <v>716</v>
      </c>
      <c r="N589" s="3" t="s">
        <v>37</v>
      </c>
      <c r="Q589" s="4" t="str">
        <f>IFERROR(IF(IF(AND(IF(M589&lt;&gt;0,LOOKUP(M589,[1]Customer!$A:$A,[1]Customer!$B:$B),IF(N589&lt;&gt;0,LOOKUP(N589,[1]Supplier!$A:$A,[1]Supplier!$B:$B)))=FALSE,O589&lt;&gt;0),LOOKUP(O589,[1]Branch!$A:$A,[1]Branch!$B:$B),IF(M589&lt;&gt;0,LOOKUP(M589,[1]Customer!$A:$A,[1]Customer!$B:$B),IF(N589&lt;&gt;0,LOOKUP(N589,[1]Supplier!$A:$A,[1]Supplier!$B:$B))))=FALSE,LOOKUP(P589,[1]Banking!$A:$A,[1]Banking!$B:$B),IF(AND(IF(M589&lt;&gt;0,LOOKUP(M589,[1]Customer!$A:$A,[1]Customer!$B:$B),IF(N589&lt;&gt;0,LOOKUP(N589,[1]Supplier!$A:$A,[1]Supplier!$B:$B)))=FALSE,O589&lt;&gt;0),LOOKUP(O589,[1]Branch!$A:$A,[1]Branch!$B:$B),IF(M589&lt;&gt;0,LOOKUP(M589,[1]Customer!$A:$A,[1]Customer!$B:$B),IF(N589&lt;&gt;0,LOOKUP(N589,[1]Supplier!$A:$A,[1]Supplier!$B:$B))))),"")</f>
        <v>BCA Villa Bandara</v>
      </c>
      <c r="R589" s="4" t="str">
        <f>IFERROR(IF(IF(AND(IF(M589&lt;&gt;0,LOOKUP(M589,[1]Customer!$A:$A,[1]Customer!$V:$V),IF(N589&lt;&gt;0,LOOKUP(N589,[1]Supplier!$A:$A,[1]Supplier!$V:$V)))=FALSE,O589&lt;&gt;0),LOOKUP(O589,[1]Branch!$A:$A,[1]Branch!$V:$V),IF(M589&lt;&gt;0,LOOKUP(M589,[1]Customer!$A:$A,[1]Customer!$V:$V),IF(N589&lt;&gt;0,LOOKUP(N589,[1]Supplier!$A:$A,[1]Supplier!$V:$V))))=FALSE,LOOKUP(P589,[1]Banking!$A:$A,[1]Banking!$C:$C),IF(AND(IF(M589&lt;&gt;0,LOOKUP(M589,[1]Customer!$A:$A,[1]Customer!$V:$V),IF(N589&lt;&gt;0,LOOKUP(N589,[1]Supplier!$A:$A,[1]Supplier!$V:$V)))=FALSE,O589&lt;&gt;0),LOOKUP(O589,[1]Branch!$A:$A,[1]Branch!$V:$V),IF(M589&lt;&gt;0,LOOKUP(M589,[1]Customer!$A:$A,[1]Customer!$V:$V),IF(N589&lt;&gt;0,LOOKUP(N589,[1]Supplier!$A:$A,[1]Supplier!$V:$V))))),"")</f>
        <v/>
      </c>
      <c r="S589" s="14">
        <f>IFERROR(SUMIF(CREF!A:A,PREF!A589,CREF!G:G),"")</f>
        <v>-1897.46</v>
      </c>
    </row>
    <row r="590" spans="1:19">
      <c r="A590" s="3">
        <v>589</v>
      </c>
      <c r="B590" s="5">
        <v>41913</v>
      </c>
      <c r="D590" s="11"/>
      <c r="K590" s="3">
        <v>717</v>
      </c>
      <c r="O590" s="3" t="s">
        <v>80</v>
      </c>
      <c r="Q590" s="4" t="str">
        <f>IFERROR(IF(IF(AND(IF(M590&lt;&gt;0,LOOKUP(M590,[1]Customer!$A:$A,[1]Customer!$B:$B),IF(N590&lt;&gt;0,LOOKUP(N590,[1]Supplier!$A:$A,[1]Supplier!$B:$B)))=FALSE,O590&lt;&gt;0),LOOKUP(O590,[1]Branch!$A:$A,[1]Branch!$B:$B),IF(M590&lt;&gt;0,LOOKUP(M590,[1]Customer!$A:$A,[1]Customer!$B:$B),IF(N590&lt;&gt;0,LOOKUP(N590,[1]Supplier!$A:$A,[1]Supplier!$B:$B))))=FALSE,LOOKUP(P590,[1]Banking!$A:$A,[1]Banking!$B:$B),IF(AND(IF(M590&lt;&gt;0,LOOKUP(M590,[1]Customer!$A:$A,[1]Customer!$B:$B),IF(N590&lt;&gt;0,LOOKUP(N590,[1]Supplier!$A:$A,[1]Supplier!$B:$B)))=FALSE,O590&lt;&gt;0),LOOKUP(O590,[1]Branch!$A:$A,[1]Branch!$B:$B),IF(M590&lt;&gt;0,LOOKUP(M590,[1]Customer!$A:$A,[1]Customer!$B:$B),IF(N590&lt;&gt;0,LOOKUP(N590,[1]Supplier!$A:$A,[1]Supplier!$B:$B))))),"")</f>
        <v>Nathani Chemicals</v>
      </c>
      <c r="R590" s="4" t="str">
        <f>IFERROR(IF(IF(AND(IF(M590&lt;&gt;0,LOOKUP(M590,[1]Customer!$A:$A,[1]Customer!$V:$V),IF(N590&lt;&gt;0,LOOKUP(N590,[1]Supplier!$A:$A,[1]Supplier!$V:$V)))=FALSE,O590&lt;&gt;0),LOOKUP(O590,[1]Branch!$A:$A,[1]Branch!$V:$V),IF(M590&lt;&gt;0,LOOKUP(M590,[1]Customer!$A:$A,[1]Customer!$V:$V),IF(N590&lt;&gt;0,LOOKUP(N590,[1]Supplier!$A:$A,[1]Supplier!$V:$V))))=FALSE,LOOKUP(P590,[1]Banking!$A:$A,[1]Banking!$C:$C),IF(AND(IF(M590&lt;&gt;0,LOOKUP(M590,[1]Customer!$A:$A,[1]Customer!$V:$V),IF(N590&lt;&gt;0,LOOKUP(N590,[1]Supplier!$A:$A,[1]Supplier!$V:$V)))=FALSE,O590&lt;&gt;0),LOOKUP(O590,[1]Branch!$A:$A,[1]Branch!$V:$V),IF(M590&lt;&gt;0,LOOKUP(M590,[1]Customer!$A:$A,[1]Customer!$V:$V),IF(N590&lt;&gt;0,LOOKUP(N590,[1]Supplier!$A:$A,[1]Supplier!$V:$V))))),"")</f>
        <v>Darmawan</v>
      </c>
      <c r="S590" s="14">
        <f>IFERROR(SUMIF(CREF!A:A,PREF!A590,CREF!G:G),"")</f>
        <v>-676620</v>
      </c>
    </row>
    <row r="591" spans="1:19">
      <c r="A591" s="3">
        <v>590</v>
      </c>
      <c r="B591" s="5">
        <v>41918</v>
      </c>
      <c r="D591" s="11" t="s">
        <v>1083</v>
      </c>
      <c r="J591" s="3">
        <v>328</v>
      </c>
      <c r="M591" s="3" t="s">
        <v>41</v>
      </c>
      <c r="Q591" s="4" t="str">
        <f>IFERROR(IF(IF(AND(IF(M591&lt;&gt;0,LOOKUP(M591,[1]Customer!$A:$A,[1]Customer!$B:$B),IF(N591&lt;&gt;0,LOOKUP(N591,[1]Supplier!$A:$A,[1]Supplier!$B:$B)))=FALSE,O591&lt;&gt;0),LOOKUP(O591,[1]Branch!$A:$A,[1]Branch!$B:$B),IF(M591&lt;&gt;0,LOOKUP(M591,[1]Customer!$A:$A,[1]Customer!$B:$B),IF(N591&lt;&gt;0,LOOKUP(N591,[1]Supplier!$A:$A,[1]Supplier!$B:$B))))=FALSE,LOOKUP(P591,[1]Banking!$A:$A,[1]Banking!$B:$B),IF(AND(IF(M591&lt;&gt;0,LOOKUP(M591,[1]Customer!$A:$A,[1]Customer!$B:$B),IF(N591&lt;&gt;0,LOOKUP(N591,[1]Supplier!$A:$A,[1]Supplier!$B:$B)))=FALSE,O591&lt;&gt;0),LOOKUP(O591,[1]Branch!$A:$A,[1]Branch!$B:$B),IF(M591&lt;&gt;0,LOOKUP(M591,[1]Customer!$A:$A,[1]Customer!$B:$B),IF(N591&lt;&gt;0,LOOKUP(N591,[1]Supplier!$A:$A,[1]Supplier!$B:$B))))),"")</f>
        <v>Nathani Indonesia</v>
      </c>
      <c r="R591" s="4" t="str">
        <f>IFERROR(IF(IF(AND(IF(M591&lt;&gt;0,LOOKUP(M591,[1]Customer!$A:$A,[1]Customer!$V:$V),IF(N591&lt;&gt;0,LOOKUP(N591,[1]Supplier!$A:$A,[1]Supplier!$V:$V)))=FALSE,O591&lt;&gt;0),LOOKUP(O591,[1]Branch!$A:$A,[1]Branch!$V:$V),IF(M591&lt;&gt;0,LOOKUP(M591,[1]Customer!$A:$A,[1]Customer!$V:$V),IF(N591&lt;&gt;0,LOOKUP(N591,[1]Supplier!$A:$A,[1]Supplier!$V:$V))))=FALSE,LOOKUP(P591,[1]Banking!$A:$A,[1]Banking!$C:$C),IF(AND(IF(M591&lt;&gt;0,LOOKUP(M591,[1]Customer!$A:$A,[1]Customer!$V:$V),IF(N591&lt;&gt;0,LOOKUP(N591,[1]Supplier!$A:$A,[1]Supplier!$V:$V)))=FALSE,O591&lt;&gt;0),LOOKUP(O591,[1]Branch!$A:$A,[1]Branch!$V:$V),IF(M591&lt;&gt;0,LOOKUP(M591,[1]Customer!$A:$A,[1]Customer!$V:$V),IF(N591&lt;&gt;0,LOOKUP(N591,[1]Supplier!$A:$A,[1]Supplier!$V:$V))))),"")</f>
        <v>Agustina Y. Zulkarnain</v>
      </c>
      <c r="S591" s="14">
        <f>IFERROR(SUMIF(CREF!A:A,PREF!A591,CREF!G:G),"")</f>
        <v>6000000</v>
      </c>
    </row>
    <row r="592" spans="1:19">
      <c r="A592" s="3">
        <v>591</v>
      </c>
      <c r="B592" s="5">
        <v>41918</v>
      </c>
      <c r="K592" s="3">
        <v>718</v>
      </c>
      <c r="O592" s="3" t="s">
        <v>1110</v>
      </c>
      <c r="Q592" s="4" t="str">
        <f>IFERROR(IF(IF(AND(IF(M592&lt;&gt;0,LOOKUP(M592,[1]Customer!$A:$A,[1]Customer!$B:$B),IF(N592&lt;&gt;0,LOOKUP(N592,[1]Supplier!$A:$A,[1]Supplier!$B:$B)))=FALSE,O592&lt;&gt;0),LOOKUP(O592,[1]Branch!$A:$A,[1]Branch!$B:$B),IF(M592&lt;&gt;0,LOOKUP(M592,[1]Customer!$A:$A,[1]Customer!$B:$B),IF(N592&lt;&gt;0,LOOKUP(N592,[1]Supplier!$A:$A,[1]Supplier!$B:$B))))=FALSE,LOOKUP(P592,[1]Banking!$A:$A,[1]Banking!$B:$B),IF(AND(IF(M592&lt;&gt;0,LOOKUP(M592,[1]Customer!$A:$A,[1]Customer!$B:$B),IF(N592&lt;&gt;0,LOOKUP(N592,[1]Supplier!$A:$A,[1]Supplier!$B:$B)))=FALSE,O592&lt;&gt;0),LOOKUP(O592,[1]Branch!$A:$A,[1]Branch!$B:$B),IF(M592&lt;&gt;0,LOOKUP(M592,[1]Customer!$A:$A,[1]Customer!$B:$B),IF(N592&lt;&gt;0,LOOKUP(N592,[1]Supplier!$A:$A,[1]Supplier!$B:$B))))),"")</f>
        <v>Nathani Chemicals</v>
      </c>
      <c r="R592" s="4" t="str">
        <f>IFERROR(IF(IF(AND(IF(M592&lt;&gt;0,LOOKUP(M592,[1]Customer!$A:$A,[1]Customer!$V:$V),IF(N592&lt;&gt;0,LOOKUP(N592,[1]Supplier!$A:$A,[1]Supplier!$V:$V)))=FALSE,O592&lt;&gt;0),LOOKUP(O592,[1]Branch!$A:$A,[1]Branch!$V:$V),IF(M592&lt;&gt;0,LOOKUP(M592,[1]Customer!$A:$A,[1]Customer!$V:$V),IF(N592&lt;&gt;0,LOOKUP(N592,[1]Supplier!$A:$A,[1]Supplier!$V:$V))))=FALSE,LOOKUP(P592,[1]Banking!$A:$A,[1]Banking!$C:$C),IF(AND(IF(M592&lt;&gt;0,LOOKUP(M592,[1]Customer!$A:$A,[1]Customer!$V:$V),IF(N592&lt;&gt;0,LOOKUP(N592,[1]Supplier!$A:$A,[1]Supplier!$V:$V)))=FALSE,O592&lt;&gt;0),LOOKUP(O592,[1]Branch!$A:$A,[1]Branch!$V:$V),IF(M592&lt;&gt;0,LOOKUP(M592,[1]Customer!$A:$A,[1]Customer!$V:$V),IF(N592&lt;&gt;0,LOOKUP(N592,[1]Supplier!$A:$A,[1]Supplier!$V:$V))))),"")</f>
        <v>Darmawan</v>
      </c>
      <c r="S592" s="14">
        <f>IFERROR(SUMIF(CREF!A:A,PREF!A592,CREF!G:G),"")</f>
        <v>-693000</v>
      </c>
    </row>
    <row r="593" spans="1:19">
      <c r="A593" s="3">
        <v>592</v>
      </c>
      <c r="B593" s="5">
        <v>41919</v>
      </c>
      <c r="K593" s="3">
        <v>719</v>
      </c>
      <c r="P593" s="3" t="s">
        <v>40</v>
      </c>
      <c r="Q593" s="4" t="str">
        <f>IFERROR(IF(IF(AND(IF(M593&lt;&gt;0,LOOKUP(M593,[1]Customer!$A:$A,[1]Customer!$B:$B),IF(N593&lt;&gt;0,LOOKUP(N593,[1]Supplier!$A:$A,[1]Supplier!$B:$B)))=FALSE,O593&lt;&gt;0),LOOKUP(O593,[1]Branch!$A:$A,[1]Branch!$B:$B),IF(M593&lt;&gt;0,LOOKUP(M593,[1]Customer!$A:$A,[1]Customer!$B:$B),IF(N593&lt;&gt;0,LOOKUP(N593,[1]Supplier!$A:$A,[1]Supplier!$B:$B))))=FALSE,LOOKUP(P593,[1]Banking!$A:$A,[1]Banking!$B:$B),IF(AND(IF(M593&lt;&gt;0,LOOKUP(M593,[1]Customer!$A:$A,[1]Customer!$B:$B),IF(N593&lt;&gt;0,LOOKUP(N593,[1]Supplier!$A:$A,[1]Supplier!$B:$B)))=FALSE,O593&lt;&gt;0),LOOKUP(O593,[1]Branch!$A:$A,[1]Branch!$B:$B),IF(M593&lt;&gt;0,LOOKUP(M593,[1]Customer!$A:$A,[1]Customer!$B:$B),IF(N593&lt;&gt;0,LOOKUP(N593,[1]Supplier!$A:$A,[1]Supplier!$B:$B))))),"")</f>
        <v>Kas Kecil Nathani Chemicals</v>
      </c>
      <c r="R593" s="4">
        <f>IFERROR(IF(IF(AND(IF(M593&lt;&gt;0,LOOKUP(M593,[1]Customer!$A:$A,[1]Customer!$V:$V),IF(N593&lt;&gt;0,LOOKUP(N593,[1]Supplier!$A:$A,[1]Supplier!$V:$V)))=FALSE,O593&lt;&gt;0),LOOKUP(O593,[1]Branch!$A:$A,[1]Branch!$V:$V),IF(M593&lt;&gt;0,LOOKUP(M593,[1]Customer!$A:$A,[1]Customer!$V:$V),IF(N593&lt;&gt;0,LOOKUP(N593,[1]Supplier!$A:$A,[1]Supplier!$V:$V))))=FALSE,LOOKUP(P593,[1]Banking!$A:$A,[1]Banking!$C:$C),IF(AND(IF(M593&lt;&gt;0,LOOKUP(M593,[1]Customer!$A:$A,[1]Customer!$V:$V),IF(N593&lt;&gt;0,LOOKUP(N593,[1]Supplier!$A:$A,[1]Supplier!$V:$V)))=FALSE,O593&lt;&gt;0),LOOKUP(O593,[1]Branch!$A:$A,[1]Branch!$V:$V),IF(M593&lt;&gt;0,LOOKUP(M593,[1]Customer!$A:$A,[1]Customer!$V:$V),IF(N593&lt;&gt;0,LOOKUP(N593,[1]Supplier!$A:$A,[1]Supplier!$V:$V))))),"")</f>
        <v>0</v>
      </c>
      <c r="S593" s="14">
        <f>IFERROR(SUMIF(CREF!A:A,PREF!A593,CREF!G:G),"")</f>
        <v>5410460</v>
      </c>
    </row>
    <row r="594" spans="1:19">
      <c r="A594" s="3">
        <v>593</v>
      </c>
      <c r="B594" s="5">
        <v>41919</v>
      </c>
      <c r="K594" s="3">
        <v>720</v>
      </c>
      <c r="P594" s="3" t="s">
        <v>40</v>
      </c>
      <c r="Q594" s="4" t="str">
        <f>IFERROR(IF(IF(AND(IF(M594&lt;&gt;0,LOOKUP(M594,[1]Customer!$A:$A,[1]Customer!$B:$B),IF(N594&lt;&gt;0,LOOKUP(N594,[1]Supplier!$A:$A,[1]Supplier!$B:$B)))=FALSE,O594&lt;&gt;0),LOOKUP(O594,[1]Branch!$A:$A,[1]Branch!$B:$B),IF(M594&lt;&gt;0,LOOKUP(M594,[1]Customer!$A:$A,[1]Customer!$B:$B),IF(N594&lt;&gt;0,LOOKUP(N594,[1]Supplier!$A:$A,[1]Supplier!$B:$B))))=FALSE,LOOKUP(P594,[1]Banking!$A:$A,[1]Banking!$B:$B),IF(AND(IF(M594&lt;&gt;0,LOOKUP(M594,[1]Customer!$A:$A,[1]Customer!$B:$B),IF(N594&lt;&gt;0,LOOKUP(N594,[1]Supplier!$A:$A,[1]Supplier!$B:$B)))=FALSE,O594&lt;&gt;0),LOOKUP(O594,[1]Branch!$A:$A,[1]Branch!$B:$B),IF(M594&lt;&gt;0,LOOKUP(M594,[1]Customer!$A:$A,[1]Customer!$B:$B),IF(N594&lt;&gt;0,LOOKUP(N594,[1]Supplier!$A:$A,[1]Supplier!$B:$B))))),"")</f>
        <v>Kas Kecil Nathani Chemicals</v>
      </c>
      <c r="R594" s="4">
        <f>IFERROR(IF(IF(AND(IF(M594&lt;&gt;0,LOOKUP(M594,[1]Customer!$A:$A,[1]Customer!$V:$V),IF(N594&lt;&gt;0,LOOKUP(N594,[1]Supplier!$A:$A,[1]Supplier!$V:$V)))=FALSE,O594&lt;&gt;0),LOOKUP(O594,[1]Branch!$A:$A,[1]Branch!$V:$V),IF(M594&lt;&gt;0,LOOKUP(M594,[1]Customer!$A:$A,[1]Customer!$V:$V),IF(N594&lt;&gt;0,LOOKUP(N594,[1]Supplier!$A:$A,[1]Supplier!$V:$V))))=FALSE,LOOKUP(P594,[1]Banking!$A:$A,[1]Banking!$C:$C),IF(AND(IF(M594&lt;&gt;0,LOOKUP(M594,[1]Customer!$A:$A,[1]Customer!$V:$V),IF(N594&lt;&gt;0,LOOKUP(N594,[1]Supplier!$A:$A,[1]Supplier!$V:$V)))=FALSE,O594&lt;&gt;0),LOOKUP(O594,[1]Branch!$A:$A,[1]Branch!$V:$V),IF(M594&lt;&gt;0,LOOKUP(M594,[1]Customer!$A:$A,[1]Customer!$V:$V),IF(N594&lt;&gt;0,LOOKUP(N594,[1]Supplier!$A:$A,[1]Supplier!$V:$V))))),"")</f>
        <v>0</v>
      </c>
      <c r="S594" s="14">
        <f>IFERROR(SUMIF(CREF!A:A,PREF!A594,CREF!G:G),"")</f>
        <v>-330960</v>
      </c>
    </row>
    <row r="595" spans="1:19">
      <c r="A595" s="3">
        <v>594</v>
      </c>
      <c r="B595" s="5">
        <v>41919</v>
      </c>
      <c r="K595" s="3">
        <v>721</v>
      </c>
      <c r="P595" s="3" t="s">
        <v>40</v>
      </c>
      <c r="Q595" s="4" t="str">
        <f>IFERROR(IF(IF(AND(IF(M595&lt;&gt;0,LOOKUP(M595,[1]Customer!$A:$A,[1]Customer!$B:$B),IF(N595&lt;&gt;0,LOOKUP(N595,[1]Supplier!$A:$A,[1]Supplier!$B:$B)))=FALSE,O595&lt;&gt;0),LOOKUP(O595,[1]Branch!$A:$A,[1]Branch!$B:$B),IF(M595&lt;&gt;0,LOOKUP(M595,[1]Customer!$A:$A,[1]Customer!$B:$B),IF(N595&lt;&gt;0,LOOKUP(N595,[1]Supplier!$A:$A,[1]Supplier!$B:$B))))=FALSE,LOOKUP(P595,[1]Banking!$A:$A,[1]Banking!$B:$B),IF(AND(IF(M595&lt;&gt;0,LOOKUP(M595,[1]Customer!$A:$A,[1]Customer!$B:$B),IF(N595&lt;&gt;0,LOOKUP(N595,[1]Supplier!$A:$A,[1]Supplier!$B:$B)))=FALSE,O595&lt;&gt;0),LOOKUP(O595,[1]Branch!$A:$A,[1]Branch!$B:$B),IF(M595&lt;&gt;0,LOOKUP(M595,[1]Customer!$A:$A,[1]Customer!$B:$B),IF(N595&lt;&gt;0,LOOKUP(N595,[1]Supplier!$A:$A,[1]Supplier!$B:$B))))),"")</f>
        <v>Kas Kecil Nathani Chemicals</v>
      </c>
      <c r="R595" s="4">
        <f>IFERROR(IF(IF(AND(IF(M595&lt;&gt;0,LOOKUP(M595,[1]Customer!$A:$A,[1]Customer!$V:$V),IF(N595&lt;&gt;0,LOOKUP(N595,[1]Supplier!$A:$A,[1]Supplier!$V:$V)))=FALSE,O595&lt;&gt;0),LOOKUP(O595,[1]Branch!$A:$A,[1]Branch!$V:$V),IF(M595&lt;&gt;0,LOOKUP(M595,[1]Customer!$A:$A,[1]Customer!$V:$V),IF(N595&lt;&gt;0,LOOKUP(N595,[1]Supplier!$A:$A,[1]Supplier!$V:$V))))=FALSE,LOOKUP(P595,[1]Banking!$A:$A,[1]Banking!$C:$C),IF(AND(IF(M595&lt;&gt;0,LOOKUP(M595,[1]Customer!$A:$A,[1]Customer!$V:$V),IF(N595&lt;&gt;0,LOOKUP(N595,[1]Supplier!$A:$A,[1]Supplier!$V:$V)))=FALSE,O595&lt;&gt;0),LOOKUP(O595,[1]Branch!$A:$A,[1]Branch!$V:$V),IF(M595&lt;&gt;0,LOOKUP(M595,[1]Customer!$A:$A,[1]Customer!$V:$V),IF(N595&lt;&gt;0,LOOKUP(N595,[1]Supplier!$A:$A,[1]Supplier!$V:$V))))),"")</f>
        <v>0</v>
      </c>
      <c r="S595" s="14">
        <f>IFERROR(SUMIF(CREF!A:A,PREF!A595,CREF!G:G),"")</f>
        <v>-450000</v>
      </c>
    </row>
    <row r="596" spans="1:19">
      <c r="A596" s="3">
        <v>595</v>
      </c>
      <c r="B596" s="5">
        <v>41919</v>
      </c>
      <c r="K596" s="3">
        <v>722</v>
      </c>
      <c r="P596" s="3" t="s">
        <v>40</v>
      </c>
      <c r="Q596" s="4" t="str">
        <f>IFERROR(IF(IF(AND(IF(M596&lt;&gt;0,LOOKUP(M596,[1]Customer!$A:$A,[1]Customer!$B:$B),IF(N596&lt;&gt;0,LOOKUP(N596,[1]Supplier!$A:$A,[1]Supplier!$B:$B)))=FALSE,O596&lt;&gt;0),LOOKUP(O596,[1]Branch!$A:$A,[1]Branch!$B:$B),IF(M596&lt;&gt;0,LOOKUP(M596,[1]Customer!$A:$A,[1]Customer!$B:$B),IF(N596&lt;&gt;0,LOOKUP(N596,[1]Supplier!$A:$A,[1]Supplier!$B:$B))))=FALSE,LOOKUP(P596,[1]Banking!$A:$A,[1]Banking!$B:$B),IF(AND(IF(M596&lt;&gt;0,LOOKUP(M596,[1]Customer!$A:$A,[1]Customer!$B:$B),IF(N596&lt;&gt;0,LOOKUP(N596,[1]Supplier!$A:$A,[1]Supplier!$B:$B)))=FALSE,O596&lt;&gt;0),LOOKUP(O596,[1]Branch!$A:$A,[1]Branch!$B:$B),IF(M596&lt;&gt;0,LOOKUP(M596,[1]Customer!$A:$A,[1]Customer!$B:$B),IF(N596&lt;&gt;0,LOOKUP(N596,[1]Supplier!$A:$A,[1]Supplier!$B:$B))))),"")</f>
        <v>Kas Kecil Nathani Chemicals</v>
      </c>
      <c r="R596" s="4">
        <f>IFERROR(IF(IF(AND(IF(M596&lt;&gt;0,LOOKUP(M596,[1]Customer!$A:$A,[1]Customer!$V:$V),IF(N596&lt;&gt;0,LOOKUP(N596,[1]Supplier!$A:$A,[1]Supplier!$V:$V)))=FALSE,O596&lt;&gt;0),LOOKUP(O596,[1]Branch!$A:$A,[1]Branch!$V:$V),IF(M596&lt;&gt;0,LOOKUP(M596,[1]Customer!$A:$A,[1]Customer!$V:$V),IF(N596&lt;&gt;0,LOOKUP(N596,[1]Supplier!$A:$A,[1]Supplier!$V:$V))))=FALSE,LOOKUP(P596,[1]Banking!$A:$A,[1]Banking!$C:$C),IF(AND(IF(M596&lt;&gt;0,LOOKUP(M596,[1]Customer!$A:$A,[1]Customer!$V:$V),IF(N596&lt;&gt;0,LOOKUP(N596,[1]Supplier!$A:$A,[1]Supplier!$V:$V)))=FALSE,O596&lt;&gt;0),LOOKUP(O596,[1]Branch!$A:$A,[1]Branch!$V:$V),IF(M596&lt;&gt;0,LOOKUP(M596,[1]Customer!$A:$A,[1]Customer!$V:$V),IF(N596&lt;&gt;0,LOOKUP(N596,[1]Supplier!$A:$A,[1]Supplier!$V:$V))))),"")</f>
        <v>0</v>
      </c>
      <c r="S596" s="14">
        <f>IFERROR(SUMIF(CREF!A:A,PREF!A596,CREF!G:G),"")</f>
        <v>-450000</v>
      </c>
    </row>
    <row r="597" spans="1:19">
      <c r="A597" s="3">
        <v>596</v>
      </c>
      <c r="B597" s="5">
        <v>41919</v>
      </c>
      <c r="K597" s="3">
        <v>723</v>
      </c>
      <c r="P597" s="3" t="s">
        <v>40</v>
      </c>
      <c r="Q597" s="4" t="str">
        <f>IFERROR(IF(IF(AND(IF(M597&lt;&gt;0,LOOKUP(M597,[1]Customer!$A:$A,[1]Customer!$B:$B),IF(N597&lt;&gt;0,LOOKUP(N597,[1]Supplier!$A:$A,[1]Supplier!$B:$B)))=FALSE,O597&lt;&gt;0),LOOKUP(O597,[1]Branch!$A:$A,[1]Branch!$B:$B),IF(M597&lt;&gt;0,LOOKUP(M597,[1]Customer!$A:$A,[1]Customer!$B:$B),IF(N597&lt;&gt;0,LOOKUP(N597,[1]Supplier!$A:$A,[1]Supplier!$B:$B))))=FALSE,LOOKUP(P597,[1]Banking!$A:$A,[1]Banking!$B:$B),IF(AND(IF(M597&lt;&gt;0,LOOKUP(M597,[1]Customer!$A:$A,[1]Customer!$B:$B),IF(N597&lt;&gt;0,LOOKUP(N597,[1]Supplier!$A:$A,[1]Supplier!$B:$B)))=FALSE,O597&lt;&gt;0),LOOKUP(O597,[1]Branch!$A:$A,[1]Branch!$B:$B),IF(M597&lt;&gt;0,LOOKUP(M597,[1]Customer!$A:$A,[1]Customer!$B:$B),IF(N597&lt;&gt;0,LOOKUP(N597,[1]Supplier!$A:$A,[1]Supplier!$B:$B))))),"")</f>
        <v>Kas Kecil Nathani Chemicals</v>
      </c>
      <c r="R597" s="4">
        <f>IFERROR(IF(IF(AND(IF(M597&lt;&gt;0,LOOKUP(M597,[1]Customer!$A:$A,[1]Customer!$V:$V),IF(N597&lt;&gt;0,LOOKUP(N597,[1]Supplier!$A:$A,[1]Supplier!$V:$V)))=FALSE,O597&lt;&gt;0),LOOKUP(O597,[1]Branch!$A:$A,[1]Branch!$V:$V),IF(M597&lt;&gt;0,LOOKUP(M597,[1]Customer!$A:$A,[1]Customer!$V:$V),IF(N597&lt;&gt;0,LOOKUP(N597,[1]Supplier!$A:$A,[1]Supplier!$V:$V))))=FALSE,LOOKUP(P597,[1]Banking!$A:$A,[1]Banking!$C:$C),IF(AND(IF(M597&lt;&gt;0,LOOKUP(M597,[1]Customer!$A:$A,[1]Customer!$V:$V),IF(N597&lt;&gt;0,LOOKUP(N597,[1]Supplier!$A:$A,[1]Supplier!$V:$V)))=FALSE,O597&lt;&gt;0),LOOKUP(O597,[1]Branch!$A:$A,[1]Branch!$V:$V),IF(M597&lt;&gt;0,LOOKUP(M597,[1]Customer!$A:$A,[1]Customer!$V:$V),IF(N597&lt;&gt;0,LOOKUP(N597,[1]Supplier!$A:$A,[1]Supplier!$V:$V))))),"")</f>
        <v>0</v>
      </c>
      <c r="S597" s="14">
        <f>IFERROR(SUMIF(CREF!A:A,PREF!A597,CREF!G:G),"")</f>
        <v>-450000</v>
      </c>
    </row>
    <row r="598" spans="1:19">
      <c r="A598" s="3">
        <v>597</v>
      </c>
      <c r="B598" s="5">
        <v>41919</v>
      </c>
      <c r="K598" s="3">
        <v>724</v>
      </c>
      <c r="P598" s="3" t="s">
        <v>40</v>
      </c>
      <c r="Q598" s="4" t="str">
        <f>IFERROR(IF(IF(AND(IF(M598&lt;&gt;0,LOOKUP(M598,[1]Customer!$A:$A,[1]Customer!$B:$B),IF(N598&lt;&gt;0,LOOKUP(N598,[1]Supplier!$A:$A,[1]Supplier!$B:$B)))=FALSE,O598&lt;&gt;0),LOOKUP(O598,[1]Branch!$A:$A,[1]Branch!$B:$B),IF(M598&lt;&gt;0,LOOKUP(M598,[1]Customer!$A:$A,[1]Customer!$B:$B),IF(N598&lt;&gt;0,LOOKUP(N598,[1]Supplier!$A:$A,[1]Supplier!$B:$B))))=FALSE,LOOKUP(P598,[1]Banking!$A:$A,[1]Banking!$B:$B),IF(AND(IF(M598&lt;&gt;0,LOOKUP(M598,[1]Customer!$A:$A,[1]Customer!$B:$B),IF(N598&lt;&gt;0,LOOKUP(N598,[1]Supplier!$A:$A,[1]Supplier!$B:$B)))=FALSE,O598&lt;&gt;0),LOOKUP(O598,[1]Branch!$A:$A,[1]Branch!$B:$B),IF(M598&lt;&gt;0,LOOKUP(M598,[1]Customer!$A:$A,[1]Customer!$B:$B),IF(N598&lt;&gt;0,LOOKUP(N598,[1]Supplier!$A:$A,[1]Supplier!$B:$B))))),"")</f>
        <v>Kas Kecil Nathani Chemicals</v>
      </c>
      <c r="R598" s="4">
        <f>IFERROR(IF(IF(AND(IF(M598&lt;&gt;0,LOOKUP(M598,[1]Customer!$A:$A,[1]Customer!$V:$V),IF(N598&lt;&gt;0,LOOKUP(N598,[1]Supplier!$A:$A,[1]Supplier!$V:$V)))=FALSE,O598&lt;&gt;0),LOOKUP(O598,[1]Branch!$A:$A,[1]Branch!$V:$V),IF(M598&lt;&gt;0,LOOKUP(M598,[1]Customer!$A:$A,[1]Customer!$V:$V),IF(N598&lt;&gt;0,LOOKUP(N598,[1]Supplier!$A:$A,[1]Supplier!$V:$V))))=FALSE,LOOKUP(P598,[1]Banking!$A:$A,[1]Banking!$C:$C),IF(AND(IF(M598&lt;&gt;0,LOOKUP(M598,[1]Customer!$A:$A,[1]Customer!$V:$V),IF(N598&lt;&gt;0,LOOKUP(N598,[1]Supplier!$A:$A,[1]Supplier!$V:$V)))=FALSE,O598&lt;&gt;0),LOOKUP(O598,[1]Branch!$A:$A,[1]Branch!$V:$V),IF(M598&lt;&gt;0,LOOKUP(M598,[1]Customer!$A:$A,[1]Customer!$V:$V),IF(N598&lt;&gt;0,LOOKUP(N598,[1]Supplier!$A:$A,[1]Supplier!$V:$V))))),"")</f>
        <v>0</v>
      </c>
      <c r="S598" s="14">
        <f>IFERROR(SUMIF(CREF!A:A,PREF!A598,CREF!G:G),"")</f>
        <v>-450000</v>
      </c>
    </row>
    <row r="599" spans="1:19">
      <c r="A599" s="3">
        <v>598</v>
      </c>
      <c r="B599" s="5">
        <v>41919</v>
      </c>
      <c r="K599" s="3">
        <v>725</v>
      </c>
      <c r="P599" s="3" t="s">
        <v>40</v>
      </c>
      <c r="Q599" s="4" t="str">
        <f>IFERROR(IF(IF(AND(IF(M599&lt;&gt;0,LOOKUP(M599,[1]Customer!$A:$A,[1]Customer!$B:$B),IF(N599&lt;&gt;0,LOOKUP(N599,[1]Supplier!$A:$A,[1]Supplier!$B:$B)))=FALSE,O599&lt;&gt;0),LOOKUP(O599,[1]Branch!$A:$A,[1]Branch!$B:$B),IF(M599&lt;&gt;0,LOOKUP(M599,[1]Customer!$A:$A,[1]Customer!$B:$B),IF(N599&lt;&gt;0,LOOKUP(N599,[1]Supplier!$A:$A,[1]Supplier!$B:$B))))=FALSE,LOOKUP(P599,[1]Banking!$A:$A,[1]Banking!$B:$B),IF(AND(IF(M599&lt;&gt;0,LOOKUP(M599,[1]Customer!$A:$A,[1]Customer!$B:$B),IF(N599&lt;&gt;0,LOOKUP(N599,[1]Supplier!$A:$A,[1]Supplier!$B:$B)))=FALSE,O599&lt;&gt;0),LOOKUP(O599,[1]Branch!$A:$A,[1]Branch!$B:$B),IF(M599&lt;&gt;0,LOOKUP(M599,[1]Customer!$A:$A,[1]Customer!$B:$B),IF(N599&lt;&gt;0,LOOKUP(N599,[1]Supplier!$A:$A,[1]Supplier!$B:$B))))),"")</f>
        <v>Kas Kecil Nathani Chemicals</v>
      </c>
      <c r="R599" s="4">
        <f>IFERROR(IF(IF(AND(IF(M599&lt;&gt;0,LOOKUP(M599,[1]Customer!$A:$A,[1]Customer!$V:$V),IF(N599&lt;&gt;0,LOOKUP(N599,[1]Supplier!$A:$A,[1]Supplier!$V:$V)))=FALSE,O599&lt;&gt;0),LOOKUP(O599,[1]Branch!$A:$A,[1]Branch!$V:$V),IF(M599&lt;&gt;0,LOOKUP(M599,[1]Customer!$A:$A,[1]Customer!$V:$V),IF(N599&lt;&gt;0,LOOKUP(N599,[1]Supplier!$A:$A,[1]Supplier!$V:$V))))=FALSE,LOOKUP(P599,[1]Banking!$A:$A,[1]Banking!$C:$C),IF(AND(IF(M599&lt;&gt;0,LOOKUP(M599,[1]Customer!$A:$A,[1]Customer!$V:$V),IF(N599&lt;&gt;0,LOOKUP(N599,[1]Supplier!$A:$A,[1]Supplier!$V:$V)))=FALSE,O599&lt;&gt;0),LOOKUP(O599,[1]Branch!$A:$A,[1]Branch!$V:$V),IF(M599&lt;&gt;0,LOOKUP(M599,[1]Customer!$A:$A,[1]Customer!$V:$V),IF(N599&lt;&gt;0,LOOKUP(N599,[1]Supplier!$A:$A,[1]Supplier!$V:$V))))),"")</f>
        <v>0</v>
      </c>
      <c r="S599" s="14">
        <f>IFERROR(SUMIF(CREF!A:A,PREF!A599,CREF!G:G),"")</f>
        <v>-450000</v>
      </c>
    </row>
    <row r="600" spans="1:19">
      <c r="A600" s="3">
        <v>599</v>
      </c>
      <c r="B600" s="5">
        <v>41919</v>
      </c>
      <c r="K600" s="3">
        <v>726</v>
      </c>
      <c r="P600" s="3" t="s">
        <v>40</v>
      </c>
      <c r="Q600" s="4" t="str">
        <f>IFERROR(IF(IF(AND(IF(M600&lt;&gt;0,LOOKUP(M600,[1]Customer!$A:$A,[1]Customer!$B:$B),IF(N600&lt;&gt;0,LOOKUP(N600,[1]Supplier!$A:$A,[1]Supplier!$B:$B)))=FALSE,O600&lt;&gt;0),LOOKUP(O600,[1]Branch!$A:$A,[1]Branch!$B:$B),IF(M600&lt;&gt;0,LOOKUP(M600,[1]Customer!$A:$A,[1]Customer!$B:$B),IF(N600&lt;&gt;0,LOOKUP(N600,[1]Supplier!$A:$A,[1]Supplier!$B:$B))))=FALSE,LOOKUP(P600,[1]Banking!$A:$A,[1]Banking!$B:$B),IF(AND(IF(M600&lt;&gt;0,LOOKUP(M600,[1]Customer!$A:$A,[1]Customer!$B:$B),IF(N600&lt;&gt;0,LOOKUP(N600,[1]Supplier!$A:$A,[1]Supplier!$B:$B)))=FALSE,O600&lt;&gt;0),LOOKUP(O600,[1]Branch!$A:$A,[1]Branch!$B:$B),IF(M600&lt;&gt;0,LOOKUP(M600,[1]Customer!$A:$A,[1]Customer!$B:$B),IF(N600&lt;&gt;0,LOOKUP(N600,[1]Supplier!$A:$A,[1]Supplier!$B:$B))))),"")</f>
        <v>Kas Kecil Nathani Chemicals</v>
      </c>
      <c r="R600" s="4">
        <f>IFERROR(IF(IF(AND(IF(M600&lt;&gt;0,LOOKUP(M600,[1]Customer!$A:$A,[1]Customer!$V:$V),IF(N600&lt;&gt;0,LOOKUP(N600,[1]Supplier!$A:$A,[1]Supplier!$V:$V)))=FALSE,O600&lt;&gt;0),LOOKUP(O600,[1]Branch!$A:$A,[1]Branch!$V:$V),IF(M600&lt;&gt;0,LOOKUP(M600,[1]Customer!$A:$A,[1]Customer!$V:$V),IF(N600&lt;&gt;0,LOOKUP(N600,[1]Supplier!$A:$A,[1]Supplier!$V:$V))))=FALSE,LOOKUP(P600,[1]Banking!$A:$A,[1]Banking!$C:$C),IF(AND(IF(M600&lt;&gt;0,LOOKUP(M600,[1]Customer!$A:$A,[1]Customer!$V:$V),IF(N600&lt;&gt;0,LOOKUP(N600,[1]Supplier!$A:$A,[1]Supplier!$V:$V)))=FALSE,O600&lt;&gt;0),LOOKUP(O600,[1]Branch!$A:$A,[1]Branch!$V:$V),IF(M600&lt;&gt;0,LOOKUP(M600,[1]Customer!$A:$A,[1]Customer!$V:$V),IF(N600&lt;&gt;0,LOOKUP(N600,[1]Supplier!$A:$A,[1]Supplier!$V:$V))))),"")</f>
        <v>0</v>
      </c>
      <c r="S600" s="14">
        <f>IFERROR(SUMIF(CREF!A:A,PREF!A600,CREF!G:G),"")</f>
        <v>-450000</v>
      </c>
    </row>
    <row r="601" spans="1:19">
      <c r="A601" s="3">
        <v>600</v>
      </c>
      <c r="B601" s="5">
        <v>41919</v>
      </c>
      <c r="K601" s="3">
        <v>727</v>
      </c>
      <c r="P601" s="3" t="s">
        <v>40</v>
      </c>
      <c r="Q601" s="4" t="str">
        <f>IFERROR(IF(IF(AND(IF(M601&lt;&gt;0,LOOKUP(M601,[1]Customer!$A:$A,[1]Customer!$B:$B),IF(N601&lt;&gt;0,LOOKUP(N601,[1]Supplier!$A:$A,[1]Supplier!$B:$B)))=FALSE,O601&lt;&gt;0),LOOKUP(O601,[1]Branch!$A:$A,[1]Branch!$B:$B),IF(M601&lt;&gt;0,LOOKUP(M601,[1]Customer!$A:$A,[1]Customer!$B:$B),IF(N601&lt;&gt;0,LOOKUP(N601,[1]Supplier!$A:$A,[1]Supplier!$B:$B))))=FALSE,LOOKUP(P601,[1]Banking!$A:$A,[1]Banking!$B:$B),IF(AND(IF(M601&lt;&gt;0,LOOKUP(M601,[1]Customer!$A:$A,[1]Customer!$B:$B),IF(N601&lt;&gt;0,LOOKUP(N601,[1]Supplier!$A:$A,[1]Supplier!$B:$B)))=FALSE,O601&lt;&gt;0),LOOKUP(O601,[1]Branch!$A:$A,[1]Branch!$B:$B),IF(M601&lt;&gt;0,LOOKUP(M601,[1]Customer!$A:$A,[1]Customer!$B:$B),IF(N601&lt;&gt;0,LOOKUP(N601,[1]Supplier!$A:$A,[1]Supplier!$B:$B))))),"")</f>
        <v>Kas Kecil Nathani Chemicals</v>
      </c>
      <c r="R601" s="4">
        <f>IFERROR(IF(IF(AND(IF(M601&lt;&gt;0,LOOKUP(M601,[1]Customer!$A:$A,[1]Customer!$V:$V),IF(N601&lt;&gt;0,LOOKUP(N601,[1]Supplier!$A:$A,[1]Supplier!$V:$V)))=FALSE,O601&lt;&gt;0),LOOKUP(O601,[1]Branch!$A:$A,[1]Branch!$V:$V),IF(M601&lt;&gt;0,LOOKUP(M601,[1]Customer!$A:$A,[1]Customer!$V:$V),IF(N601&lt;&gt;0,LOOKUP(N601,[1]Supplier!$A:$A,[1]Supplier!$V:$V))))=FALSE,LOOKUP(P601,[1]Banking!$A:$A,[1]Banking!$C:$C),IF(AND(IF(M601&lt;&gt;0,LOOKUP(M601,[1]Customer!$A:$A,[1]Customer!$V:$V),IF(N601&lt;&gt;0,LOOKUP(N601,[1]Supplier!$A:$A,[1]Supplier!$V:$V)))=FALSE,O601&lt;&gt;0),LOOKUP(O601,[1]Branch!$A:$A,[1]Branch!$V:$V),IF(M601&lt;&gt;0,LOOKUP(M601,[1]Customer!$A:$A,[1]Customer!$V:$V),IF(N601&lt;&gt;0,LOOKUP(N601,[1]Supplier!$A:$A,[1]Supplier!$V:$V))))),"")</f>
        <v>0</v>
      </c>
      <c r="S601" s="14">
        <f>IFERROR(SUMIF(CREF!A:A,PREF!A601,CREF!G:G),"")</f>
        <v>-300000</v>
      </c>
    </row>
    <row r="602" spans="1:19">
      <c r="A602" s="3">
        <v>601</v>
      </c>
      <c r="B602" s="5">
        <v>41919</v>
      </c>
      <c r="K602" s="3">
        <v>728</v>
      </c>
      <c r="P602" s="3" t="s">
        <v>40</v>
      </c>
      <c r="Q602" s="4" t="str">
        <f>IFERROR(IF(IF(AND(IF(M602&lt;&gt;0,LOOKUP(M602,[1]Customer!$A:$A,[1]Customer!$B:$B),IF(N602&lt;&gt;0,LOOKUP(N602,[1]Supplier!$A:$A,[1]Supplier!$B:$B)))=FALSE,O602&lt;&gt;0),LOOKUP(O602,[1]Branch!$A:$A,[1]Branch!$B:$B),IF(M602&lt;&gt;0,LOOKUP(M602,[1]Customer!$A:$A,[1]Customer!$B:$B),IF(N602&lt;&gt;0,LOOKUP(N602,[1]Supplier!$A:$A,[1]Supplier!$B:$B))))=FALSE,LOOKUP(P602,[1]Banking!$A:$A,[1]Banking!$B:$B),IF(AND(IF(M602&lt;&gt;0,LOOKUP(M602,[1]Customer!$A:$A,[1]Customer!$B:$B),IF(N602&lt;&gt;0,LOOKUP(N602,[1]Supplier!$A:$A,[1]Supplier!$B:$B)))=FALSE,O602&lt;&gt;0),LOOKUP(O602,[1]Branch!$A:$A,[1]Branch!$B:$B),IF(M602&lt;&gt;0,LOOKUP(M602,[1]Customer!$A:$A,[1]Customer!$B:$B),IF(N602&lt;&gt;0,LOOKUP(N602,[1]Supplier!$A:$A,[1]Supplier!$B:$B))))),"")</f>
        <v>Kas Kecil Nathani Chemicals</v>
      </c>
      <c r="R602" s="4">
        <f>IFERROR(IF(IF(AND(IF(M602&lt;&gt;0,LOOKUP(M602,[1]Customer!$A:$A,[1]Customer!$V:$V),IF(N602&lt;&gt;0,LOOKUP(N602,[1]Supplier!$A:$A,[1]Supplier!$V:$V)))=FALSE,O602&lt;&gt;0),LOOKUP(O602,[1]Branch!$A:$A,[1]Branch!$V:$V),IF(M602&lt;&gt;0,LOOKUP(M602,[1]Customer!$A:$A,[1]Customer!$V:$V),IF(N602&lt;&gt;0,LOOKUP(N602,[1]Supplier!$A:$A,[1]Supplier!$V:$V))))=FALSE,LOOKUP(P602,[1]Banking!$A:$A,[1]Banking!$C:$C),IF(AND(IF(M602&lt;&gt;0,LOOKUP(M602,[1]Customer!$A:$A,[1]Customer!$V:$V),IF(N602&lt;&gt;0,LOOKUP(N602,[1]Supplier!$A:$A,[1]Supplier!$V:$V)))=FALSE,O602&lt;&gt;0),LOOKUP(O602,[1]Branch!$A:$A,[1]Branch!$V:$V),IF(M602&lt;&gt;0,LOOKUP(M602,[1]Customer!$A:$A,[1]Customer!$V:$V),IF(N602&lt;&gt;0,LOOKUP(N602,[1]Supplier!$A:$A,[1]Supplier!$V:$V))))),"")</f>
        <v>0</v>
      </c>
      <c r="S602" s="14">
        <f>IFERROR(SUMIF(CREF!A:A,PREF!A602,CREF!G:G),"")</f>
        <v>-105000</v>
      </c>
    </row>
    <row r="603" spans="1:19">
      <c r="A603" s="3">
        <v>602</v>
      </c>
      <c r="B603" s="5">
        <v>41920</v>
      </c>
      <c r="K603" s="3">
        <v>729</v>
      </c>
      <c r="P603" s="3" t="s">
        <v>40</v>
      </c>
      <c r="Q603" s="4" t="str">
        <f>IFERROR(IF(IF(AND(IF(M603&lt;&gt;0,LOOKUP(M603,[1]Customer!$A:$A,[1]Customer!$B:$B),IF(N603&lt;&gt;0,LOOKUP(N603,[1]Supplier!$A:$A,[1]Supplier!$B:$B)))=FALSE,O603&lt;&gt;0),LOOKUP(O603,[1]Branch!$A:$A,[1]Branch!$B:$B),IF(M603&lt;&gt;0,LOOKUP(M603,[1]Customer!$A:$A,[1]Customer!$B:$B),IF(N603&lt;&gt;0,LOOKUP(N603,[1]Supplier!$A:$A,[1]Supplier!$B:$B))))=FALSE,LOOKUP(P603,[1]Banking!$A:$A,[1]Banking!$B:$B),IF(AND(IF(M603&lt;&gt;0,LOOKUP(M603,[1]Customer!$A:$A,[1]Customer!$B:$B),IF(N603&lt;&gt;0,LOOKUP(N603,[1]Supplier!$A:$A,[1]Supplier!$B:$B)))=FALSE,O603&lt;&gt;0),LOOKUP(O603,[1]Branch!$A:$A,[1]Branch!$B:$B),IF(M603&lt;&gt;0,LOOKUP(M603,[1]Customer!$A:$A,[1]Customer!$B:$B),IF(N603&lt;&gt;0,LOOKUP(N603,[1]Supplier!$A:$A,[1]Supplier!$B:$B))))),"")</f>
        <v>Kas Kecil Nathani Chemicals</v>
      </c>
      <c r="R603" s="4">
        <f>IFERROR(IF(IF(AND(IF(M603&lt;&gt;0,LOOKUP(M603,[1]Customer!$A:$A,[1]Customer!$V:$V),IF(N603&lt;&gt;0,LOOKUP(N603,[1]Supplier!$A:$A,[1]Supplier!$V:$V)))=FALSE,O603&lt;&gt;0),LOOKUP(O603,[1]Branch!$A:$A,[1]Branch!$V:$V),IF(M603&lt;&gt;0,LOOKUP(M603,[1]Customer!$A:$A,[1]Customer!$V:$V),IF(N603&lt;&gt;0,LOOKUP(N603,[1]Supplier!$A:$A,[1]Supplier!$V:$V))))=FALSE,LOOKUP(P603,[1]Banking!$A:$A,[1]Banking!$C:$C),IF(AND(IF(M603&lt;&gt;0,LOOKUP(M603,[1]Customer!$A:$A,[1]Customer!$V:$V),IF(N603&lt;&gt;0,LOOKUP(N603,[1]Supplier!$A:$A,[1]Supplier!$V:$V)))=FALSE,O603&lt;&gt;0),LOOKUP(O603,[1]Branch!$A:$A,[1]Branch!$V:$V),IF(M603&lt;&gt;0,LOOKUP(M603,[1]Customer!$A:$A,[1]Customer!$V:$V),IF(N603&lt;&gt;0,LOOKUP(N603,[1]Supplier!$A:$A,[1]Supplier!$V:$V))))),"")</f>
        <v>0</v>
      </c>
      <c r="S603" s="14">
        <f>IFERROR(SUMIF(CREF!A:A,PREF!A603,CREF!G:G),"")</f>
        <v>-19000</v>
      </c>
    </row>
    <row r="604" spans="1:19">
      <c r="A604" s="3">
        <v>603</v>
      </c>
      <c r="B604" s="5">
        <v>41920</v>
      </c>
      <c r="K604" s="3">
        <v>730</v>
      </c>
      <c r="P604" s="3" t="s">
        <v>40</v>
      </c>
      <c r="Q604" s="4" t="str">
        <f>IFERROR(IF(IF(AND(IF(M604&lt;&gt;0,LOOKUP(M604,[1]Customer!$A:$A,[1]Customer!$B:$B),IF(N604&lt;&gt;0,LOOKUP(N604,[1]Supplier!$A:$A,[1]Supplier!$B:$B)))=FALSE,O604&lt;&gt;0),LOOKUP(O604,[1]Branch!$A:$A,[1]Branch!$B:$B),IF(M604&lt;&gt;0,LOOKUP(M604,[1]Customer!$A:$A,[1]Customer!$B:$B),IF(N604&lt;&gt;0,LOOKUP(N604,[1]Supplier!$A:$A,[1]Supplier!$B:$B))))=FALSE,LOOKUP(P604,[1]Banking!$A:$A,[1]Banking!$B:$B),IF(AND(IF(M604&lt;&gt;0,LOOKUP(M604,[1]Customer!$A:$A,[1]Customer!$B:$B),IF(N604&lt;&gt;0,LOOKUP(N604,[1]Supplier!$A:$A,[1]Supplier!$B:$B)))=FALSE,O604&lt;&gt;0),LOOKUP(O604,[1]Branch!$A:$A,[1]Branch!$B:$B),IF(M604&lt;&gt;0,LOOKUP(M604,[1]Customer!$A:$A,[1]Customer!$B:$B),IF(N604&lt;&gt;0,LOOKUP(N604,[1]Supplier!$A:$A,[1]Supplier!$B:$B))))),"")</f>
        <v>Kas Kecil Nathani Chemicals</v>
      </c>
      <c r="R604" s="4">
        <f>IFERROR(IF(IF(AND(IF(M604&lt;&gt;0,LOOKUP(M604,[1]Customer!$A:$A,[1]Customer!$V:$V),IF(N604&lt;&gt;0,LOOKUP(N604,[1]Supplier!$A:$A,[1]Supplier!$V:$V)))=FALSE,O604&lt;&gt;0),LOOKUP(O604,[1]Branch!$A:$A,[1]Branch!$V:$V),IF(M604&lt;&gt;0,LOOKUP(M604,[1]Customer!$A:$A,[1]Customer!$V:$V),IF(N604&lt;&gt;0,LOOKUP(N604,[1]Supplier!$A:$A,[1]Supplier!$V:$V))))=FALSE,LOOKUP(P604,[1]Banking!$A:$A,[1]Banking!$C:$C),IF(AND(IF(M604&lt;&gt;0,LOOKUP(M604,[1]Customer!$A:$A,[1]Customer!$V:$V),IF(N604&lt;&gt;0,LOOKUP(N604,[1]Supplier!$A:$A,[1]Supplier!$V:$V)))=FALSE,O604&lt;&gt;0),LOOKUP(O604,[1]Branch!$A:$A,[1]Branch!$V:$V),IF(M604&lt;&gt;0,LOOKUP(M604,[1]Customer!$A:$A,[1]Customer!$V:$V),IF(N604&lt;&gt;0,LOOKUP(N604,[1]Supplier!$A:$A,[1]Supplier!$V:$V))))),"")</f>
        <v>0</v>
      </c>
      <c r="S604" s="14">
        <f>IFERROR(SUMIF(CREF!A:A,PREF!A604,CREF!G:G),"")</f>
        <v>-22500</v>
      </c>
    </row>
    <row r="605" spans="1:19">
      <c r="A605" s="3">
        <v>604</v>
      </c>
      <c r="B605" s="5">
        <v>41921</v>
      </c>
      <c r="D605" s="11"/>
      <c r="K605" s="3">
        <v>731</v>
      </c>
      <c r="P605" s="3" t="s">
        <v>40</v>
      </c>
      <c r="Q605" s="4" t="str">
        <f>IFERROR(IF(IF(AND(IF(M605&lt;&gt;0,LOOKUP(M605,[1]Customer!$A:$A,[1]Customer!$B:$B),IF(N605&lt;&gt;0,LOOKUP(N605,[1]Supplier!$A:$A,[1]Supplier!$B:$B)))=FALSE,O605&lt;&gt;0),LOOKUP(O605,[1]Branch!$A:$A,[1]Branch!$B:$B),IF(M605&lt;&gt;0,LOOKUP(M605,[1]Customer!$A:$A,[1]Customer!$B:$B),IF(N605&lt;&gt;0,LOOKUP(N605,[1]Supplier!$A:$A,[1]Supplier!$B:$B))))=FALSE,LOOKUP(P605,[1]Banking!$A:$A,[1]Banking!$B:$B),IF(AND(IF(M605&lt;&gt;0,LOOKUP(M605,[1]Customer!$A:$A,[1]Customer!$B:$B),IF(N605&lt;&gt;0,LOOKUP(N605,[1]Supplier!$A:$A,[1]Supplier!$B:$B)))=FALSE,O605&lt;&gt;0),LOOKUP(O605,[1]Branch!$A:$A,[1]Branch!$B:$B),IF(M605&lt;&gt;0,LOOKUP(M605,[1]Customer!$A:$A,[1]Customer!$B:$B),IF(N605&lt;&gt;0,LOOKUP(N605,[1]Supplier!$A:$A,[1]Supplier!$B:$B))))),"")</f>
        <v>Kas Kecil Nathani Chemicals</v>
      </c>
      <c r="R605" s="4">
        <f>IFERROR(IF(IF(AND(IF(M605&lt;&gt;0,LOOKUP(M605,[1]Customer!$A:$A,[1]Customer!$V:$V),IF(N605&lt;&gt;0,LOOKUP(N605,[1]Supplier!$A:$A,[1]Supplier!$V:$V)))=FALSE,O605&lt;&gt;0),LOOKUP(O605,[1]Branch!$A:$A,[1]Branch!$V:$V),IF(M605&lt;&gt;0,LOOKUP(M605,[1]Customer!$A:$A,[1]Customer!$V:$V),IF(N605&lt;&gt;0,LOOKUP(N605,[1]Supplier!$A:$A,[1]Supplier!$V:$V))))=FALSE,LOOKUP(P605,[1]Banking!$A:$A,[1]Banking!$C:$C),IF(AND(IF(M605&lt;&gt;0,LOOKUP(M605,[1]Customer!$A:$A,[1]Customer!$V:$V),IF(N605&lt;&gt;0,LOOKUP(N605,[1]Supplier!$A:$A,[1]Supplier!$V:$V)))=FALSE,O605&lt;&gt;0),LOOKUP(O605,[1]Branch!$A:$A,[1]Branch!$V:$V),IF(M605&lt;&gt;0,LOOKUP(M605,[1]Customer!$A:$A,[1]Customer!$V:$V),IF(N605&lt;&gt;0,LOOKUP(N605,[1]Supplier!$A:$A,[1]Supplier!$V:$V))))),"")</f>
        <v>0</v>
      </c>
      <c r="S605" s="14">
        <f>IFERROR(SUMIF(CREF!A:A,PREF!A605,CREF!G:G),"")</f>
        <v>-105000</v>
      </c>
    </row>
    <row r="606" spans="1:19">
      <c r="A606" s="3">
        <v>605</v>
      </c>
      <c r="B606" s="5">
        <v>41921</v>
      </c>
      <c r="D606" s="11"/>
      <c r="K606" s="3">
        <v>732</v>
      </c>
      <c r="P606" s="3" t="s">
        <v>40</v>
      </c>
      <c r="Q606" s="4" t="str">
        <f>IFERROR(IF(IF(AND(IF(M606&lt;&gt;0,LOOKUP(M606,[1]Customer!$A:$A,[1]Customer!$B:$B),IF(N606&lt;&gt;0,LOOKUP(N606,[1]Supplier!$A:$A,[1]Supplier!$B:$B)))=FALSE,O606&lt;&gt;0),LOOKUP(O606,[1]Branch!$A:$A,[1]Branch!$B:$B),IF(M606&lt;&gt;0,LOOKUP(M606,[1]Customer!$A:$A,[1]Customer!$B:$B),IF(N606&lt;&gt;0,LOOKUP(N606,[1]Supplier!$A:$A,[1]Supplier!$B:$B))))=FALSE,LOOKUP(P606,[1]Banking!$A:$A,[1]Banking!$B:$B),IF(AND(IF(M606&lt;&gt;0,LOOKUP(M606,[1]Customer!$A:$A,[1]Customer!$B:$B),IF(N606&lt;&gt;0,LOOKUP(N606,[1]Supplier!$A:$A,[1]Supplier!$B:$B)))=FALSE,O606&lt;&gt;0),LOOKUP(O606,[1]Branch!$A:$A,[1]Branch!$B:$B),IF(M606&lt;&gt;0,LOOKUP(M606,[1]Customer!$A:$A,[1]Customer!$B:$B),IF(N606&lt;&gt;0,LOOKUP(N606,[1]Supplier!$A:$A,[1]Supplier!$B:$B))))),"")</f>
        <v>Kas Kecil Nathani Chemicals</v>
      </c>
      <c r="R606" s="4">
        <f>IFERROR(IF(IF(AND(IF(M606&lt;&gt;0,LOOKUP(M606,[1]Customer!$A:$A,[1]Customer!$V:$V),IF(N606&lt;&gt;0,LOOKUP(N606,[1]Supplier!$A:$A,[1]Supplier!$V:$V)))=FALSE,O606&lt;&gt;0),LOOKUP(O606,[1]Branch!$A:$A,[1]Branch!$V:$V),IF(M606&lt;&gt;0,LOOKUP(M606,[1]Customer!$A:$A,[1]Customer!$V:$V),IF(N606&lt;&gt;0,LOOKUP(N606,[1]Supplier!$A:$A,[1]Supplier!$V:$V))))=FALSE,LOOKUP(P606,[1]Banking!$A:$A,[1]Banking!$C:$C),IF(AND(IF(M606&lt;&gt;0,LOOKUP(M606,[1]Customer!$A:$A,[1]Customer!$V:$V),IF(N606&lt;&gt;0,LOOKUP(N606,[1]Supplier!$A:$A,[1]Supplier!$V:$V)))=FALSE,O606&lt;&gt;0),LOOKUP(O606,[1]Branch!$A:$A,[1]Branch!$V:$V),IF(M606&lt;&gt;0,LOOKUP(M606,[1]Customer!$A:$A,[1]Customer!$V:$V),IF(N606&lt;&gt;0,LOOKUP(N606,[1]Supplier!$A:$A,[1]Supplier!$V:$V))))),"")</f>
        <v>0</v>
      </c>
      <c r="S606" s="14">
        <f>IFERROR(SUMIF(CREF!A:A,PREF!A606,CREF!G:G),"")</f>
        <v>-70000</v>
      </c>
    </row>
    <row r="607" spans="1:19">
      <c r="A607" s="3">
        <v>606</v>
      </c>
      <c r="B607" s="5">
        <v>41921</v>
      </c>
      <c r="D607" s="11"/>
      <c r="K607" s="3">
        <v>733</v>
      </c>
      <c r="P607" s="3" t="s">
        <v>40</v>
      </c>
      <c r="Q607" s="4" t="str">
        <f>IFERROR(IF(IF(AND(IF(M607&lt;&gt;0,LOOKUP(M607,[1]Customer!$A:$A,[1]Customer!$B:$B),IF(N607&lt;&gt;0,LOOKUP(N607,[1]Supplier!$A:$A,[1]Supplier!$B:$B)))=FALSE,O607&lt;&gt;0),LOOKUP(O607,[1]Branch!$A:$A,[1]Branch!$B:$B),IF(M607&lt;&gt;0,LOOKUP(M607,[1]Customer!$A:$A,[1]Customer!$B:$B),IF(N607&lt;&gt;0,LOOKUP(N607,[1]Supplier!$A:$A,[1]Supplier!$B:$B))))=FALSE,LOOKUP(P607,[1]Banking!$A:$A,[1]Banking!$B:$B),IF(AND(IF(M607&lt;&gt;0,LOOKUP(M607,[1]Customer!$A:$A,[1]Customer!$B:$B),IF(N607&lt;&gt;0,LOOKUP(N607,[1]Supplier!$A:$A,[1]Supplier!$B:$B)))=FALSE,O607&lt;&gt;0),LOOKUP(O607,[1]Branch!$A:$A,[1]Branch!$B:$B),IF(M607&lt;&gt;0,LOOKUP(M607,[1]Customer!$A:$A,[1]Customer!$B:$B),IF(N607&lt;&gt;0,LOOKUP(N607,[1]Supplier!$A:$A,[1]Supplier!$B:$B))))),"")</f>
        <v>Kas Kecil Nathani Chemicals</v>
      </c>
      <c r="R607" s="4">
        <f>IFERROR(IF(IF(AND(IF(M607&lt;&gt;0,LOOKUP(M607,[1]Customer!$A:$A,[1]Customer!$V:$V),IF(N607&lt;&gt;0,LOOKUP(N607,[1]Supplier!$A:$A,[1]Supplier!$V:$V)))=FALSE,O607&lt;&gt;0),LOOKUP(O607,[1]Branch!$A:$A,[1]Branch!$V:$V),IF(M607&lt;&gt;0,LOOKUP(M607,[1]Customer!$A:$A,[1]Customer!$V:$V),IF(N607&lt;&gt;0,LOOKUP(N607,[1]Supplier!$A:$A,[1]Supplier!$V:$V))))=FALSE,LOOKUP(P607,[1]Banking!$A:$A,[1]Banking!$C:$C),IF(AND(IF(M607&lt;&gt;0,LOOKUP(M607,[1]Customer!$A:$A,[1]Customer!$V:$V),IF(N607&lt;&gt;0,LOOKUP(N607,[1]Supplier!$A:$A,[1]Supplier!$V:$V)))=FALSE,O607&lt;&gt;0),LOOKUP(O607,[1]Branch!$A:$A,[1]Branch!$V:$V),IF(M607&lt;&gt;0,LOOKUP(M607,[1]Customer!$A:$A,[1]Customer!$V:$V),IF(N607&lt;&gt;0,LOOKUP(N607,[1]Supplier!$A:$A,[1]Supplier!$V:$V))))),"")</f>
        <v>0</v>
      </c>
      <c r="S607" s="14">
        <f>IFERROR(SUMIF(CREF!A:A,PREF!A607,CREF!G:G),"")</f>
        <v>-30000</v>
      </c>
    </row>
    <row r="608" spans="1:19">
      <c r="A608" s="3">
        <v>607</v>
      </c>
      <c r="B608" s="5">
        <v>41921</v>
      </c>
      <c r="D608" s="11"/>
      <c r="K608" s="3">
        <v>734</v>
      </c>
      <c r="P608" s="3" t="s">
        <v>40</v>
      </c>
      <c r="Q608" s="4" t="str">
        <f>IFERROR(IF(IF(AND(IF(M608&lt;&gt;0,LOOKUP(M608,[1]Customer!$A:$A,[1]Customer!$B:$B),IF(N608&lt;&gt;0,LOOKUP(N608,[1]Supplier!$A:$A,[1]Supplier!$B:$B)))=FALSE,O608&lt;&gt;0),LOOKUP(O608,[1]Branch!$A:$A,[1]Branch!$B:$B),IF(M608&lt;&gt;0,LOOKUP(M608,[1]Customer!$A:$A,[1]Customer!$B:$B),IF(N608&lt;&gt;0,LOOKUP(N608,[1]Supplier!$A:$A,[1]Supplier!$B:$B))))=FALSE,LOOKUP(P608,[1]Banking!$A:$A,[1]Banking!$B:$B),IF(AND(IF(M608&lt;&gt;0,LOOKUP(M608,[1]Customer!$A:$A,[1]Customer!$B:$B),IF(N608&lt;&gt;0,LOOKUP(N608,[1]Supplier!$A:$A,[1]Supplier!$B:$B)))=FALSE,O608&lt;&gt;0),LOOKUP(O608,[1]Branch!$A:$A,[1]Branch!$B:$B),IF(M608&lt;&gt;0,LOOKUP(M608,[1]Customer!$A:$A,[1]Customer!$B:$B),IF(N608&lt;&gt;0,LOOKUP(N608,[1]Supplier!$A:$A,[1]Supplier!$B:$B))))),"")</f>
        <v>Kas Kecil Nathani Chemicals</v>
      </c>
      <c r="R608" s="4">
        <f>IFERROR(IF(IF(AND(IF(M608&lt;&gt;0,LOOKUP(M608,[1]Customer!$A:$A,[1]Customer!$V:$V),IF(N608&lt;&gt;0,LOOKUP(N608,[1]Supplier!$A:$A,[1]Supplier!$V:$V)))=FALSE,O608&lt;&gt;0),LOOKUP(O608,[1]Branch!$A:$A,[1]Branch!$V:$V),IF(M608&lt;&gt;0,LOOKUP(M608,[1]Customer!$A:$A,[1]Customer!$V:$V),IF(N608&lt;&gt;0,LOOKUP(N608,[1]Supplier!$A:$A,[1]Supplier!$V:$V))))=FALSE,LOOKUP(P608,[1]Banking!$A:$A,[1]Banking!$C:$C),IF(AND(IF(M608&lt;&gt;0,LOOKUP(M608,[1]Customer!$A:$A,[1]Customer!$V:$V),IF(N608&lt;&gt;0,LOOKUP(N608,[1]Supplier!$A:$A,[1]Supplier!$V:$V)))=FALSE,O608&lt;&gt;0),LOOKUP(O608,[1]Branch!$A:$A,[1]Branch!$V:$V),IF(M608&lt;&gt;0,LOOKUP(M608,[1]Customer!$A:$A,[1]Customer!$V:$V),IF(N608&lt;&gt;0,LOOKUP(N608,[1]Supplier!$A:$A,[1]Supplier!$V:$V))))),"")</f>
        <v>0</v>
      </c>
      <c r="S608" s="14">
        <f>IFERROR(SUMIF(CREF!A:A,PREF!A608,CREF!G:G),"")</f>
        <v>-45000</v>
      </c>
    </row>
    <row r="609" spans="1:19">
      <c r="A609" s="3">
        <v>608</v>
      </c>
      <c r="B609" s="5">
        <v>41921</v>
      </c>
      <c r="K609" s="3">
        <v>735</v>
      </c>
      <c r="P609" s="3" t="s">
        <v>40</v>
      </c>
      <c r="Q609" s="4" t="str">
        <f>IFERROR(IF(IF(AND(IF(M609&lt;&gt;0,LOOKUP(M609,[1]Customer!$A:$A,[1]Customer!$B:$B),IF(N609&lt;&gt;0,LOOKUP(N609,[1]Supplier!$A:$A,[1]Supplier!$B:$B)))=FALSE,O609&lt;&gt;0),LOOKUP(O609,[1]Branch!$A:$A,[1]Branch!$B:$B),IF(M609&lt;&gt;0,LOOKUP(M609,[1]Customer!$A:$A,[1]Customer!$B:$B),IF(N609&lt;&gt;0,LOOKUP(N609,[1]Supplier!$A:$A,[1]Supplier!$B:$B))))=FALSE,LOOKUP(P609,[1]Banking!$A:$A,[1]Banking!$B:$B),IF(AND(IF(M609&lt;&gt;0,LOOKUP(M609,[1]Customer!$A:$A,[1]Customer!$B:$B),IF(N609&lt;&gt;0,LOOKUP(N609,[1]Supplier!$A:$A,[1]Supplier!$B:$B)))=FALSE,O609&lt;&gt;0),LOOKUP(O609,[1]Branch!$A:$A,[1]Branch!$B:$B),IF(M609&lt;&gt;0,LOOKUP(M609,[1]Customer!$A:$A,[1]Customer!$B:$B),IF(N609&lt;&gt;0,LOOKUP(N609,[1]Supplier!$A:$A,[1]Supplier!$B:$B))))),"")</f>
        <v>Kas Kecil Nathani Chemicals</v>
      </c>
      <c r="R609" s="4">
        <f>IFERROR(IF(IF(AND(IF(M609&lt;&gt;0,LOOKUP(M609,[1]Customer!$A:$A,[1]Customer!$V:$V),IF(N609&lt;&gt;0,LOOKUP(N609,[1]Supplier!$A:$A,[1]Supplier!$V:$V)))=FALSE,O609&lt;&gt;0),LOOKUP(O609,[1]Branch!$A:$A,[1]Branch!$V:$V),IF(M609&lt;&gt;0,LOOKUP(M609,[1]Customer!$A:$A,[1]Customer!$V:$V),IF(N609&lt;&gt;0,LOOKUP(N609,[1]Supplier!$A:$A,[1]Supplier!$V:$V))))=FALSE,LOOKUP(P609,[1]Banking!$A:$A,[1]Banking!$C:$C),IF(AND(IF(M609&lt;&gt;0,LOOKUP(M609,[1]Customer!$A:$A,[1]Customer!$V:$V),IF(N609&lt;&gt;0,LOOKUP(N609,[1]Supplier!$A:$A,[1]Supplier!$V:$V)))=FALSE,O609&lt;&gt;0),LOOKUP(O609,[1]Branch!$A:$A,[1]Branch!$V:$V),IF(M609&lt;&gt;0,LOOKUP(M609,[1]Customer!$A:$A,[1]Customer!$V:$V),IF(N609&lt;&gt;0,LOOKUP(N609,[1]Supplier!$A:$A,[1]Supplier!$V:$V))))),"")</f>
        <v>0</v>
      </c>
      <c r="S609" s="14">
        <f>IFERROR(SUMIF(CREF!A:A,PREF!A609,CREF!G:G),"")</f>
        <v>-5410460</v>
      </c>
    </row>
    <row r="610" spans="1:19">
      <c r="A610" s="3">
        <v>609</v>
      </c>
      <c r="B610" s="5">
        <v>41921</v>
      </c>
      <c r="D610" s="11" t="s">
        <v>1144</v>
      </c>
      <c r="K610" s="3">
        <v>736</v>
      </c>
      <c r="M610" s="3" t="s">
        <v>41</v>
      </c>
      <c r="Q610" s="4" t="str">
        <f>IFERROR(IF(IF(AND(IF(M610&lt;&gt;0,LOOKUP(M610,[1]Customer!$A:$A,[1]Customer!$B:$B),IF(N610&lt;&gt;0,LOOKUP(N610,[1]Supplier!$A:$A,[1]Supplier!$B:$B)))=FALSE,O610&lt;&gt;0),LOOKUP(O610,[1]Branch!$A:$A,[1]Branch!$B:$B),IF(M610&lt;&gt;0,LOOKUP(M610,[1]Customer!$A:$A,[1]Customer!$B:$B),IF(N610&lt;&gt;0,LOOKUP(N610,[1]Supplier!$A:$A,[1]Supplier!$B:$B))))=FALSE,LOOKUP(P610,[1]Banking!$A:$A,[1]Banking!$B:$B),IF(AND(IF(M610&lt;&gt;0,LOOKUP(M610,[1]Customer!$A:$A,[1]Customer!$B:$B),IF(N610&lt;&gt;0,LOOKUP(N610,[1]Supplier!$A:$A,[1]Supplier!$B:$B)))=FALSE,O610&lt;&gt;0),LOOKUP(O610,[1]Branch!$A:$A,[1]Branch!$B:$B),IF(M610&lt;&gt;0,LOOKUP(M610,[1]Customer!$A:$A,[1]Customer!$B:$B),IF(N610&lt;&gt;0,LOOKUP(N610,[1]Supplier!$A:$A,[1]Supplier!$B:$B))))),"")</f>
        <v>Nathani Indonesia</v>
      </c>
      <c r="R610" s="4" t="str">
        <f>IFERROR(IF(IF(AND(IF(M610&lt;&gt;0,LOOKUP(M610,[1]Customer!$A:$A,[1]Customer!$V:$V),IF(N610&lt;&gt;0,LOOKUP(N610,[1]Supplier!$A:$A,[1]Supplier!$V:$V)))=FALSE,O610&lt;&gt;0),LOOKUP(O610,[1]Branch!$A:$A,[1]Branch!$V:$V),IF(M610&lt;&gt;0,LOOKUP(M610,[1]Customer!$A:$A,[1]Customer!$V:$V),IF(N610&lt;&gt;0,LOOKUP(N610,[1]Supplier!$A:$A,[1]Supplier!$V:$V))))=FALSE,LOOKUP(P610,[1]Banking!$A:$A,[1]Banking!$C:$C),IF(AND(IF(M610&lt;&gt;0,LOOKUP(M610,[1]Customer!$A:$A,[1]Customer!$V:$V),IF(N610&lt;&gt;0,LOOKUP(N610,[1]Supplier!$A:$A,[1]Supplier!$V:$V)))=FALSE,O610&lt;&gt;0),LOOKUP(O610,[1]Branch!$A:$A,[1]Branch!$V:$V),IF(M610&lt;&gt;0,LOOKUP(M610,[1]Customer!$A:$A,[1]Customer!$V:$V),IF(N610&lt;&gt;0,LOOKUP(N610,[1]Supplier!$A:$A,[1]Supplier!$V:$V))))),"")</f>
        <v>Agustina Y. Zulkarnain</v>
      </c>
      <c r="S610" s="14">
        <f>IFERROR(SUMIF(CREF!A:A,PREF!A610,CREF!G:G),"")</f>
        <v>-1200000000</v>
      </c>
    </row>
    <row r="611" spans="1:19">
      <c r="A611" s="3">
        <v>610</v>
      </c>
      <c r="B611" s="5">
        <v>41921</v>
      </c>
      <c r="D611" s="11" t="s">
        <v>1128</v>
      </c>
      <c r="J611" s="3">
        <v>329</v>
      </c>
      <c r="M611" s="3" t="s">
        <v>41</v>
      </c>
      <c r="Q611" s="4" t="str">
        <f>IFERROR(IF(IF(AND(IF(M611&lt;&gt;0,LOOKUP(M611,[1]Customer!$A:$A,[1]Customer!$B:$B),IF(N611&lt;&gt;0,LOOKUP(N611,[1]Supplier!$A:$A,[1]Supplier!$B:$B)))=FALSE,O611&lt;&gt;0),LOOKUP(O611,[1]Branch!$A:$A,[1]Branch!$B:$B),IF(M611&lt;&gt;0,LOOKUP(M611,[1]Customer!$A:$A,[1]Customer!$B:$B),IF(N611&lt;&gt;0,LOOKUP(N611,[1]Supplier!$A:$A,[1]Supplier!$B:$B))))=FALSE,LOOKUP(P611,[1]Banking!$A:$A,[1]Banking!$B:$B),IF(AND(IF(M611&lt;&gt;0,LOOKUP(M611,[1]Customer!$A:$A,[1]Customer!$B:$B),IF(N611&lt;&gt;0,LOOKUP(N611,[1]Supplier!$A:$A,[1]Supplier!$B:$B)))=FALSE,O611&lt;&gt;0),LOOKUP(O611,[1]Branch!$A:$A,[1]Branch!$B:$B),IF(M611&lt;&gt;0,LOOKUP(M611,[1]Customer!$A:$A,[1]Customer!$B:$B),IF(N611&lt;&gt;0,LOOKUP(N611,[1]Supplier!$A:$A,[1]Supplier!$B:$B))))),"")</f>
        <v>Nathani Indonesia</v>
      </c>
      <c r="R611" s="4" t="str">
        <f>IFERROR(IF(IF(AND(IF(M611&lt;&gt;0,LOOKUP(M611,[1]Customer!$A:$A,[1]Customer!$V:$V),IF(N611&lt;&gt;0,LOOKUP(N611,[1]Supplier!$A:$A,[1]Supplier!$V:$V)))=FALSE,O611&lt;&gt;0),LOOKUP(O611,[1]Branch!$A:$A,[1]Branch!$V:$V),IF(M611&lt;&gt;0,LOOKUP(M611,[1]Customer!$A:$A,[1]Customer!$V:$V),IF(N611&lt;&gt;0,LOOKUP(N611,[1]Supplier!$A:$A,[1]Supplier!$V:$V))))=FALSE,LOOKUP(P611,[1]Banking!$A:$A,[1]Banking!$C:$C),IF(AND(IF(M611&lt;&gt;0,LOOKUP(M611,[1]Customer!$A:$A,[1]Customer!$V:$V),IF(N611&lt;&gt;0,LOOKUP(N611,[1]Supplier!$A:$A,[1]Supplier!$V:$V)))=FALSE,O611&lt;&gt;0),LOOKUP(O611,[1]Branch!$A:$A,[1]Branch!$V:$V),IF(M611&lt;&gt;0,LOOKUP(M611,[1]Customer!$A:$A,[1]Customer!$V:$V),IF(N611&lt;&gt;0,LOOKUP(N611,[1]Supplier!$A:$A,[1]Supplier!$V:$V))))),"")</f>
        <v>Agustina Y. Zulkarnain</v>
      </c>
      <c r="S611" s="14">
        <f>IFERROR(SUMIF(CREF!A:A,PREF!A611,CREF!G:G),"")</f>
        <v>244886392</v>
      </c>
    </row>
    <row r="612" spans="1:19">
      <c r="A612" s="3">
        <v>611</v>
      </c>
      <c r="B612" s="5">
        <v>41921</v>
      </c>
      <c r="D612" s="11" t="s">
        <v>1129</v>
      </c>
      <c r="J612" s="3">
        <v>330</v>
      </c>
      <c r="M612" s="3" t="s">
        <v>41</v>
      </c>
      <c r="Q612" s="4" t="str">
        <f>IFERROR(IF(IF(AND(IF(M612&lt;&gt;0,LOOKUP(M612,[1]Customer!$A:$A,[1]Customer!$B:$B),IF(N612&lt;&gt;0,LOOKUP(N612,[1]Supplier!$A:$A,[1]Supplier!$B:$B)))=FALSE,O612&lt;&gt;0),LOOKUP(O612,[1]Branch!$A:$A,[1]Branch!$B:$B),IF(M612&lt;&gt;0,LOOKUP(M612,[1]Customer!$A:$A,[1]Customer!$B:$B),IF(N612&lt;&gt;0,LOOKUP(N612,[1]Supplier!$A:$A,[1]Supplier!$B:$B))))=FALSE,LOOKUP(P612,[1]Banking!$A:$A,[1]Banking!$B:$B),IF(AND(IF(M612&lt;&gt;0,LOOKUP(M612,[1]Customer!$A:$A,[1]Customer!$B:$B),IF(N612&lt;&gt;0,LOOKUP(N612,[1]Supplier!$A:$A,[1]Supplier!$B:$B)))=FALSE,O612&lt;&gt;0),LOOKUP(O612,[1]Branch!$A:$A,[1]Branch!$B:$B),IF(M612&lt;&gt;0,LOOKUP(M612,[1]Customer!$A:$A,[1]Customer!$B:$B),IF(N612&lt;&gt;0,LOOKUP(N612,[1]Supplier!$A:$A,[1]Supplier!$B:$B))))),"")</f>
        <v>Nathani Indonesia</v>
      </c>
      <c r="R612" s="4" t="str">
        <f>IFERROR(IF(IF(AND(IF(M612&lt;&gt;0,LOOKUP(M612,[1]Customer!$A:$A,[1]Customer!$V:$V),IF(N612&lt;&gt;0,LOOKUP(N612,[1]Supplier!$A:$A,[1]Supplier!$V:$V)))=FALSE,O612&lt;&gt;0),LOOKUP(O612,[1]Branch!$A:$A,[1]Branch!$V:$V),IF(M612&lt;&gt;0,LOOKUP(M612,[1]Customer!$A:$A,[1]Customer!$V:$V),IF(N612&lt;&gt;0,LOOKUP(N612,[1]Supplier!$A:$A,[1]Supplier!$V:$V))))=FALSE,LOOKUP(P612,[1]Banking!$A:$A,[1]Banking!$C:$C),IF(AND(IF(M612&lt;&gt;0,LOOKUP(M612,[1]Customer!$A:$A,[1]Customer!$V:$V),IF(N612&lt;&gt;0,LOOKUP(N612,[1]Supplier!$A:$A,[1]Supplier!$V:$V)))=FALSE,O612&lt;&gt;0),LOOKUP(O612,[1]Branch!$A:$A,[1]Branch!$V:$V),IF(M612&lt;&gt;0,LOOKUP(M612,[1]Customer!$A:$A,[1]Customer!$V:$V),IF(N612&lt;&gt;0,LOOKUP(N612,[1]Supplier!$A:$A,[1]Supplier!$V:$V))))),"")</f>
        <v>Agustina Y. Zulkarnain</v>
      </c>
      <c r="S612" s="14">
        <f>IFERROR(SUMIF(CREF!A:A,PREF!A612,CREF!G:G),"")</f>
        <v>132927241</v>
      </c>
    </row>
    <row r="613" spans="1:19">
      <c r="A613" s="3">
        <v>612</v>
      </c>
      <c r="B613" s="5">
        <v>41921</v>
      </c>
      <c r="D613" s="11" t="s">
        <v>1130</v>
      </c>
      <c r="J613" s="3">
        <v>331</v>
      </c>
      <c r="M613" s="3" t="s">
        <v>41</v>
      </c>
      <c r="Q613" s="4" t="str">
        <f>IFERROR(IF(IF(AND(IF(M613&lt;&gt;0,LOOKUP(M613,[1]Customer!$A:$A,[1]Customer!$B:$B),IF(N613&lt;&gt;0,LOOKUP(N613,[1]Supplier!$A:$A,[1]Supplier!$B:$B)))=FALSE,O613&lt;&gt;0),LOOKUP(O613,[1]Branch!$A:$A,[1]Branch!$B:$B),IF(M613&lt;&gt;0,LOOKUP(M613,[1]Customer!$A:$A,[1]Customer!$B:$B),IF(N613&lt;&gt;0,LOOKUP(N613,[1]Supplier!$A:$A,[1]Supplier!$B:$B))))=FALSE,LOOKUP(P613,[1]Banking!$A:$A,[1]Banking!$B:$B),IF(AND(IF(M613&lt;&gt;0,LOOKUP(M613,[1]Customer!$A:$A,[1]Customer!$B:$B),IF(N613&lt;&gt;0,LOOKUP(N613,[1]Supplier!$A:$A,[1]Supplier!$B:$B)))=FALSE,O613&lt;&gt;0),LOOKUP(O613,[1]Branch!$A:$A,[1]Branch!$B:$B),IF(M613&lt;&gt;0,LOOKUP(M613,[1]Customer!$A:$A,[1]Customer!$B:$B),IF(N613&lt;&gt;0,LOOKUP(N613,[1]Supplier!$A:$A,[1]Supplier!$B:$B))))),"")</f>
        <v>Nathani Indonesia</v>
      </c>
      <c r="R613" s="4" t="str">
        <f>IFERROR(IF(IF(AND(IF(M613&lt;&gt;0,LOOKUP(M613,[1]Customer!$A:$A,[1]Customer!$V:$V),IF(N613&lt;&gt;0,LOOKUP(N613,[1]Supplier!$A:$A,[1]Supplier!$V:$V)))=FALSE,O613&lt;&gt;0),LOOKUP(O613,[1]Branch!$A:$A,[1]Branch!$V:$V),IF(M613&lt;&gt;0,LOOKUP(M613,[1]Customer!$A:$A,[1]Customer!$V:$V),IF(N613&lt;&gt;0,LOOKUP(N613,[1]Supplier!$A:$A,[1]Supplier!$V:$V))))=FALSE,LOOKUP(P613,[1]Banking!$A:$A,[1]Banking!$C:$C),IF(AND(IF(M613&lt;&gt;0,LOOKUP(M613,[1]Customer!$A:$A,[1]Customer!$V:$V),IF(N613&lt;&gt;0,LOOKUP(N613,[1]Supplier!$A:$A,[1]Supplier!$V:$V)))=FALSE,O613&lt;&gt;0),LOOKUP(O613,[1]Branch!$A:$A,[1]Branch!$V:$V),IF(M613&lt;&gt;0,LOOKUP(M613,[1]Customer!$A:$A,[1]Customer!$V:$V),IF(N613&lt;&gt;0,LOOKUP(N613,[1]Supplier!$A:$A,[1]Supplier!$V:$V))))),"")</f>
        <v>Agustina Y. Zulkarnain</v>
      </c>
      <c r="S613" s="14">
        <f>IFERROR(SUMIF(CREF!A:A,PREF!A613,CREF!G:G),"")</f>
        <v>62740</v>
      </c>
    </row>
    <row r="614" spans="1:19">
      <c r="A614" s="3">
        <v>613</v>
      </c>
      <c r="B614" s="5">
        <v>41921</v>
      </c>
      <c r="D614" s="11" t="s">
        <v>1131</v>
      </c>
      <c r="J614" s="3">
        <v>332</v>
      </c>
      <c r="M614" s="3" t="s">
        <v>41</v>
      </c>
      <c r="Q614" s="4" t="str">
        <f>IFERROR(IF(IF(AND(IF(M614&lt;&gt;0,LOOKUP(M614,[1]Customer!$A:$A,[1]Customer!$B:$B),IF(N614&lt;&gt;0,LOOKUP(N614,[1]Supplier!$A:$A,[1]Supplier!$B:$B)))=FALSE,O614&lt;&gt;0),LOOKUP(O614,[1]Branch!$A:$A,[1]Branch!$B:$B),IF(M614&lt;&gt;0,LOOKUP(M614,[1]Customer!$A:$A,[1]Customer!$B:$B),IF(N614&lt;&gt;0,LOOKUP(N614,[1]Supplier!$A:$A,[1]Supplier!$B:$B))))=FALSE,LOOKUP(P614,[1]Banking!$A:$A,[1]Banking!$B:$B),IF(AND(IF(M614&lt;&gt;0,LOOKUP(M614,[1]Customer!$A:$A,[1]Customer!$B:$B),IF(N614&lt;&gt;0,LOOKUP(N614,[1]Supplier!$A:$A,[1]Supplier!$B:$B)))=FALSE,O614&lt;&gt;0),LOOKUP(O614,[1]Branch!$A:$A,[1]Branch!$B:$B),IF(M614&lt;&gt;0,LOOKUP(M614,[1]Customer!$A:$A,[1]Customer!$B:$B),IF(N614&lt;&gt;0,LOOKUP(N614,[1]Supplier!$A:$A,[1]Supplier!$B:$B))))),"")</f>
        <v>Nathani Indonesia</v>
      </c>
      <c r="R614" s="4" t="str">
        <f>IFERROR(IF(IF(AND(IF(M614&lt;&gt;0,LOOKUP(M614,[1]Customer!$A:$A,[1]Customer!$V:$V),IF(N614&lt;&gt;0,LOOKUP(N614,[1]Supplier!$A:$A,[1]Supplier!$V:$V)))=FALSE,O614&lt;&gt;0),LOOKUP(O614,[1]Branch!$A:$A,[1]Branch!$V:$V),IF(M614&lt;&gt;0,LOOKUP(M614,[1]Customer!$A:$A,[1]Customer!$V:$V),IF(N614&lt;&gt;0,LOOKUP(N614,[1]Supplier!$A:$A,[1]Supplier!$V:$V))))=FALSE,LOOKUP(P614,[1]Banking!$A:$A,[1]Banking!$C:$C),IF(AND(IF(M614&lt;&gt;0,LOOKUP(M614,[1]Customer!$A:$A,[1]Customer!$V:$V),IF(N614&lt;&gt;0,LOOKUP(N614,[1]Supplier!$A:$A,[1]Supplier!$V:$V)))=FALSE,O614&lt;&gt;0),LOOKUP(O614,[1]Branch!$A:$A,[1]Branch!$V:$V),IF(M614&lt;&gt;0,LOOKUP(M614,[1]Customer!$A:$A,[1]Customer!$V:$V),IF(N614&lt;&gt;0,LOOKUP(N614,[1]Supplier!$A:$A,[1]Supplier!$V:$V))))),"")</f>
        <v>Agustina Y. Zulkarnain</v>
      </c>
      <c r="S614" s="14">
        <f>IFERROR(SUMIF(CREF!A:A,PREF!A614,CREF!G:G),"")</f>
        <v>132927241</v>
      </c>
    </row>
    <row r="615" spans="1:19">
      <c r="A615" s="3">
        <v>614</v>
      </c>
      <c r="B615" s="5">
        <v>41921</v>
      </c>
      <c r="D615" s="11" t="s">
        <v>1132</v>
      </c>
      <c r="J615" s="3">
        <v>333</v>
      </c>
      <c r="M615" s="3" t="s">
        <v>41</v>
      </c>
      <c r="Q615" s="4" t="str">
        <f>IFERROR(IF(IF(AND(IF(M615&lt;&gt;0,LOOKUP(M615,[1]Customer!$A:$A,[1]Customer!$B:$B),IF(N615&lt;&gt;0,LOOKUP(N615,[1]Supplier!$A:$A,[1]Supplier!$B:$B)))=FALSE,O615&lt;&gt;0),LOOKUP(O615,[1]Branch!$A:$A,[1]Branch!$B:$B),IF(M615&lt;&gt;0,LOOKUP(M615,[1]Customer!$A:$A,[1]Customer!$B:$B),IF(N615&lt;&gt;0,LOOKUP(N615,[1]Supplier!$A:$A,[1]Supplier!$B:$B))))=FALSE,LOOKUP(P615,[1]Banking!$A:$A,[1]Banking!$B:$B),IF(AND(IF(M615&lt;&gt;0,LOOKUP(M615,[1]Customer!$A:$A,[1]Customer!$B:$B),IF(N615&lt;&gt;0,LOOKUP(N615,[1]Supplier!$A:$A,[1]Supplier!$B:$B)))=FALSE,O615&lt;&gt;0),LOOKUP(O615,[1]Branch!$A:$A,[1]Branch!$B:$B),IF(M615&lt;&gt;0,LOOKUP(M615,[1]Customer!$A:$A,[1]Customer!$B:$B),IF(N615&lt;&gt;0,LOOKUP(N615,[1]Supplier!$A:$A,[1]Supplier!$B:$B))))),"")</f>
        <v>Nathani Indonesia</v>
      </c>
      <c r="R615" s="4" t="str">
        <f>IFERROR(IF(IF(AND(IF(M615&lt;&gt;0,LOOKUP(M615,[1]Customer!$A:$A,[1]Customer!$V:$V),IF(N615&lt;&gt;0,LOOKUP(N615,[1]Supplier!$A:$A,[1]Supplier!$V:$V)))=FALSE,O615&lt;&gt;0),LOOKUP(O615,[1]Branch!$A:$A,[1]Branch!$V:$V),IF(M615&lt;&gt;0,LOOKUP(M615,[1]Customer!$A:$A,[1]Customer!$V:$V),IF(N615&lt;&gt;0,LOOKUP(N615,[1]Supplier!$A:$A,[1]Supplier!$V:$V))))=FALSE,LOOKUP(P615,[1]Banking!$A:$A,[1]Banking!$C:$C),IF(AND(IF(M615&lt;&gt;0,LOOKUP(M615,[1]Customer!$A:$A,[1]Customer!$V:$V),IF(N615&lt;&gt;0,LOOKUP(N615,[1]Supplier!$A:$A,[1]Supplier!$V:$V)))=FALSE,O615&lt;&gt;0),LOOKUP(O615,[1]Branch!$A:$A,[1]Branch!$V:$V),IF(M615&lt;&gt;0,LOOKUP(M615,[1]Customer!$A:$A,[1]Customer!$V:$V),IF(N615&lt;&gt;0,LOOKUP(N615,[1]Supplier!$A:$A,[1]Supplier!$V:$V))))),"")</f>
        <v>Agustina Y. Zulkarnain</v>
      </c>
      <c r="S615" s="14">
        <f>IFERROR(SUMIF(CREF!A:A,PREF!A615,CREF!G:G),"")</f>
        <v>133326422</v>
      </c>
    </row>
    <row r="616" spans="1:19">
      <c r="A616" s="3">
        <v>615</v>
      </c>
      <c r="B616" s="5">
        <v>41921</v>
      </c>
      <c r="D616" s="11" t="s">
        <v>1133</v>
      </c>
      <c r="J616" s="3">
        <v>334</v>
      </c>
      <c r="M616" s="3" t="s">
        <v>41</v>
      </c>
      <c r="Q616" s="4" t="str">
        <f>IFERROR(IF(IF(AND(IF(M616&lt;&gt;0,LOOKUP(M616,[1]Customer!$A:$A,[1]Customer!$B:$B),IF(N616&lt;&gt;0,LOOKUP(N616,[1]Supplier!$A:$A,[1]Supplier!$B:$B)))=FALSE,O616&lt;&gt;0),LOOKUP(O616,[1]Branch!$A:$A,[1]Branch!$B:$B),IF(M616&lt;&gt;0,LOOKUP(M616,[1]Customer!$A:$A,[1]Customer!$B:$B),IF(N616&lt;&gt;0,LOOKUP(N616,[1]Supplier!$A:$A,[1]Supplier!$B:$B))))=FALSE,LOOKUP(P616,[1]Banking!$A:$A,[1]Banking!$B:$B),IF(AND(IF(M616&lt;&gt;0,LOOKUP(M616,[1]Customer!$A:$A,[1]Customer!$B:$B),IF(N616&lt;&gt;0,LOOKUP(N616,[1]Supplier!$A:$A,[1]Supplier!$B:$B)))=FALSE,O616&lt;&gt;0),LOOKUP(O616,[1]Branch!$A:$A,[1]Branch!$B:$B),IF(M616&lt;&gt;0,LOOKUP(M616,[1]Customer!$A:$A,[1]Customer!$B:$B),IF(N616&lt;&gt;0,LOOKUP(N616,[1]Supplier!$A:$A,[1]Supplier!$B:$B))))),"")</f>
        <v>Nathani Indonesia</v>
      </c>
      <c r="R616" s="4" t="str">
        <f>IFERROR(IF(IF(AND(IF(M616&lt;&gt;0,LOOKUP(M616,[1]Customer!$A:$A,[1]Customer!$V:$V),IF(N616&lt;&gt;0,LOOKUP(N616,[1]Supplier!$A:$A,[1]Supplier!$V:$V)))=FALSE,O616&lt;&gt;0),LOOKUP(O616,[1]Branch!$A:$A,[1]Branch!$V:$V),IF(M616&lt;&gt;0,LOOKUP(M616,[1]Customer!$A:$A,[1]Customer!$V:$V),IF(N616&lt;&gt;0,LOOKUP(N616,[1]Supplier!$A:$A,[1]Supplier!$V:$V))))=FALSE,LOOKUP(P616,[1]Banking!$A:$A,[1]Banking!$C:$C),IF(AND(IF(M616&lt;&gt;0,LOOKUP(M616,[1]Customer!$A:$A,[1]Customer!$V:$V),IF(N616&lt;&gt;0,LOOKUP(N616,[1]Supplier!$A:$A,[1]Supplier!$V:$V)))=FALSE,O616&lt;&gt;0),LOOKUP(O616,[1]Branch!$A:$A,[1]Branch!$V:$V),IF(M616&lt;&gt;0,LOOKUP(M616,[1]Customer!$A:$A,[1]Customer!$V:$V),IF(N616&lt;&gt;0,LOOKUP(N616,[1]Supplier!$A:$A,[1]Supplier!$V:$V))))),"")</f>
        <v>Agustina Y. Zulkarnain</v>
      </c>
      <c r="S616" s="14">
        <f>IFERROR(SUMIF(CREF!A:A,PREF!A616,CREF!G:G),"")</f>
        <v>271466755</v>
      </c>
    </row>
    <row r="617" spans="1:19">
      <c r="A617" s="3">
        <v>616</v>
      </c>
      <c r="B617" s="5">
        <v>41921</v>
      </c>
      <c r="D617" s="11" t="s">
        <v>1134</v>
      </c>
      <c r="J617" s="3">
        <v>335</v>
      </c>
      <c r="M617" s="3" t="s">
        <v>41</v>
      </c>
      <c r="Q617" s="4" t="str">
        <f>IFERROR(IF(IF(AND(IF(M617&lt;&gt;0,LOOKUP(M617,[1]Customer!$A:$A,[1]Customer!$B:$B),IF(N617&lt;&gt;0,LOOKUP(N617,[1]Supplier!$A:$A,[1]Supplier!$B:$B)))=FALSE,O617&lt;&gt;0),LOOKUP(O617,[1]Branch!$A:$A,[1]Branch!$B:$B),IF(M617&lt;&gt;0,LOOKUP(M617,[1]Customer!$A:$A,[1]Customer!$B:$B),IF(N617&lt;&gt;0,LOOKUP(N617,[1]Supplier!$A:$A,[1]Supplier!$B:$B))))=FALSE,LOOKUP(P617,[1]Banking!$A:$A,[1]Banking!$B:$B),IF(AND(IF(M617&lt;&gt;0,LOOKUP(M617,[1]Customer!$A:$A,[1]Customer!$B:$B),IF(N617&lt;&gt;0,LOOKUP(N617,[1]Supplier!$A:$A,[1]Supplier!$B:$B)))=FALSE,O617&lt;&gt;0),LOOKUP(O617,[1]Branch!$A:$A,[1]Branch!$B:$B),IF(M617&lt;&gt;0,LOOKUP(M617,[1]Customer!$A:$A,[1]Customer!$B:$B),IF(N617&lt;&gt;0,LOOKUP(N617,[1]Supplier!$A:$A,[1]Supplier!$B:$B))))),"")</f>
        <v>Nathani Indonesia</v>
      </c>
      <c r="R617" s="4" t="str">
        <f>IFERROR(IF(IF(AND(IF(M617&lt;&gt;0,LOOKUP(M617,[1]Customer!$A:$A,[1]Customer!$V:$V),IF(N617&lt;&gt;0,LOOKUP(N617,[1]Supplier!$A:$A,[1]Supplier!$V:$V)))=FALSE,O617&lt;&gt;0),LOOKUP(O617,[1]Branch!$A:$A,[1]Branch!$V:$V),IF(M617&lt;&gt;0,LOOKUP(M617,[1]Customer!$A:$A,[1]Customer!$V:$V),IF(N617&lt;&gt;0,LOOKUP(N617,[1]Supplier!$A:$A,[1]Supplier!$V:$V))))=FALSE,LOOKUP(P617,[1]Banking!$A:$A,[1]Banking!$C:$C),IF(AND(IF(M617&lt;&gt;0,LOOKUP(M617,[1]Customer!$A:$A,[1]Customer!$V:$V),IF(N617&lt;&gt;0,LOOKUP(N617,[1]Supplier!$A:$A,[1]Supplier!$V:$V)))=FALSE,O617&lt;&gt;0),LOOKUP(O617,[1]Branch!$A:$A,[1]Branch!$V:$V),IF(M617&lt;&gt;0,LOOKUP(M617,[1]Customer!$A:$A,[1]Customer!$V:$V),IF(N617&lt;&gt;0,LOOKUP(N617,[1]Supplier!$A:$A,[1]Supplier!$V:$V))))),"")</f>
        <v>Agustina Y. Zulkarnain</v>
      </c>
      <c r="S617" s="14">
        <f>IFERROR(SUMIF(CREF!A:A,PREF!A617,CREF!G:G),"")</f>
        <v>284403209</v>
      </c>
    </row>
    <row r="618" spans="1:19">
      <c r="A618" s="3">
        <v>617</v>
      </c>
      <c r="B618" s="5">
        <v>41921</v>
      </c>
      <c r="D618" s="11" t="s">
        <v>1134</v>
      </c>
      <c r="J618" s="3">
        <v>336</v>
      </c>
      <c r="M618" s="3" t="s">
        <v>41</v>
      </c>
      <c r="Q618" s="4" t="str">
        <f>IFERROR(IF(IF(AND(IF(M618&lt;&gt;0,LOOKUP(M618,[1]Customer!$A:$A,[1]Customer!$B:$B),IF(N618&lt;&gt;0,LOOKUP(N618,[1]Supplier!$A:$A,[1]Supplier!$B:$B)))=FALSE,O618&lt;&gt;0),LOOKUP(O618,[1]Branch!$A:$A,[1]Branch!$B:$B),IF(M618&lt;&gt;0,LOOKUP(M618,[1]Customer!$A:$A,[1]Customer!$B:$B),IF(N618&lt;&gt;0,LOOKUP(N618,[1]Supplier!$A:$A,[1]Supplier!$B:$B))))=FALSE,LOOKUP(P618,[1]Banking!$A:$A,[1]Banking!$B:$B),IF(AND(IF(M618&lt;&gt;0,LOOKUP(M618,[1]Customer!$A:$A,[1]Customer!$B:$B),IF(N618&lt;&gt;0,LOOKUP(N618,[1]Supplier!$A:$A,[1]Supplier!$B:$B)))=FALSE,O618&lt;&gt;0),LOOKUP(O618,[1]Branch!$A:$A,[1]Branch!$B:$B),IF(M618&lt;&gt;0,LOOKUP(M618,[1]Customer!$A:$A,[1]Customer!$B:$B),IF(N618&lt;&gt;0,LOOKUP(N618,[1]Supplier!$A:$A,[1]Supplier!$B:$B))))),"")</f>
        <v>Nathani Indonesia</v>
      </c>
      <c r="R618" s="4" t="str">
        <f>IFERROR(IF(IF(AND(IF(M618&lt;&gt;0,LOOKUP(M618,[1]Customer!$A:$A,[1]Customer!$V:$V),IF(N618&lt;&gt;0,LOOKUP(N618,[1]Supplier!$A:$A,[1]Supplier!$V:$V)))=FALSE,O618&lt;&gt;0),LOOKUP(O618,[1]Branch!$A:$A,[1]Branch!$V:$V),IF(M618&lt;&gt;0,LOOKUP(M618,[1]Customer!$A:$A,[1]Customer!$V:$V),IF(N618&lt;&gt;0,LOOKUP(N618,[1]Supplier!$A:$A,[1]Supplier!$V:$V))))=FALSE,LOOKUP(P618,[1]Banking!$A:$A,[1]Banking!$C:$C),IF(AND(IF(M618&lt;&gt;0,LOOKUP(M618,[1]Customer!$A:$A,[1]Customer!$V:$V),IF(N618&lt;&gt;0,LOOKUP(N618,[1]Supplier!$A:$A,[1]Supplier!$V:$V)))=FALSE,O618&lt;&gt;0),LOOKUP(O618,[1]Branch!$A:$A,[1]Branch!$V:$V),IF(M618&lt;&gt;0,LOOKUP(M618,[1]Customer!$A:$A,[1]Customer!$V:$V),IF(N618&lt;&gt;0,LOOKUP(N618,[1]Supplier!$A:$A,[1]Supplier!$V:$V))))),"")</f>
        <v>Agustina Y. Zulkarnain</v>
      </c>
      <c r="S618" s="14">
        <f>IFERROR(SUMIF(CREF!A:A,PREF!A618,CREF!G:G),"")</f>
        <v>6207869</v>
      </c>
    </row>
    <row r="619" spans="1:19">
      <c r="A619" s="3">
        <v>618</v>
      </c>
      <c r="B619" s="5">
        <v>41921</v>
      </c>
      <c r="K619" s="3">
        <v>737</v>
      </c>
      <c r="N619" s="3" t="s">
        <v>81</v>
      </c>
      <c r="Q619" s="4" t="str">
        <f>IFERROR(IF(IF(AND(IF(M619&lt;&gt;0,LOOKUP(M619,[1]Customer!$A:$A,[1]Customer!$B:$B),IF(N619&lt;&gt;0,LOOKUP(N619,[1]Supplier!$A:$A,[1]Supplier!$B:$B)))=FALSE,O619&lt;&gt;0),LOOKUP(O619,[1]Branch!$A:$A,[1]Branch!$B:$B),IF(M619&lt;&gt;0,LOOKUP(M619,[1]Customer!$A:$A,[1]Customer!$B:$B),IF(N619&lt;&gt;0,LOOKUP(N619,[1]Supplier!$A:$A,[1]Supplier!$B:$B))))=FALSE,LOOKUP(P619,[1]Banking!$A:$A,[1]Banking!$B:$B),IF(AND(IF(M619&lt;&gt;0,LOOKUP(M619,[1]Customer!$A:$A,[1]Customer!$B:$B),IF(N619&lt;&gt;0,LOOKUP(N619,[1]Supplier!$A:$A,[1]Supplier!$B:$B)))=FALSE,O619&lt;&gt;0),LOOKUP(O619,[1]Branch!$A:$A,[1]Branch!$B:$B),IF(M619&lt;&gt;0,LOOKUP(M619,[1]Customer!$A:$A,[1]Customer!$B:$B),IF(N619&lt;&gt;0,LOOKUP(N619,[1]Supplier!$A:$A,[1]Supplier!$B:$B))))),"")</f>
        <v>Kas Negara</v>
      </c>
      <c r="R619" s="4" t="str">
        <f>IFERROR(IF(IF(AND(IF(M619&lt;&gt;0,LOOKUP(M619,[1]Customer!$A:$A,[1]Customer!$V:$V),IF(N619&lt;&gt;0,LOOKUP(N619,[1]Supplier!$A:$A,[1]Supplier!$V:$V)))=FALSE,O619&lt;&gt;0),LOOKUP(O619,[1]Branch!$A:$A,[1]Branch!$V:$V),IF(M619&lt;&gt;0,LOOKUP(M619,[1]Customer!$A:$A,[1]Customer!$V:$V),IF(N619&lt;&gt;0,LOOKUP(N619,[1]Supplier!$A:$A,[1]Supplier!$V:$V))))=FALSE,LOOKUP(P619,[1]Banking!$A:$A,[1]Banking!$C:$C),IF(AND(IF(M619&lt;&gt;0,LOOKUP(M619,[1]Customer!$A:$A,[1]Customer!$V:$V),IF(N619&lt;&gt;0,LOOKUP(N619,[1]Supplier!$A:$A,[1]Supplier!$V:$V)))=FALSE,O619&lt;&gt;0),LOOKUP(O619,[1]Branch!$A:$A,[1]Branch!$V:$V),IF(M619&lt;&gt;0,LOOKUP(M619,[1]Customer!$A:$A,[1]Customer!$V:$V),IF(N619&lt;&gt;0,LOOKUP(N619,[1]Supplier!$A:$A,[1]Supplier!$V:$V))))),"")</f>
        <v/>
      </c>
      <c r="S619" s="14">
        <f>IFERROR(SUMIF(CREF!A:A,PREF!A619,CREF!G:G),"")</f>
        <v>-83348</v>
      </c>
    </row>
    <row r="620" spans="1:19">
      <c r="A620" s="3">
        <v>619</v>
      </c>
      <c r="B620" s="5">
        <v>41921</v>
      </c>
      <c r="K620" s="3">
        <v>738</v>
      </c>
      <c r="N620" s="3" t="s">
        <v>81</v>
      </c>
      <c r="Q620" s="4" t="str">
        <f>IFERROR(IF(IF(AND(IF(M620&lt;&gt;0,LOOKUP(M620,[1]Customer!$A:$A,[1]Customer!$B:$B),IF(N620&lt;&gt;0,LOOKUP(N620,[1]Supplier!$A:$A,[1]Supplier!$B:$B)))=FALSE,O620&lt;&gt;0),LOOKUP(O620,[1]Branch!$A:$A,[1]Branch!$B:$B),IF(M620&lt;&gt;0,LOOKUP(M620,[1]Customer!$A:$A,[1]Customer!$B:$B),IF(N620&lt;&gt;0,LOOKUP(N620,[1]Supplier!$A:$A,[1]Supplier!$B:$B))))=FALSE,LOOKUP(P620,[1]Banking!$A:$A,[1]Banking!$B:$B),IF(AND(IF(M620&lt;&gt;0,LOOKUP(M620,[1]Customer!$A:$A,[1]Customer!$B:$B),IF(N620&lt;&gt;0,LOOKUP(N620,[1]Supplier!$A:$A,[1]Supplier!$B:$B)))=FALSE,O620&lt;&gt;0),LOOKUP(O620,[1]Branch!$A:$A,[1]Branch!$B:$B),IF(M620&lt;&gt;0,LOOKUP(M620,[1]Customer!$A:$A,[1]Customer!$B:$B),IF(N620&lt;&gt;0,LOOKUP(N620,[1]Supplier!$A:$A,[1]Supplier!$B:$B))))),"")</f>
        <v>Kas Negara</v>
      </c>
      <c r="R620" s="4" t="str">
        <f>IFERROR(IF(IF(AND(IF(M620&lt;&gt;0,LOOKUP(M620,[1]Customer!$A:$A,[1]Customer!$V:$V),IF(N620&lt;&gt;0,LOOKUP(N620,[1]Supplier!$A:$A,[1]Supplier!$V:$V)))=FALSE,O620&lt;&gt;0),LOOKUP(O620,[1]Branch!$A:$A,[1]Branch!$V:$V),IF(M620&lt;&gt;0,LOOKUP(M620,[1]Customer!$A:$A,[1]Customer!$V:$V),IF(N620&lt;&gt;0,LOOKUP(N620,[1]Supplier!$A:$A,[1]Supplier!$V:$V))))=FALSE,LOOKUP(P620,[1]Banking!$A:$A,[1]Banking!$C:$C),IF(AND(IF(M620&lt;&gt;0,LOOKUP(M620,[1]Customer!$A:$A,[1]Customer!$V:$V),IF(N620&lt;&gt;0,LOOKUP(N620,[1]Supplier!$A:$A,[1]Supplier!$V:$V)))=FALSE,O620&lt;&gt;0),LOOKUP(O620,[1]Branch!$A:$A,[1]Branch!$V:$V),IF(M620&lt;&gt;0,LOOKUP(M620,[1]Customer!$A:$A,[1]Customer!$V:$V),IF(N620&lt;&gt;0,LOOKUP(N620,[1]Supplier!$A:$A,[1]Supplier!$V:$V))))),"")</f>
        <v/>
      </c>
      <c r="S620" s="14">
        <f>IFERROR(SUMIF(CREF!A:A,PREF!A620,CREF!G:G),"")</f>
        <v>-6124521</v>
      </c>
    </row>
    <row r="621" spans="1:19">
      <c r="A621" s="3">
        <v>620</v>
      </c>
      <c r="B621" s="5">
        <v>41922</v>
      </c>
      <c r="K621" s="3">
        <v>739</v>
      </c>
      <c r="P621" s="3" t="s">
        <v>40</v>
      </c>
      <c r="Q621" s="4" t="str">
        <f>IFERROR(IF(IF(AND(IF(M621&lt;&gt;0,LOOKUP(M621,[1]Customer!$A:$A,[1]Customer!$B:$B),IF(N621&lt;&gt;0,LOOKUP(N621,[1]Supplier!$A:$A,[1]Supplier!$B:$B)))=FALSE,O621&lt;&gt;0),LOOKUP(O621,[1]Branch!$A:$A,[1]Branch!$B:$B),IF(M621&lt;&gt;0,LOOKUP(M621,[1]Customer!$A:$A,[1]Customer!$B:$B),IF(N621&lt;&gt;0,LOOKUP(N621,[1]Supplier!$A:$A,[1]Supplier!$B:$B))))=FALSE,LOOKUP(P621,[1]Banking!$A:$A,[1]Banking!$B:$B),IF(AND(IF(M621&lt;&gt;0,LOOKUP(M621,[1]Customer!$A:$A,[1]Customer!$B:$B),IF(N621&lt;&gt;0,LOOKUP(N621,[1]Supplier!$A:$A,[1]Supplier!$B:$B)))=FALSE,O621&lt;&gt;0),LOOKUP(O621,[1]Branch!$A:$A,[1]Branch!$B:$B),IF(M621&lt;&gt;0,LOOKUP(M621,[1]Customer!$A:$A,[1]Customer!$B:$B),IF(N621&lt;&gt;0,LOOKUP(N621,[1]Supplier!$A:$A,[1]Supplier!$B:$B))))),"")</f>
        <v>Kas Kecil Nathani Chemicals</v>
      </c>
      <c r="R621" s="4">
        <f>IFERROR(IF(IF(AND(IF(M621&lt;&gt;0,LOOKUP(M621,[1]Customer!$A:$A,[1]Customer!$V:$V),IF(N621&lt;&gt;0,LOOKUP(N621,[1]Supplier!$A:$A,[1]Supplier!$V:$V)))=FALSE,O621&lt;&gt;0),LOOKUP(O621,[1]Branch!$A:$A,[1]Branch!$V:$V),IF(M621&lt;&gt;0,LOOKUP(M621,[1]Customer!$A:$A,[1]Customer!$V:$V),IF(N621&lt;&gt;0,LOOKUP(N621,[1]Supplier!$A:$A,[1]Supplier!$V:$V))))=FALSE,LOOKUP(P621,[1]Banking!$A:$A,[1]Banking!$C:$C),IF(AND(IF(M621&lt;&gt;0,LOOKUP(M621,[1]Customer!$A:$A,[1]Customer!$V:$V),IF(N621&lt;&gt;0,LOOKUP(N621,[1]Supplier!$A:$A,[1]Supplier!$V:$V)))=FALSE,O621&lt;&gt;0),LOOKUP(O621,[1]Branch!$A:$A,[1]Branch!$V:$V),IF(M621&lt;&gt;0,LOOKUP(M621,[1]Customer!$A:$A,[1]Customer!$V:$V),IF(N621&lt;&gt;0,LOOKUP(N621,[1]Supplier!$A:$A,[1]Supplier!$V:$V))))),"")</f>
        <v>0</v>
      </c>
      <c r="S621" s="14">
        <f>IFERROR(SUMIF(CREF!A:A,PREF!A621,CREF!G:G),"")</f>
        <v>-58500</v>
      </c>
    </row>
    <row r="622" spans="1:19">
      <c r="A622" s="3">
        <v>621</v>
      </c>
      <c r="B622" s="5">
        <v>41922</v>
      </c>
      <c r="K622" s="3">
        <v>740</v>
      </c>
      <c r="P622" s="3" t="s">
        <v>40</v>
      </c>
      <c r="Q622" s="4" t="str">
        <f>IFERROR(IF(IF(AND(IF(M622&lt;&gt;0,LOOKUP(M622,[1]Customer!$A:$A,[1]Customer!$B:$B),IF(N622&lt;&gt;0,LOOKUP(N622,[1]Supplier!$A:$A,[1]Supplier!$B:$B)))=FALSE,O622&lt;&gt;0),LOOKUP(O622,[1]Branch!$A:$A,[1]Branch!$B:$B),IF(M622&lt;&gt;0,LOOKUP(M622,[1]Customer!$A:$A,[1]Customer!$B:$B),IF(N622&lt;&gt;0,LOOKUP(N622,[1]Supplier!$A:$A,[1]Supplier!$B:$B))))=FALSE,LOOKUP(P622,[1]Banking!$A:$A,[1]Banking!$B:$B),IF(AND(IF(M622&lt;&gt;0,LOOKUP(M622,[1]Customer!$A:$A,[1]Customer!$B:$B),IF(N622&lt;&gt;0,LOOKUP(N622,[1]Supplier!$A:$A,[1]Supplier!$B:$B)))=FALSE,O622&lt;&gt;0),LOOKUP(O622,[1]Branch!$A:$A,[1]Branch!$B:$B),IF(M622&lt;&gt;0,LOOKUP(M622,[1]Customer!$A:$A,[1]Customer!$B:$B),IF(N622&lt;&gt;0,LOOKUP(N622,[1]Supplier!$A:$A,[1]Supplier!$B:$B))))),"")</f>
        <v>Kas Kecil Nathani Chemicals</v>
      </c>
      <c r="R622" s="4">
        <f>IFERROR(IF(IF(AND(IF(M622&lt;&gt;0,LOOKUP(M622,[1]Customer!$A:$A,[1]Customer!$V:$V),IF(N622&lt;&gt;0,LOOKUP(N622,[1]Supplier!$A:$A,[1]Supplier!$V:$V)))=FALSE,O622&lt;&gt;0),LOOKUP(O622,[1]Branch!$A:$A,[1]Branch!$V:$V),IF(M622&lt;&gt;0,LOOKUP(M622,[1]Customer!$A:$A,[1]Customer!$V:$V),IF(N622&lt;&gt;0,LOOKUP(N622,[1]Supplier!$A:$A,[1]Supplier!$V:$V))))=FALSE,LOOKUP(P622,[1]Banking!$A:$A,[1]Banking!$C:$C),IF(AND(IF(M622&lt;&gt;0,LOOKUP(M622,[1]Customer!$A:$A,[1]Customer!$V:$V),IF(N622&lt;&gt;0,LOOKUP(N622,[1]Supplier!$A:$A,[1]Supplier!$V:$V)))=FALSE,O622&lt;&gt;0),LOOKUP(O622,[1]Branch!$A:$A,[1]Branch!$V:$V),IF(M622&lt;&gt;0,LOOKUP(M622,[1]Customer!$A:$A,[1]Customer!$V:$V),IF(N622&lt;&gt;0,LOOKUP(N622,[1]Supplier!$A:$A,[1]Supplier!$V:$V))))),"")</f>
        <v>0</v>
      </c>
      <c r="S622" s="14">
        <f>IFERROR(SUMIF(CREF!A:A,PREF!A622,CREF!G:G),"")</f>
        <v>-1200000</v>
      </c>
    </row>
    <row r="623" spans="1:19">
      <c r="A623" s="3">
        <v>622</v>
      </c>
      <c r="B623" s="5">
        <v>41922</v>
      </c>
      <c r="K623" s="3">
        <v>741</v>
      </c>
      <c r="P623" s="3" t="s">
        <v>40</v>
      </c>
      <c r="Q623" s="4" t="str">
        <f>IFERROR(IF(IF(AND(IF(M623&lt;&gt;0,LOOKUP(M623,[1]Customer!$A:$A,[1]Customer!$B:$B),IF(N623&lt;&gt;0,LOOKUP(N623,[1]Supplier!$A:$A,[1]Supplier!$B:$B)))=FALSE,O623&lt;&gt;0),LOOKUP(O623,[1]Branch!$A:$A,[1]Branch!$B:$B),IF(M623&lt;&gt;0,LOOKUP(M623,[1]Customer!$A:$A,[1]Customer!$B:$B),IF(N623&lt;&gt;0,LOOKUP(N623,[1]Supplier!$A:$A,[1]Supplier!$B:$B))))=FALSE,LOOKUP(P623,[1]Banking!$A:$A,[1]Banking!$B:$B),IF(AND(IF(M623&lt;&gt;0,LOOKUP(M623,[1]Customer!$A:$A,[1]Customer!$B:$B),IF(N623&lt;&gt;0,LOOKUP(N623,[1]Supplier!$A:$A,[1]Supplier!$B:$B)))=FALSE,O623&lt;&gt;0),LOOKUP(O623,[1]Branch!$A:$A,[1]Branch!$B:$B),IF(M623&lt;&gt;0,LOOKUP(M623,[1]Customer!$A:$A,[1]Customer!$B:$B),IF(N623&lt;&gt;0,LOOKUP(N623,[1]Supplier!$A:$A,[1]Supplier!$B:$B))))),"")</f>
        <v>Kas Kecil Nathani Chemicals</v>
      </c>
      <c r="R623" s="4">
        <f>IFERROR(IF(IF(AND(IF(M623&lt;&gt;0,LOOKUP(M623,[1]Customer!$A:$A,[1]Customer!$V:$V),IF(N623&lt;&gt;0,LOOKUP(N623,[1]Supplier!$A:$A,[1]Supplier!$V:$V)))=FALSE,O623&lt;&gt;0),LOOKUP(O623,[1]Branch!$A:$A,[1]Branch!$V:$V),IF(M623&lt;&gt;0,LOOKUP(M623,[1]Customer!$A:$A,[1]Customer!$V:$V),IF(N623&lt;&gt;0,LOOKUP(N623,[1]Supplier!$A:$A,[1]Supplier!$V:$V))))=FALSE,LOOKUP(P623,[1]Banking!$A:$A,[1]Banking!$C:$C),IF(AND(IF(M623&lt;&gt;0,LOOKUP(M623,[1]Customer!$A:$A,[1]Customer!$V:$V),IF(N623&lt;&gt;0,LOOKUP(N623,[1]Supplier!$A:$A,[1]Supplier!$V:$V)))=FALSE,O623&lt;&gt;0),LOOKUP(O623,[1]Branch!$A:$A,[1]Branch!$V:$V),IF(M623&lt;&gt;0,LOOKUP(M623,[1]Customer!$A:$A,[1]Customer!$V:$V),IF(N623&lt;&gt;0,LOOKUP(N623,[1]Supplier!$A:$A,[1]Supplier!$V:$V))))),"")</f>
        <v>0</v>
      </c>
      <c r="S623" s="14">
        <f>IFERROR(SUMIF(CREF!A:A,PREF!A623,CREF!G:G),"")</f>
        <v>-50000</v>
      </c>
    </row>
    <row r="624" spans="1:19">
      <c r="A624" s="3">
        <v>623</v>
      </c>
      <c r="B624" s="5">
        <v>41922</v>
      </c>
      <c r="K624" s="3">
        <v>742</v>
      </c>
      <c r="P624" s="3" t="s">
        <v>40</v>
      </c>
      <c r="Q624" s="4" t="str">
        <f>IFERROR(IF(IF(AND(IF(M624&lt;&gt;0,LOOKUP(M624,[1]Customer!$A:$A,[1]Customer!$B:$B),IF(N624&lt;&gt;0,LOOKUP(N624,[1]Supplier!$A:$A,[1]Supplier!$B:$B)))=FALSE,O624&lt;&gt;0),LOOKUP(O624,[1]Branch!$A:$A,[1]Branch!$B:$B),IF(M624&lt;&gt;0,LOOKUP(M624,[1]Customer!$A:$A,[1]Customer!$B:$B),IF(N624&lt;&gt;0,LOOKUP(N624,[1]Supplier!$A:$A,[1]Supplier!$B:$B))))=FALSE,LOOKUP(P624,[1]Banking!$A:$A,[1]Banking!$B:$B),IF(AND(IF(M624&lt;&gt;0,LOOKUP(M624,[1]Customer!$A:$A,[1]Customer!$B:$B),IF(N624&lt;&gt;0,LOOKUP(N624,[1]Supplier!$A:$A,[1]Supplier!$B:$B)))=FALSE,O624&lt;&gt;0),LOOKUP(O624,[1]Branch!$A:$A,[1]Branch!$B:$B),IF(M624&lt;&gt;0,LOOKUP(M624,[1]Customer!$A:$A,[1]Customer!$B:$B),IF(N624&lt;&gt;0,LOOKUP(N624,[1]Supplier!$A:$A,[1]Supplier!$B:$B))))),"")</f>
        <v>Kas Kecil Nathani Chemicals</v>
      </c>
      <c r="R624" s="4">
        <f>IFERROR(IF(IF(AND(IF(M624&lt;&gt;0,LOOKUP(M624,[1]Customer!$A:$A,[1]Customer!$V:$V),IF(N624&lt;&gt;0,LOOKUP(N624,[1]Supplier!$A:$A,[1]Supplier!$V:$V)))=FALSE,O624&lt;&gt;0),LOOKUP(O624,[1]Branch!$A:$A,[1]Branch!$V:$V),IF(M624&lt;&gt;0,LOOKUP(M624,[1]Customer!$A:$A,[1]Customer!$V:$V),IF(N624&lt;&gt;0,LOOKUP(N624,[1]Supplier!$A:$A,[1]Supplier!$V:$V))))=FALSE,LOOKUP(P624,[1]Banking!$A:$A,[1]Banking!$C:$C),IF(AND(IF(M624&lt;&gt;0,LOOKUP(M624,[1]Customer!$A:$A,[1]Customer!$V:$V),IF(N624&lt;&gt;0,LOOKUP(N624,[1]Supplier!$A:$A,[1]Supplier!$V:$V)))=FALSE,O624&lt;&gt;0),LOOKUP(O624,[1]Branch!$A:$A,[1]Branch!$V:$V),IF(M624&lt;&gt;0,LOOKUP(M624,[1]Customer!$A:$A,[1]Customer!$V:$V),IF(N624&lt;&gt;0,LOOKUP(N624,[1]Supplier!$A:$A,[1]Supplier!$V:$V))))),"")</f>
        <v>0</v>
      </c>
      <c r="S624" s="14">
        <f>IFERROR(SUMIF(CREF!A:A,PREF!A624,CREF!G:G),"")</f>
        <v>-110000</v>
      </c>
    </row>
    <row r="625" spans="1:19">
      <c r="A625" s="3">
        <v>624</v>
      </c>
      <c r="B625" s="5">
        <v>41922</v>
      </c>
      <c r="K625" s="3">
        <v>743</v>
      </c>
      <c r="P625" s="3" t="s">
        <v>40</v>
      </c>
      <c r="Q625" s="4" t="str">
        <f>IFERROR(IF(IF(AND(IF(M625&lt;&gt;0,LOOKUP(M625,[1]Customer!$A:$A,[1]Customer!$B:$B),IF(N625&lt;&gt;0,LOOKUP(N625,[1]Supplier!$A:$A,[1]Supplier!$B:$B)))=FALSE,O625&lt;&gt;0),LOOKUP(O625,[1]Branch!$A:$A,[1]Branch!$B:$B),IF(M625&lt;&gt;0,LOOKUP(M625,[1]Customer!$A:$A,[1]Customer!$B:$B),IF(N625&lt;&gt;0,LOOKUP(N625,[1]Supplier!$A:$A,[1]Supplier!$B:$B))))=FALSE,LOOKUP(P625,[1]Banking!$A:$A,[1]Banking!$B:$B),IF(AND(IF(M625&lt;&gt;0,LOOKUP(M625,[1]Customer!$A:$A,[1]Customer!$B:$B),IF(N625&lt;&gt;0,LOOKUP(N625,[1]Supplier!$A:$A,[1]Supplier!$B:$B)))=FALSE,O625&lt;&gt;0),LOOKUP(O625,[1]Branch!$A:$A,[1]Branch!$B:$B),IF(M625&lt;&gt;0,LOOKUP(M625,[1]Customer!$A:$A,[1]Customer!$B:$B),IF(N625&lt;&gt;0,LOOKUP(N625,[1]Supplier!$A:$A,[1]Supplier!$B:$B))))),"")</f>
        <v>Kas Kecil Nathani Chemicals</v>
      </c>
      <c r="R625" s="4">
        <f>IFERROR(IF(IF(AND(IF(M625&lt;&gt;0,LOOKUP(M625,[1]Customer!$A:$A,[1]Customer!$V:$V),IF(N625&lt;&gt;0,LOOKUP(N625,[1]Supplier!$A:$A,[1]Supplier!$V:$V)))=FALSE,O625&lt;&gt;0),LOOKUP(O625,[1]Branch!$A:$A,[1]Branch!$V:$V),IF(M625&lt;&gt;0,LOOKUP(M625,[1]Customer!$A:$A,[1]Customer!$V:$V),IF(N625&lt;&gt;0,LOOKUP(N625,[1]Supplier!$A:$A,[1]Supplier!$V:$V))))=FALSE,LOOKUP(P625,[1]Banking!$A:$A,[1]Banking!$C:$C),IF(AND(IF(M625&lt;&gt;0,LOOKUP(M625,[1]Customer!$A:$A,[1]Customer!$V:$V),IF(N625&lt;&gt;0,LOOKUP(N625,[1]Supplier!$A:$A,[1]Supplier!$V:$V)))=FALSE,O625&lt;&gt;0),LOOKUP(O625,[1]Branch!$A:$A,[1]Branch!$V:$V),IF(M625&lt;&gt;0,LOOKUP(M625,[1]Customer!$A:$A,[1]Customer!$V:$V),IF(N625&lt;&gt;0,LOOKUP(N625,[1]Supplier!$A:$A,[1]Supplier!$V:$V))))),"")</f>
        <v>0</v>
      </c>
      <c r="S625" s="14">
        <f>IFERROR(SUMIF(CREF!A:A,PREF!A625,CREF!G:G),"")</f>
        <v>-226000</v>
      </c>
    </row>
    <row r="626" spans="1:19">
      <c r="A626" s="3">
        <v>625</v>
      </c>
      <c r="B626" s="5">
        <v>41922</v>
      </c>
      <c r="K626" s="3">
        <v>744</v>
      </c>
      <c r="P626" s="3" t="s">
        <v>40</v>
      </c>
      <c r="Q626" s="4" t="str">
        <f>IFERROR(IF(IF(AND(IF(M626&lt;&gt;0,LOOKUP(M626,[1]Customer!$A:$A,[1]Customer!$B:$B),IF(N626&lt;&gt;0,LOOKUP(N626,[1]Supplier!$A:$A,[1]Supplier!$B:$B)))=FALSE,O626&lt;&gt;0),LOOKUP(O626,[1]Branch!$A:$A,[1]Branch!$B:$B),IF(M626&lt;&gt;0,LOOKUP(M626,[1]Customer!$A:$A,[1]Customer!$B:$B),IF(N626&lt;&gt;0,LOOKUP(N626,[1]Supplier!$A:$A,[1]Supplier!$B:$B))))=FALSE,LOOKUP(P626,[1]Banking!$A:$A,[1]Banking!$B:$B),IF(AND(IF(M626&lt;&gt;0,LOOKUP(M626,[1]Customer!$A:$A,[1]Customer!$B:$B),IF(N626&lt;&gt;0,LOOKUP(N626,[1]Supplier!$A:$A,[1]Supplier!$B:$B)))=FALSE,O626&lt;&gt;0),LOOKUP(O626,[1]Branch!$A:$A,[1]Branch!$B:$B),IF(M626&lt;&gt;0,LOOKUP(M626,[1]Customer!$A:$A,[1]Customer!$B:$B),IF(N626&lt;&gt;0,LOOKUP(N626,[1]Supplier!$A:$A,[1]Supplier!$B:$B))))),"")</f>
        <v>Kas Kecil Nathani Chemicals</v>
      </c>
      <c r="R626" s="4">
        <f>IFERROR(IF(IF(AND(IF(M626&lt;&gt;0,LOOKUP(M626,[1]Customer!$A:$A,[1]Customer!$V:$V),IF(N626&lt;&gt;0,LOOKUP(N626,[1]Supplier!$A:$A,[1]Supplier!$V:$V)))=FALSE,O626&lt;&gt;0),LOOKUP(O626,[1]Branch!$A:$A,[1]Branch!$V:$V),IF(M626&lt;&gt;0,LOOKUP(M626,[1]Customer!$A:$A,[1]Customer!$V:$V),IF(N626&lt;&gt;0,LOOKUP(N626,[1]Supplier!$A:$A,[1]Supplier!$V:$V))))=FALSE,LOOKUP(P626,[1]Banking!$A:$A,[1]Banking!$C:$C),IF(AND(IF(M626&lt;&gt;0,LOOKUP(M626,[1]Customer!$A:$A,[1]Customer!$V:$V),IF(N626&lt;&gt;0,LOOKUP(N626,[1]Supplier!$A:$A,[1]Supplier!$V:$V)))=FALSE,O626&lt;&gt;0),LOOKUP(O626,[1]Branch!$A:$A,[1]Branch!$V:$V),IF(M626&lt;&gt;0,LOOKUP(M626,[1]Customer!$A:$A,[1]Customer!$V:$V),IF(N626&lt;&gt;0,LOOKUP(N626,[1]Supplier!$A:$A,[1]Supplier!$V:$V))))),"")</f>
        <v>0</v>
      </c>
      <c r="S626" s="14">
        <f>IFERROR(SUMIF(CREF!A:A,PREF!A626,CREF!G:G),"")</f>
        <v>-159000</v>
      </c>
    </row>
    <row r="627" spans="1:19">
      <c r="A627" s="3">
        <v>626</v>
      </c>
      <c r="B627" s="5">
        <v>41922</v>
      </c>
      <c r="K627" s="3">
        <v>745</v>
      </c>
      <c r="P627" s="3" t="s">
        <v>40</v>
      </c>
      <c r="Q627" s="4" t="str">
        <f>IFERROR(IF(IF(AND(IF(M627&lt;&gt;0,LOOKUP(M627,[1]Customer!$A:$A,[1]Customer!$B:$B),IF(N627&lt;&gt;0,LOOKUP(N627,[1]Supplier!$A:$A,[1]Supplier!$B:$B)))=FALSE,O627&lt;&gt;0),LOOKUP(O627,[1]Branch!$A:$A,[1]Branch!$B:$B),IF(M627&lt;&gt;0,LOOKUP(M627,[1]Customer!$A:$A,[1]Customer!$B:$B),IF(N627&lt;&gt;0,LOOKUP(N627,[1]Supplier!$A:$A,[1]Supplier!$B:$B))))=FALSE,LOOKUP(P627,[1]Banking!$A:$A,[1]Banking!$B:$B),IF(AND(IF(M627&lt;&gt;0,LOOKUP(M627,[1]Customer!$A:$A,[1]Customer!$B:$B),IF(N627&lt;&gt;0,LOOKUP(N627,[1]Supplier!$A:$A,[1]Supplier!$B:$B)))=FALSE,O627&lt;&gt;0),LOOKUP(O627,[1]Branch!$A:$A,[1]Branch!$B:$B),IF(M627&lt;&gt;0,LOOKUP(M627,[1]Customer!$A:$A,[1]Customer!$B:$B),IF(N627&lt;&gt;0,LOOKUP(N627,[1]Supplier!$A:$A,[1]Supplier!$B:$B))))),"")</f>
        <v>Kas Kecil Nathani Chemicals</v>
      </c>
      <c r="R627" s="4">
        <f>IFERROR(IF(IF(AND(IF(M627&lt;&gt;0,LOOKUP(M627,[1]Customer!$A:$A,[1]Customer!$V:$V),IF(N627&lt;&gt;0,LOOKUP(N627,[1]Supplier!$A:$A,[1]Supplier!$V:$V)))=FALSE,O627&lt;&gt;0),LOOKUP(O627,[1]Branch!$A:$A,[1]Branch!$V:$V),IF(M627&lt;&gt;0,LOOKUP(M627,[1]Customer!$A:$A,[1]Customer!$V:$V),IF(N627&lt;&gt;0,LOOKUP(N627,[1]Supplier!$A:$A,[1]Supplier!$V:$V))))=FALSE,LOOKUP(P627,[1]Banking!$A:$A,[1]Banking!$C:$C),IF(AND(IF(M627&lt;&gt;0,LOOKUP(M627,[1]Customer!$A:$A,[1]Customer!$V:$V),IF(N627&lt;&gt;0,LOOKUP(N627,[1]Supplier!$A:$A,[1]Supplier!$V:$V)))=FALSE,O627&lt;&gt;0),LOOKUP(O627,[1]Branch!$A:$A,[1]Branch!$V:$V),IF(M627&lt;&gt;0,LOOKUP(M627,[1]Customer!$A:$A,[1]Customer!$V:$V),IF(N627&lt;&gt;0,LOOKUP(N627,[1]Supplier!$A:$A,[1]Supplier!$V:$V))))),"")</f>
        <v>0</v>
      </c>
      <c r="S627" s="14">
        <f>IFERROR(SUMIF(CREF!A:A,PREF!A627,CREF!G:G),"")</f>
        <v>-5000</v>
      </c>
    </row>
    <row r="628" spans="1:19">
      <c r="A628" s="3">
        <v>627</v>
      </c>
      <c r="B628" s="5">
        <v>41922</v>
      </c>
      <c r="K628" s="3">
        <v>746</v>
      </c>
      <c r="P628" s="3" t="s">
        <v>40</v>
      </c>
      <c r="Q628" s="4" t="str">
        <f>IFERROR(IF(IF(AND(IF(M628&lt;&gt;0,LOOKUP(M628,[1]Customer!$A:$A,[1]Customer!$B:$B),IF(N628&lt;&gt;0,LOOKUP(N628,[1]Supplier!$A:$A,[1]Supplier!$B:$B)))=FALSE,O628&lt;&gt;0),LOOKUP(O628,[1]Branch!$A:$A,[1]Branch!$B:$B),IF(M628&lt;&gt;0,LOOKUP(M628,[1]Customer!$A:$A,[1]Customer!$B:$B),IF(N628&lt;&gt;0,LOOKUP(N628,[1]Supplier!$A:$A,[1]Supplier!$B:$B))))=FALSE,LOOKUP(P628,[1]Banking!$A:$A,[1]Banking!$B:$B),IF(AND(IF(M628&lt;&gt;0,LOOKUP(M628,[1]Customer!$A:$A,[1]Customer!$B:$B),IF(N628&lt;&gt;0,LOOKUP(N628,[1]Supplier!$A:$A,[1]Supplier!$B:$B)))=FALSE,O628&lt;&gt;0),LOOKUP(O628,[1]Branch!$A:$A,[1]Branch!$B:$B),IF(M628&lt;&gt;0,LOOKUP(M628,[1]Customer!$A:$A,[1]Customer!$B:$B),IF(N628&lt;&gt;0,LOOKUP(N628,[1]Supplier!$A:$A,[1]Supplier!$B:$B))))),"")</f>
        <v>Kas Kecil Nathani Chemicals</v>
      </c>
      <c r="R628" s="4">
        <f>IFERROR(IF(IF(AND(IF(M628&lt;&gt;0,LOOKUP(M628,[1]Customer!$A:$A,[1]Customer!$V:$V),IF(N628&lt;&gt;0,LOOKUP(N628,[1]Supplier!$A:$A,[1]Supplier!$V:$V)))=FALSE,O628&lt;&gt;0),LOOKUP(O628,[1]Branch!$A:$A,[1]Branch!$V:$V),IF(M628&lt;&gt;0,LOOKUP(M628,[1]Customer!$A:$A,[1]Customer!$V:$V),IF(N628&lt;&gt;0,LOOKUP(N628,[1]Supplier!$A:$A,[1]Supplier!$V:$V))))=FALSE,LOOKUP(P628,[1]Banking!$A:$A,[1]Banking!$C:$C),IF(AND(IF(M628&lt;&gt;0,LOOKUP(M628,[1]Customer!$A:$A,[1]Customer!$V:$V),IF(N628&lt;&gt;0,LOOKUP(N628,[1]Supplier!$A:$A,[1]Supplier!$V:$V)))=FALSE,O628&lt;&gt;0),LOOKUP(O628,[1]Branch!$A:$A,[1]Branch!$V:$V),IF(M628&lt;&gt;0,LOOKUP(M628,[1]Customer!$A:$A,[1]Customer!$V:$V),IF(N628&lt;&gt;0,LOOKUP(N628,[1]Supplier!$A:$A,[1]Supplier!$V:$V))))),"")</f>
        <v>0</v>
      </c>
      <c r="S628" s="14">
        <f>IFERROR(SUMIF(CREF!A:A,PREF!A628,CREF!G:G),"")</f>
        <v>-85000</v>
      </c>
    </row>
    <row r="629" spans="1:19">
      <c r="A629" s="3">
        <v>628</v>
      </c>
      <c r="B629" s="5">
        <v>41925</v>
      </c>
      <c r="D629" s="11" t="s">
        <v>1134</v>
      </c>
      <c r="J629" s="3">
        <v>337</v>
      </c>
      <c r="M629" s="3" t="s">
        <v>41</v>
      </c>
      <c r="Q629" s="4" t="str">
        <f>IFERROR(IF(IF(AND(IF(M629&lt;&gt;0,LOOKUP(M629,[1]Customer!$A:$A,[1]Customer!$B:$B),IF(N629&lt;&gt;0,LOOKUP(N629,[1]Supplier!$A:$A,[1]Supplier!$B:$B)))=FALSE,O629&lt;&gt;0),LOOKUP(O629,[1]Branch!$A:$A,[1]Branch!$B:$B),IF(M629&lt;&gt;0,LOOKUP(M629,[1]Customer!$A:$A,[1]Customer!$B:$B),IF(N629&lt;&gt;0,LOOKUP(N629,[1]Supplier!$A:$A,[1]Supplier!$B:$B))))=FALSE,LOOKUP(P629,[1]Banking!$A:$A,[1]Banking!$B:$B),IF(AND(IF(M629&lt;&gt;0,LOOKUP(M629,[1]Customer!$A:$A,[1]Customer!$B:$B),IF(N629&lt;&gt;0,LOOKUP(N629,[1]Supplier!$A:$A,[1]Supplier!$B:$B)))=FALSE,O629&lt;&gt;0),LOOKUP(O629,[1]Branch!$A:$A,[1]Branch!$B:$B),IF(M629&lt;&gt;0,LOOKUP(M629,[1]Customer!$A:$A,[1]Customer!$B:$B),IF(N629&lt;&gt;0,LOOKUP(N629,[1]Supplier!$A:$A,[1]Supplier!$B:$B))))),"")</f>
        <v>Nathani Indonesia</v>
      </c>
      <c r="R629" s="4" t="str">
        <f>IFERROR(IF(IF(AND(IF(M629&lt;&gt;0,LOOKUP(M629,[1]Customer!$A:$A,[1]Customer!$V:$V),IF(N629&lt;&gt;0,LOOKUP(N629,[1]Supplier!$A:$A,[1]Supplier!$V:$V)))=FALSE,O629&lt;&gt;0),LOOKUP(O629,[1]Branch!$A:$A,[1]Branch!$V:$V),IF(M629&lt;&gt;0,LOOKUP(M629,[1]Customer!$A:$A,[1]Customer!$V:$V),IF(N629&lt;&gt;0,LOOKUP(N629,[1]Supplier!$A:$A,[1]Supplier!$V:$V))))=FALSE,LOOKUP(P629,[1]Banking!$A:$A,[1]Banking!$C:$C),IF(AND(IF(M629&lt;&gt;0,LOOKUP(M629,[1]Customer!$A:$A,[1]Customer!$V:$V),IF(N629&lt;&gt;0,LOOKUP(N629,[1]Supplier!$A:$A,[1]Supplier!$V:$V)))=FALSE,O629&lt;&gt;0),LOOKUP(O629,[1]Branch!$A:$A,[1]Branch!$V:$V),IF(M629&lt;&gt;0,LOOKUP(M629,[1]Customer!$A:$A,[1]Customer!$V:$V),IF(N629&lt;&gt;0,LOOKUP(N629,[1]Supplier!$A:$A,[1]Supplier!$V:$V))))),"")</f>
        <v>Agustina Y. Zulkarnain</v>
      </c>
      <c r="S629" s="14">
        <f>IFERROR(SUMIF(CREF!A:A,PREF!A629,CREF!G:G),"")</f>
        <v>5000000</v>
      </c>
    </row>
    <row r="630" spans="1:19">
      <c r="A630" s="3">
        <v>629</v>
      </c>
      <c r="B630" s="5">
        <v>41925</v>
      </c>
      <c r="K630" s="3">
        <v>747</v>
      </c>
      <c r="P630" s="3" t="s">
        <v>40</v>
      </c>
      <c r="Q630" s="4" t="str">
        <f>IFERROR(IF(IF(AND(IF(M630&lt;&gt;0,LOOKUP(M630,[1]Customer!$A:$A,[1]Customer!$B:$B),IF(N630&lt;&gt;0,LOOKUP(N630,[1]Supplier!$A:$A,[1]Supplier!$B:$B)))=FALSE,O630&lt;&gt;0),LOOKUP(O630,[1]Branch!$A:$A,[1]Branch!$B:$B),IF(M630&lt;&gt;0,LOOKUP(M630,[1]Customer!$A:$A,[1]Customer!$B:$B),IF(N630&lt;&gt;0,LOOKUP(N630,[1]Supplier!$A:$A,[1]Supplier!$B:$B))))=FALSE,LOOKUP(P630,[1]Banking!$A:$A,[1]Banking!$B:$B),IF(AND(IF(M630&lt;&gt;0,LOOKUP(M630,[1]Customer!$A:$A,[1]Customer!$B:$B),IF(N630&lt;&gt;0,LOOKUP(N630,[1]Supplier!$A:$A,[1]Supplier!$B:$B)))=FALSE,O630&lt;&gt;0),LOOKUP(O630,[1]Branch!$A:$A,[1]Branch!$B:$B),IF(M630&lt;&gt;0,LOOKUP(M630,[1]Customer!$A:$A,[1]Customer!$B:$B),IF(N630&lt;&gt;0,LOOKUP(N630,[1]Supplier!$A:$A,[1]Supplier!$B:$B))))),"")</f>
        <v>Kas Kecil Nathani Chemicals</v>
      </c>
      <c r="R630" s="4">
        <f>IFERROR(IF(IF(AND(IF(M630&lt;&gt;0,LOOKUP(M630,[1]Customer!$A:$A,[1]Customer!$V:$V),IF(N630&lt;&gt;0,LOOKUP(N630,[1]Supplier!$A:$A,[1]Supplier!$V:$V)))=FALSE,O630&lt;&gt;0),LOOKUP(O630,[1]Branch!$A:$A,[1]Branch!$V:$V),IF(M630&lt;&gt;0,LOOKUP(M630,[1]Customer!$A:$A,[1]Customer!$V:$V),IF(N630&lt;&gt;0,LOOKUP(N630,[1]Supplier!$A:$A,[1]Supplier!$V:$V))))=FALSE,LOOKUP(P630,[1]Banking!$A:$A,[1]Banking!$C:$C),IF(AND(IF(M630&lt;&gt;0,LOOKUP(M630,[1]Customer!$A:$A,[1]Customer!$V:$V),IF(N630&lt;&gt;0,LOOKUP(N630,[1]Supplier!$A:$A,[1]Supplier!$V:$V)))=FALSE,O630&lt;&gt;0),LOOKUP(O630,[1]Branch!$A:$A,[1]Branch!$V:$V),IF(M630&lt;&gt;0,LOOKUP(M630,[1]Customer!$A:$A,[1]Customer!$V:$V),IF(N630&lt;&gt;0,LOOKUP(N630,[1]Supplier!$A:$A,[1]Supplier!$V:$V))))),"")</f>
        <v>0</v>
      </c>
      <c r="S630" s="14">
        <f>IFERROR(SUMIF(CREF!A:A,PREF!A630,CREF!G:G),"")</f>
        <v>-3755960</v>
      </c>
    </row>
    <row r="631" spans="1:19">
      <c r="A631" s="3">
        <v>630</v>
      </c>
      <c r="B631" s="5">
        <v>41926</v>
      </c>
      <c r="K631" s="3">
        <v>748</v>
      </c>
      <c r="P631" s="3" t="s">
        <v>40</v>
      </c>
      <c r="Q631" s="4" t="str">
        <f>IFERROR(IF(IF(AND(IF(M631&lt;&gt;0,LOOKUP(M631,[1]Customer!$A:$A,[1]Customer!$B:$B),IF(N631&lt;&gt;0,LOOKUP(N631,[1]Supplier!$A:$A,[1]Supplier!$B:$B)))=FALSE,O631&lt;&gt;0),LOOKUP(O631,[1]Branch!$A:$A,[1]Branch!$B:$B),IF(M631&lt;&gt;0,LOOKUP(M631,[1]Customer!$A:$A,[1]Customer!$B:$B),IF(N631&lt;&gt;0,LOOKUP(N631,[1]Supplier!$A:$A,[1]Supplier!$B:$B))))=FALSE,LOOKUP(P631,[1]Banking!$A:$A,[1]Banking!$B:$B),IF(AND(IF(M631&lt;&gt;0,LOOKUP(M631,[1]Customer!$A:$A,[1]Customer!$B:$B),IF(N631&lt;&gt;0,LOOKUP(N631,[1]Supplier!$A:$A,[1]Supplier!$B:$B)))=FALSE,O631&lt;&gt;0),LOOKUP(O631,[1]Branch!$A:$A,[1]Branch!$B:$B),IF(M631&lt;&gt;0,LOOKUP(M631,[1]Customer!$A:$A,[1]Customer!$B:$B),IF(N631&lt;&gt;0,LOOKUP(N631,[1]Supplier!$A:$A,[1]Supplier!$B:$B))))),"")</f>
        <v>Kas Kecil Nathani Chemicals</v>
      </c>
      <c r="R631" s="4">
        <f>IFERROR(IF(IF(AND(IF(M631&lt;&gt;0,LOOKUP(M631,[1]Customer!$A:$A,[1]Customer!$V:$V),IF(N631&lt;&gt;0,LOOKUP(N631,[1]Supplier!$A:$A,[1]Supplier!$V:$V)))=FALSE,O631&lt;&gt;0),LOOKUP(O631,[1]Branch!$A:$A,[1]Branch!$V:$V),IF(M631&lt;&gt;0,LOOKUP(M631,[1]Customer!$A:$A,[1]Customer!$V:$V),IF(N631&lt;&gt;0,LOOKUP(N631,[1]Supplier!$A:$A,[1]Supplier!$V:$V))))=FALSE,LOOKUP(P631,[1]Banking!$A:$A,[1]Banking!$C:$C),IF(AND(IF(M631&lt;&gt;0,LOOKUP(M631,[1]Customer!$A:$A,[1]Customer!$V:$V),IF(N631&lt;&gt;0,LOOKUP(N631,[1]Supplier!$A:$A,[1]Supplier!$V:$V)))=FALSE,O631&lt;&gt;0),LOOKUP(O631,[1]Branch!$A:$A,[1]Branch!$V:$V),IF(M631&lt;&gt;0,LOOKUP(M631,[1]Customer!$A:$A,[1]Customer!$V:$V),IF(N631&lt;&gt;0,LOOKUP(N631,[1]Supplier!$A:$A,[1]Supplier!$V:$V))))),"")</f>
        <v>0</v>
      </c>
      <c r="S631" s="14">
        <f>IFERROR(SUMIF(CREF!A:A,PREF!A631,CREF!G:G),"")</f>
        <v>3755960</v>
      </c>
    </row>
    <row r="632" spans="1:19">
      <c r="A632" s="3">
        <v>631</v>
      </c>
      <c r="B632" s="5">
        <v>41926</v>
      </c>
      <c r="K632" s="3">
        <v>749</v>
      </c>
      <c r="P632" s="3" t="s">
        <v>40</v>
      </c>
      <c r="Q632" s="4" t="str">
        <f>IFERROR(IF(IF(AND(IF(M632&lt;&gt;0,LOOKUP(M632,[1]Customer!$A:$A,[1]Customer!$B:$B),IF(N632&lt;&gt;0,LOOKUP(N632,[1]Supplier!$A:$A,[1]Supplier!$B:$B)))=FALSE,O632&lt;&gt;0),LOOKUP(O632,[1]Branch!$A:$A,[1]Branch!$B:$B),IF(M632&lt;&gt;0,LOOKUP(M632,[1]Customer!$A:$A,[1]Customer!$B:$B),IF(N632&lt;&gt;0,LOOKUP(N632,[1]Supplier!$A:$A,[1]Supplier!$B:$B))))=FALSE,LOOKUP(P632,[1]Banking!$A:$A,[1]Banking!$B:$B),IF(AND(IF(M632&lt;&gt;0,LOOKUP(M632,[1]Customer!$A:$A,[1]Customer!$B:$B),IF(N632&lt;&gt;0,LOOKUP(N632,[1]Supplier!$A:$A,[1]Supplier!$B:$B)))=FALSE,O632&lt;&gt;0),LOOKUP(O632,[1]Branch!$A:$A,[1]Branch!$B:$B),IF(M632&lt;&gt;0,LOOKUP(M632,[1]Customer!$A:$A,[1]Customer!$B:$B),IF(N632&lt;&gt;0,LOOKUP(N632,[1]Supplier!$A:$A,[1]Supplier!$B:$B))))),"")</f>
        <v>Kas Kecil Nathani Chemicals</v>
      </c>
      <c r="R632" s="4">
        <f>IFERROR(IF(IF(AND(IF(M632&lt;&gt;0,LOOKUP(M632,[1]Customer!$A:$A,[1]Customer!$V:$V),IF(N632&lt;&gt;0,LOOKUP(N632,[1]Supplier!$A:$A,[1]Supplier!$V:$V)))=FALSE,O632&lt;&gt;0),LOOKUP(O632,[1]Branch!$A:$A,[1]Branch!$V:$V),IF(M632&lt;&gt;0,LOOKUP(M632,[1]Customer!$A:$A,[1]Customer!$V:$V),IF(N632&lt;&gt;0,LOOKUP(N632,[1]Supplier!$A:$A,[1]Supplier!$V:$V))))=FALSE,LOOKUP(P632,[1]Banking!$A:$A,[1]Banking!$C:$C),IF(AND(IF(M632&lt;&gt;0,LOOKUP(M632,[1]Customer!$A:$A,[1]Customer!$V:$V),IF(N632&lt;&gt;0,LOOKUP(N632,[1]Supplier!$A:$A,[1]Supplier!$V:$V)))=FALSE,O632&lt;&gt;0),LOOKUP(O632,[1]Branch!$A:$A,[1]Branch!$V:$V),IF(M632&lt;&gt;0,LOOKUP(M632,[1]Customer!$A:$A,[1]Customer!$V:$V),IF(N632&lt;&gt;0,LOOKUP(N632,[1]Supplier!$A:$A,[1]Supplier!$V:$V))))),"")</f>
        <v>0</v>
      </c>
      <c r="S632" s="14">
        <f>IFERROR(SUMIF(CREF!A:A,PREF!A632,CREF!G:G),"")</f>
        <v>-330960</v>
      </c>
    </row>
    <row r="633" spans="1:19">
      <c r="A633" s="3">
        <v>632</v>
      </c>
      <c r="B633" s="5">
        <v>41926</v>
      </c>
      <c r="K633" s="3">
        <v>750</v>
      </c>
      <c r="P633" s="3" t="s">
        <v>40</v>
      </c>
      <c r="Q633" s="4" t="str">
        <f>IFERROR(IF(IF(AND(IF(M633&lt;&gt;0,LOOKUP(M633,[1]Customer!$A:$A,[1]Customer!$B:$B),IF(N633&lt;&gt;0,LOOKUP(N633,[1]Supplier!$A:$A,[1]Supplier!$B:$B)))=FALSE,O633&lt;&gt;0),LOOKUP(O633,[1]Branch!$A:$A,[1]Branch!$B:$B),IF(M633&lt;&gt;0,LOOKUP(M633,[1]Customer!$A:$A,[1]Customer!$B:$B),IF(N633&lt;&gt;0,LOOKUP(N633,[1]Supplier!$A:$A,[1]Supplier!$B:$B))))=FALSE,LOOKUP(P633,[1]Banking!$A:$A,[1]Banking!$B:$B),IF(AND(IF(M633&lt;&gt;0,LOOKUP(M633,[1]Customer!$A:$A,[1]Customer!$B:$B),IF(N633&lt;&gt;0,LOOKUP(N633,[1]Supplier!$A:$A,[1]Supplier!$B:$B)))=FALSE,O633&lt;&gt;0),LOOKUP(O633,[1]Branch!$A:$A,[1]Branch!$B:$B),IF(M633&lt;&gt;0,LOOKUP(M633,[1]Customer!$A:$A,[1]Customer!$B:$B),IF(N633&lt;&gt;0,LOOKUP(N633,[1]Supplier!$A:$A,[1]Supplier!$B:$B))))),"")</f>
        <v>Kas Kecil Nathani Chemicals</v>
      </c>
      <c r="R633" s="4">
        <f>IFERROR(IF(IF(AND(IF(M633&lt;&gt;0,LOOKUP(M633,[1]Customer!$A:$A,[1]Customer!$V:$V),IF(N633&lt;&gt;0,LOOKUP(N633,[1]Supplier!$A:$A,[1]Supplier!$V:$V)))=FALSE,O633&lt;&gt;0),LOOKUP(O633,[1]Branch!$A:$A,[1]Branch!$V:$V),IF(M633&lt;&gt;0,LOOKUP(M633,[1]Customer!$A:$A,[1]Customer!$V:$V),IF(N633&lt;&gt;0,LOOKUP(N633,[1]Supplier!$A:$A,[1]Supplier!$V:$V))))=FALSE,LOOKUP(P633,[1]Banking!$A:$A,[1]Banking!$C:$C),IF(AND(IF(M633&lt;&gt;0,LOOKUP(M633,[1]Customer!$A:$A,[1]Customer!$V:$V),IF(N633&lt;&gt;0,LOOKUP(N633,[1]Supplier!$A:$A,[1]Supplier!$V:$V)))=FALSE,O633&lt;&gt;0),LOOKUP(O633,[1]Branch!$A:$A,[1]Branch!$V:$V),IF(M633&lt;&gt;0,LOOKUP(M633,[1]Customer!$A:$A,[1]Customer!$V:$V),IF(N633&lt;&gt;0,LOOKUP(N633,[1]Supplier!$A:$A,[1]Supplier!$V:$V))))),"")</f>
        <v>0</v>
      </c>
      <c r="S633" s="14">
        <f>IFERROR(SUMIF(CREF!A:A,PREF!A633,CREF!G:G),"")</f>
        <v>-375000</v>
      </c>
    </row>
    <row r="634" spans="1:19">
      <c r="A634" s="3">
        <v>633</v>
      </c>
      <c r="B634" s="5">
        <v>41926</v>
      </c>
      <c r="K634" s="3">
        <v>751</v>
      </c>
      <c r="P634" s="3" t="s">
        <v>40</v>
      </c>
      <c r="Q634" s="4" t="str">
        <f>IFERROR(IF(IF(AND(IF(M634&lt;&gt;0,LOOKUP(M634,[1]Customer!$A:$A,[1]Customer!$B:$B),IF(N634&lt;&gt;0,LOOKUP(N634,[1]Supplier!$A:$A,[1]Supplier!$B:$B)))=FALSE,O634&lt;&gt;0),LOOKUP(O634,[1]Branch!$A:$A,[1]Branch!$B:$B),IF(M634&lt;&gt;0,LOOKUP(M634,[1]Customer!$A:$A,[1]Customer!$B:$B),IF(N634&lt;&gt;0,LOOKUP(N634,[1]Supplier!$A:$A,[1]Supplier!$B:$B))))=FALSE,LOOKUP(P634,[1]Banking!$A:$A,[1]Banking!$B:$B),IF(AND(IF(M634&lt;&gt;0,LOOKUP(M634,[1]Customer!$A:$A,[1]Customer!$B:$B),IF(N634&lt;&gt;0,LOOKUP(N634,[1]Supplier!$A:$A,[1]Supplier!$B:$B)))=FALSE,O634&lt;&gt;0),LOOKUP(O634,[1]Branch!$A:$A,[1]Branch!$B:$B),IF(M634&lt;&gt;0,LOOKUP(M634,[1]Customer!$A:$A,[1]Customer!$B:$B),IF(N634&lt;&gt;0,LOOKUP(N634,[1]Supplier!$A:$A,[1]Supplier!$B:$B))))),"")</f>
        <v>Kas Kecil Nathani Chemicals</v>
      </c>
      <c r="R634" s="4">
        <f>IFERROR(IF(IF(AND(IF(M634&lt;&gt;0,LOOKUP(M634,[1]Customer!$A:$A,[1]Customer!$V:$V),IF(N634&lt;&gt;0,LOOKUP(N634,[1]Supplier!$A:$A,[1]Supplier!$V:$V)))=FALSE,O634&lt;&gt;0),LOOKUP(O634,[1]Branch!$A:$A,[1]Branch!$V:$V),IF(M634&lt;&gt;0,LOOKUP(M634,[1]Customer!$A:$A,[1]Customer!$V:$V),IF(N634&lt;&gt;0,LOOKUP(N634,[1]Supplier!$A:$A,[1]Supplier!$V:$V))))=FALSE,LOOKUP(P634,[1]Banking!$A:$A,[1]Banking!$C:$C),IF(AND(IF(M634&lt;&gt;0,LOOKUP(M634,[1]Customer!$A:$A,[1]Customer!$V:$V),IF(N634&lt;&gt;0,LOOKUP(N634,[1]Supplier!$A:$A,[1]Supplier!$V:$V)))=FALSE,O634&lt;&gt;0),LOOKUP(O634,[1]Branch!$A:$A,[1]Branch!$V:$V),IF(M634&lt;&gt;0,LOOKUP(M634,[1]Customer!$A:$A,[1]Customer!$V:$V),IF(N634&lt;&gt;0,LOOKUP(N634,[1]Supplier!$A:$A,[1]Supplier!$V:$V))))),"")</f>
        <v>0</v>
      </c>
      <c r="S634" s="14">
        <f>IFERROR(SUMIF(CREF!A:A,PREF!A634,CREF!G:G),"")</f>
        <v>-300000</v>
      </c>
    </row>
    <row r="635" spans="1:19">
      <c r="A635" s="3">
        <v>634</v>
      </c>
      <c r="B635" s="5">
        <v>41926</v>
      </c>
      <c r="K635" s="3">
        <v>752</v>
      </c>
      <c r="P635" s="3" t="s">
        <v>40</v>
      </c>
      <c r="Q635" s="4" t="str">
        <f>IFERROR(IF(IF(AND(IF(M635&lt;&gt;0,LOOKUP(M635,[1]Customer!$A:$A,[1]Customer!$B:$B),IF(N635&lt;&gt;0,LOOKUP(N635,[1]Supplier!$A:$A,[1]Supplier!$B:$B)))=FALSE,O635&lt;&gt;0),LOOKUP(O635,[1]Branch!$A:$A,[1]Branch!$B:$B),IF(M635&lt;&gt;0,LOOKUP(M635,[1]Customer!$A:$A,[1]Customer!$B:$B),IF(N635&lt;&gt;0,LOOKUP(N635,[1]Supplier!$A:$A,[1]Supplier!$B:$B))))=FALSE,LOOKUP(P635,[1]Banking!$A:$A,[1]Banking!$B:$B),IF(AND(IF(M635&lt;&gt;0,LOOKUP(M635,[1]Customer!$A:$A,[1]Customer!$B:$B),IF(N635&lt;&gt;0,LOOKUP(N635,[1]Supplier!$A:$A,[1]Supplier!$B:$B)))=FALSE,O635&lt;&gt;0),LOOKUP(O635,[1]Branch!$A:$A,[1]Branch!$B:$B),IF(M635&lt;&gt;0,LOOKUP(M635,[1]Customer!$A:$A,[1]Customer!$B:$B),IF(N635&lt;&gt;0,LOOKUP(N635,[1]Supplier!$A:$A,[1]Supplier!$B:$B))))),"")</f>
        <v>Kas Kecil Nathani Chemicals</v>
      </c>
      <c r="R635" s="4">
        <f>IFERROR(IF(IF(AND(IF(M635&lt;&gt;0,LOOKUP(M635,[1]Customer!$A:$A,[1]Customer!$V:$V),IF(N635&lt;&gt;0,LOOKUP(N635,[1]Supplier!$A:$A,[1]Supplier!$V:$V)))=FALSE,O635&lt;&gt;0),LOOKUP(O635,[1]Branch!$A:$A,[1]Branch!$V:$V),IF(M635&lt;&gt;0,LOOKUP(M635,[1]Customer!$A:$A,[1]Customer!$V:$V),IF(N635&lt;&gt;0,LOOKUP(N635,[1]Supplier!$A:$A,[1]Supplier!$V:$V))))=FALSE,LOOKUP(P635,[1]Banking!$A:$A,[1]Banking!$C:$C),IF(AND(IF(M635&lt;&gt;0,LOOKUP(M635,[1]Customer!$A:$A,[1]Customer!$V:$V),IF(N635&lt;&gt;0,LOOKUP(N635,[1]Supplier!$A:$A,[1]Supplier!$V:$V)))=FALSE,O635&lt;&gt;0),LOOKUP(O635,[1]Branch!$A:$A,[1]Branch!$V:$V),IF(M635&lt;&gt;0,LOOKUP(M635,[1]Customer!$A:$A,[1]Customer!$V:$V),IF(N635&lt;&gt;0,LOOKUP(N635,[1]Supplier!$A:$A,[1]Supplier!$V:$V))))),"")</f>
        <v>0</v>
      </c>
      <c r="S635" s="14">
        <f>IFERROR(SUMIF(CREF!A:A,PREF!A635,CREF!G:G),"")</f>
        <v>-450000</v>
      </c>
    </row>
    <row r="636" spans="1:19">
      <c r="A636" s="3">
        <v>635</v>
      </c>
      <c r="B636" s="5">
        <v>41926</v>
      </c>
      <c r="K636" s="3">
        <v>753</v>
      </c>
      <c r="P636" s="3" t="s">
        <v>40</v>
      </c>
      <c r="Q636" s="4" t="str">
        <f>IFERROR(IF(IF(AND(IF(M636&lt;&gt;0,LOOKUP(M636,[1]Customer!$A:$A,[1]Customer!$B:$B),IF(N636&lt;&gt;0,LOOKUP(N636,[1]Supplier!$A:$A,[1]Supplier!$B:$B)))=FALSE,O636&lt;&gt;0),LOOKUP(O636,[1]Branch!$A:$A,[1]Branch!$B:$B),IF(M636&lt;&gt;0,LOOKUP(M636,[1]Customer!$A:$A,[1]Customer!$B:$B),IF(N636&lt;&gt;0,LOOKUP(N636,[1]Supplier!$A:$A,[1]Supplier!$B:$B))))=FALSE,LOOKUP(P636,[1]Banking!$A:$A,[1]Banking!$B:$B),IF(AND(IF(M636&lt;&gt;0,LOOKUP(M636,[1]Customer!$A:$A,[1]Customer!$B:$B),IF(N636&lt;&gt;0,LOOKUP(N636,[1]Supplier!$A:$A,[1]Supplier!$B:$B)))=FALSE,O636&lt;&gt;0),LOOKUP(O636,[1]Branch!$A:$A,[1]Branch!$B:$B),IF(M636&lt;&gt;0,LOOKUP(M636,[1]Customer!$A:$A,[1]Customer!$B:$B),IF(N636&lt;&gt;0,LOOKUP(N636,[1]Supplier!$A:$A,[1]Supplier!$B:$B))))),"")</f>
        <v>Kas Kecil Nathani Chemicals</v>
      </c>
      <c r="R636" s="4">
        <f>IFERROR(IF(IF(AND(IF(M636&lt;&gt;0,LOOKUP(M636,[1]Customer!$A:$A,[1]Customer!$V:$V),IF(N636&lt;&gt;0,LOOKUP(N636,[1]Supplier!$A:$A,[1]Supplier!$V:$V)))=FALSE,O636&lt;&gt;0),LOOKUP(O636,[1]Branch!$A:$A,[1]Branch!$V:$V),IF(M636&lt;&gt;0,LOOKUP(M636,[1]Customer!$A:$A,[1]Customer!$V:$V),IF(N636&lt;&gt;0,LOOKUP(N636,[1]Supplier!$A:$A,[1]Supplier!$V:$V))))=FALSE,LOOKUP(P636,[1]Banking!$A:$A,[1]Banking!$C:$C),IF(AND(IF(M636&lt;&gt;0,LOOKUP(M636,[1]Customer!$A:$A,[1]Customer!$V:$V),IF(N636&lt;&gt;0,LOOKUP(N636,[1]Supplier!$A:$A,[1]Supplier!$V:$V)))=FALSE,O636&lt;&gt;0),LOOKUP(O636,[1]Branch!$A:$A,[1]Branch!$V:$V),IF(M636&lt;&gt;0,LOOKUP(M636,[1]Customer!$A:$A,[1]Customer!$V:$V),IF(N636&lt;&gt;0,LOOKUP(N636,[1]Supplier!$A:$A,[1]Supplier!$V:$V))))),"")</f>
        <v>0</v>
      </c>
      <c r="S636" s="14">
        <f>IFERROR(SUMIF(CREF!A:A,PREF!A636,CREF!G:G),"")</f>
        <v>-450000</v>
      </c>
    </row>
    <row r="637" spans="1:19">
      <c r="A637" s="3">
        <v>636</v>
      </c>
      <c r="B637" s="5">
        <v>41926</v>
      </c>
      <c r="K637" s="3">
        <v>754</v>
      </c>
      <c r="P637" s="3" t="s">
        <v>40</v>
      </c>
      <c r="Q637" s="4" t="str">
        <f>IFERROR(IF(IF(AND(IF(M637&lt;&gt;0,LOOKUP(M637,[1]Customer!$A:$A,[1]Customer!$B:$B),IF(N637&lt;&gt;0,LOOKUP(N637,[1]Supplier!$A:$A,[1]Supplier!$B:$B)))=FALSE,O637&lt;&gt;0),LOOKUP(O637,[1]Branch!$A:$A,[1]Branch!$B:$B),IF(M637&lt;&gt;0,LOOKUP(M637,[1]Customer!$A:$A,[1]Customer!$B:$B),IF(N637&lt;&gt;0,LOOKUP(N637,[1]Supplier!$A:$A,[1]Supplier!$B:$B))))=FALSE,LOOKUP(P637,[1]Banking!$A:$A,[1]Banking!$B:$B),IF(AND(IF(M637&lt;&gt;0,LOOKUP(M637,[1]Customer!$A:$A,[1]Customer!$B:$B),IF(N637&lt;&gt;0,LOOKUP(N637,[1]Supplier!$A:$A,[1]Supplier!$B:$B)))=FALSE,O637&lt;&gt;0),LOOKUP(O637,[1]Branch!$A:$A,[1]Branch!$B:$B),IF(M637&lt;&gt;0,LOOKUP(M637,[1]Customer!$A:$A,[1]Customer!$B:$B),IF(N637&lt;&gt;0,LOOKUP(N637,[1]Supplier!$A:$A,[1]Supplier!$B:$B))))),"")</f>
        <v>Kas Kecil Nathani Chemicals</v>
      </c>
      <c r="R637" s="4">
        <f>IFERROR(IF(IF(AND(IF(M637&lt;&gt;0,LOOKUP(M637,[1]Customer!$A:$A,[1]Customer!$V:$V),IF(N637&lt;&gt;0,LOOKUP(N637,[1]Supplier!$A:$A,[1]Supplier!$V:$V)))=FALSE,O637&lt;&gt;0),LOOKUP(O637,[1]Branch!$A:$A,[1]Branch!$V:$V),IF(M637&lt;&gt;0,LOOKUP(M637,[1]Customer!$A:$A,[1]Customer!$V:$V),IF(N637&lt;&gt;0,LOOKUP(N637,[1]Supplier!$A:$A,[1]Supplier!$V:$V))))=FALSE,LOOKUP(P637,[1]Banking!$A:$A,[1]Banking!$C:$C),IF(AND(IF(M637&lt;&gt;0,LOOKUP(M637,[1]Customer!$A:$A,[1]Customer!$V:$V),IF(N637&lt;&gt;0,LOOKUP(N637,[1]Supplier!$A:$A,[1]Supplier!$V:$V)))=FALSE,O637&lt;&gt;0),LOOKUP(O637,[1]Branch!$A:$A,[1]Branch!$V:$V),IF(M637&lt;&gt;0,LOOKUP(M637,[1]Customer!$A:$A,[1]Customer!$V:$V),IF(N637&lt;&gt;0,LOOKUP(N637,[1]Supplier!$A:$A,[1]Supplier!$V:$V))))),"")</f>
        <v>0</v>
      </c>
      <c r="S637" s="14">
        <f>IFERROR(SUMIF(CREF!A:A,PREF!A637,CREF!G:G),"")</f>
        <v>-450000</v>
      </c>
    </row>
    <row r="638" spans="1:19">
      <c r="A638" s="3">
        <v>637</v>
      </c>
      <c r="B638" s="5">
        <v>41926</v>
      </c>
      <c r="K638" s="3">
        <v>755</v>
      </c>
      <c r="P638" s="3" t="s">
        <v>40</v>
      </c>
      <c r="Q638" s="4" t="str">
        <f>IFERROR(IF(IF(AND(IF(M638&lt;&gt;0,LOOKUP(M638,[1]Customer!$A:$A,[1]Customer!$B:$B),IF(N638&lt;&gt;0,LOOKUP(N638,[1]Supplier!$A:$A,[1]Supplier!$B:$B)))=FALSE,O638&lt;&gt;0),LOOKUP(O638,[1]Branch!$A:$A,[1]Branch!$B:$B),IF(M638&lt;&gt;0,LOOKUP(M638,[1]Customer!$A:$A,[1]Customer!$B:$B),IF(N638&lt;&gt;0,LOOKUP(N638,[1]Supplier!$A:$A,[1]Supplier!$B:$B))))=FALSE,LOOKUP(P638,[1]Banking!$A:$A,[1]Banking!$B:$B),IF(AND(IF(M638&lt;&gt;0,LOOKUP(M638,[1]Customer!$A:$A,[1]Customer!$B:$B),IF(N638&lt;&gt;0,LOOKUP(N638,[1]Supplier!$A:$A,[1]Supplier!$B:$B)))=FALSE,O638&lt;&gt;0),LOOKUP(O638,[1]Branch!$A:$A,[1]Branch!$B:$B),IF(M638&lt;&gt;0,LOOKUP(M638,[1]Customer!$A:$A,[1]Customer!$B:$B),IF(N638&lt;&gt;0,LOOKUP(N638,[1]Supplier!$A:$A,[1]Supplier!$B:$B))))),"")</f>
        <v>Kas Kecil Nathani Chemicals</v>
      </c>
      <c r="R638" s="4">
        <f>IFERROR(IF(IF(AND(IF(M638&lt;&gt;0,LOOKUP(M638,[1]Customer!$A:$A,[1]Customer!$V:$V),IF(N638&lt;&gt;0,LOOKUP(N638,[1]Supplier!$A:$A,[1]Supplier!$V:$V)))=FALSE,O638&lt;&gt;0),LOOKUP(O638,[1]Branch!$A:$A,[1]Branch!$V:$V),IF(M638&lt;&gt;0,LOOKUP(M638,[1]Customer!$A:$A,[1]Customer!$V:$V),IF(N638&lt;&gt;0,LOOKUP(N638,[1]Supplier!$A:$A,[1]Supplier!$V:$V))))=FALSE,LOOKUP(P638,[1]Banking!$A:$A,[1]Banking!$C:$C),IF(AND(IF(M638&lt;&gt;0,LOOKUP(M638,[1]Customer!$A:$A,[1]Customer!$V:$V),IF(N638&lt;&gt;0,LOOKUP(N638,[1]Supplier!$A:$A,[1]Supplier!$V:$V)))=FALSE,O638&lt;&gt;0),LOOKUP(O638,[1]Branch!$A:$A,[1]Branch!$V:$V),IF(M638&lt;&gt;0,LOOKUP(M638,[1]Customer!$A:$A,[1]Customer!$V:$V),IF(N638&lt;&gt;0,LOOKUP(N638,[1]Supplier!$A:$A,[1]Supplier!$V:$V))))),"")</f>
        <v>0</v>
      </c>
      <c r="S638" s="14">
        <f>IFERROR(SUMIF(CREF!A:A,PREF!A638,CREF!G:G),"")</f>
        <v>-450000</v>
      </c>
    </row>
    <row r="639" spans="1:19">
      <c r="A639" s="3">
        <v>638</v>
      </c>
      <c r="B639" s="5">
        <v>41926</v>
      </c>
      <c r="K639" s="3">
        <v>756</v>
      </c>
      <c r="P639" s="3" t="s">
        <v>40</v>
      </c>
      <c r="Q639" s="4" t="str">
        <f>IFERROR(IF(IF(AND(IF(M639&lt;&gt;0,LOOKUP(M639,[1]Customer!$A:$A,[1]Customer!$B:$B),IF(N639&lt;&gt;0,LOOKUP(N639,[1]Supplier!$A:$A,[1]Supplier!$B:$B)))=FALSE,O639&lt;&gt;0),LOOKUP(O639,[1]Branch!$A:$A,[1]Branch!$B:$B),IF(M639&lt;&gt;0,LOOKUP(M639,[1]Customer!$A:$A,[1]Customer!$B:$B),IF(N639&lt;&gt;0,LOOKUP(N639,[1]Supplier!$A:$A,[1]Supplier!$B:$B))))=FALSE,LOOKUP(P639,[1]Banking!$A:$A,[1]Banking!$B:$B),IF(AND(IF(M639&lt;&gt;0,LOOKUP(M639,[1]Customer!$A:$A,[1]Customer!$B:$B),IF(N639&lt;&gt;0,LOOKUP(N639,[1]Supplier!$A:$A,[1]Supplier!$B:$B)))=FALSE,O639&lt;&gt;0),LOOKUP(O639,[1]Branch!$A:$A,[1]Branch!$B:$B),IF(M639&lt;&gt;0,LOOKUP(M639,[1]Customer!$A:$A,[1]Customer!$B:$B),IF(N639&lt;&gt;0,LOOKUP(N639,[1]Supplier!$A:$A,[1]Supplier!$B:$B))))),"")</f>
        <v>Kas Kecil Nathani Chemicals</v>
      </c>
      <c r="R639" s="4">
        <f>IFERROR(IF(IF(AND(IF(M639&lt;&gt;0,LOOKUP(M639,[1]Customer!$A:$A,[1]Customer!$V:$V),IF(N639&lt;&gt;0,LOOKUP(N639,[1]Supplier!$A:$A,[1]Supplier!$V:$V)))=FALSE,O639&lt;&gt;0),LOOKUP(O639,[1]Branch!$A:$A,[1]Branch!$V:$V),IF(M639&lt;&gt;0,LOOKUP(M639,[1]Customer!$A:$A,[1]Customer!$V:$V),IF(N639&lt;&gt;0,LOOKUP(N639,[1]Supplier!$A:$A,[1]Supplier!$V:$V))))=FALSE,LOOKUP(P639,[1]Banking!$A:$A,[1]Banking!$C:$C),IF(AND(IF(M639&lt;&gt;0,LOOKUP(M639,[1]Customer!$A:$A,[1]Customer!$V:$V),IF(N639&lt;&gt;0,LOOKUP(N639,[1]Supplier!$A:$A,[1]Supplier!$V:$V)))=FALSE,O639&lt;&gt;0),LOOKUP(O639,[1]Branch!$A:$A,[1]Branch!$V:$V),IF(M639&lt;&gt;0,LOOKUP(M639,[1]Customer!$A:$A,[1]Customer!$V:$V),IF(N639&lt;&gt;0,LOOKUP(N639,[1]Supplier!$A:$A,[1]Supplier!$V:$V))))),"")</f>
        <v>0</v>
      </c>
      <c r="S639" s="14">
        <f>IFERROR(SUMIF(CREF!A:A,PREF!A639,CREF!G:G),"")</f>
        <v>-600000</v>
      </c>
    </row>
    <row r="640" spans="1:19">
      <c r="A640" s="3">
        <v>639</v>
      </c>
      <c r="B640" s="5">
        <v>41926</v>
      </c>
      <c r="K640" s="3">
        <v>757</v>
      </c>
      <c r="P640" s="3" t="s">
        <v>40</v>
      </c>
      <c r="Q640" s="4" t="str">
        <f>IFERROR(IF(IF(AND(IF(M640&lt;&gt;0,LOOKUP(M640,[1]Customer!$A:$A,[1]Customer!$B:$B),IF(N640&lt;&gt;0,LOOKUP(N640,[1]Supplier!$A:$A,[1]Supplier!$B:$B)))=FALSE,O640&lt;&gt;0),LOOKUP(O640,[1]Branch!$A:$A,[1]Branch!$B:$B),IF(M640&lt;&gt;0,LOOKUP(M640,[1]Customer!$A:$A,[1]Customer!$B:$B),IF(N640&lt;&gt;0,LOOKUP(N640,[1]Supplier!$A:$A,[1]Supplier!$B:$B))))=FALSE,LOOKUP(P640,[1]Banking!$A:$A,[1]Banking!$B:$B),IF(AND(IF(M640&lt;&gt;0,LOOKUP(M640,[1]Customer!$A:$A,[1]Customer!$B:$B),IF(N640&lt;&gt;0,LOOKUP(N640,[1]Supplier!$A:$A,[1]Supplier!$B:$B)))=FALSE,O640&lt;&gt;0),LOOKUP(O640,[1]Branch!$A:$A,[1]Branch!$B:$B),IF(M640&lt;&gt;0,LOOKUP(M640,[1]Customer!$A:$A,[1]Customer!$B:$B),IF(N640&lt;&gt;0,LOOKUP(N640,[1]Supplier!$A:$A,[1]Supplier!$B:$B))))),"")</f>
        <v>Kas Kecil Nathani Chemicals</v>
      </c>
      <c r="R640" s="4">
        <f>IFERROR(IF(IF(AND(IF(M640&lt;&gt;0,LOOKUP(M640,[1]Customer!$A:$A,[1]Customer!$V:$V),IF(N640&lt;&gt;0,LOOKUP(N640,[1]Supplier!$A:$A,[1]Supplier!$V:$V)))=FALSE,O640&lt;&gt;0),LOOKUP(O640,[1]Branch!$A:$A,[1]Branch!$V:$V),IF(M640&lt;&gt;0,LOOKUP(M640,[1]Customer!$A:$A,[1]Customer!$V:$V),IF(N640&lt;&gt;0,LOOKUP(N640,[1]Supplier!$A:$A,[1]Supplier!$V:$V))))=FALSE,LOOKUP(P640,[1]Banking!$A:$A,[1]Banking!$C:$C),IF(AND(IF(M640&lt;&gt;0,LOOKUP(M640,[1]Customer!$A:$A,[1]Customer!$V:$V),IF(N640&lt;&gt;0,LOOKUP(N640,[1]Supplier!$A:$A,[1]Supplier!$V:$V)))=FALSE,O640&lt;&gt;0),LOOKUP(O640,[1]Branch!$A:$A,[1]Branch!$V:$V),IF(M640&lt;&gt;0,LOOKUP(M640,[1]Customer!$A:$A,[1]Customer!$V:$V),IF(N640&lt;&gt;0,LOOKUP(N640,[1]Supplier!$A:$A,[1]Supplier!$V:$V))))),"")</f>
        <v>0</v>
      </c>
      <c r="S640" s="14">
        <f>IFERROR(SUMIF(CREF!A:A,PREF!A640,CREF!G:G),"")</f>
        <v>-105000</v>
      </c>
    </row>
    <row r="641" spans="1:19">
      <c r="A641" s="3">
        <v>640</v>
      </c>
      <c r="B641" s="5">
        <v>41926</v>
      </c>
      <c r="J641" s="3">
        <v>338</v>
      </c>
      <c r="M641" s="3" t="s">
        <v>41</v>
      </c>
      <c r="Q641" s="4" t="str">
        <f>IFERROR(IF(IF(AND(IF(M641&lt;&gt;0,LOOKUP(M641,[1]Customer!$A:$A,[1]Customer!$B:$B),IF(N641&lt;&gt;0,LOOKUP(N641,[1]Supplier!$A:$A,[1]Supplier!$B:$B)))=FALSE,O641&lt;&gt;0),LOOKUP(O641,[1]Branch!$A:$A,[1]Branch!$B:$B),IF(M641&lt;&gt;0,LOOKUP(M641,[1]Customer!$A:$A,[1]Customer!$B:$B),IF(N641&lt;&gt;0,LOOKUP(N641,[1]Supplier!$A:$A,[1]Supplier!$B:$B))))=FALSE,LOOKUP(P641,[1]Banking!$A:$A,[1]Banking!$B:$B),IF(AND(IF(M641&lt;&gt;0,LOOKUP(M641,[1]Customer!$A:$A,[1]Customer!$B:$B),IF(N641&lt;&gt;0,LOOKUP(N641,[1]Supplier!$A:$A,[1]Supplier!$B:$B)))=FALSE,O641&lt;&gt;0),LOOKUP(O641,[1]Branch!$A:$A,[1]Branch!$B:$B),IF(M641&lt;&gt;0,LOOKUP(M641,[1]Customer!$A:$A,[1]Customer!$B:$B),IF(N641&lt;&gt;0,LOOKUP(N641,[1]Supplier!$A:$A,[1]Supplier!$B:$B))))),"")</f>
        <v>Nathani Indonesia</v>
      </c>
      <c r="R641" s="4" t="str">
        <f>IFERROR(IF(IF(AND(IF(M641&lt;&gt;0,LOOKUP(M641,[1]Customer!$A:$A,[1]Customer!$V:$V),IF(N641&lt;&gt;0,LOOKUP(N641,[1]Supplier!$A:$A,[1]Supplier!$V:$V)))=FALSE,O641&lt;&gt;0),LOOKUP(O641,[1]Branch!$A:$A,[1]Branch!$V:$V),IF(M641&lt;&gt;0,LOOKUP(M641,[1]Customer!$A:$A,[1]Customer!$V:$V),IF(N641&lt;&gt;0,LOOKUP(N641,[1]Supplier!$A:$A,[1]Supplier!$V:$V))))=FALSE,LOOKUP(P641,[1]Banking!$A:$A,[1]Banking!$C:$C),IF(AND(IF(M641&lt;&gt;0,LOOKUP(M641,[1]Customer!$A:$A,[1]Customer!$V:$V),IF(N641&lt;&gt;0,LOOKUP(N641,[1]Supplier!$A:$A,[1]Supplier!$V:$V)))=FALSE,O641&lt;&gt;0),LOOKUP(O641,[1]Branch!$A:$A,[1]Branch!$V:$V),IF(M641&lt;&gt;0,LOOKUP(M641,[1]Customer!$A:$A,[1]Customer!$V:$V),IF(N641&lt;&gt;0,LOOKUP(N641,[1]Supplier!$A:$A,[1]Supplier!$V:$V))))),"")</f>
        <v>Agustina Y. Zulkarnain</v>
      </c>
      <c r="S641" s="14">
        <f>IFERROR(SUMIF(CREF!A:A,PREF!A641,CREF!G:G),"")</f>
        <v>34544001</v>
      </c>
    </row>
    <row r="642" spans="1:19">
      <c r="A642" s="3">
        <v>641</v>
      </c>
      <c r="B642" s="5">
        <v>41926</v>
      </c>
      <c r="K642" s="3">
        <v>758</v>
      </c>
      <c r="N642" s="3" t="s">
        <v>1175</v>
      </c>
      <c r="Q642" s="4" t="str">
        <f>IFERROR(IF(IF(AND(IF(M642&lt;&gt;0,LOOKUP(M642,[1]Customer!$A:$A,[1]Customer!$B:$B),IF(N642&lt;&gt;0,LOOKUP(N642,[1]Supplier!$A:$A,[1]Supplier!$B:$B)))=FALSE,O642&lt;&gt;0),LOOKUP(O642,[1]Branch!$A:$A,[1]Branch!$B:$B),IF(M642&lt;&gt;0,LOOKUP(M642,[1]Customer!$A:$A,[1]Customer!$B:$B),IF(N642&lt;&gt;0,LOOKUP(N642,[1]Supplier!$A:$A,[1]Supplier!$B:$B))))=FALSE,LOOKUP(P642,[1]Banking!$A:$A,[1]Banking!$B:$B),IF(AND(IF(M642&lt;&gt;0,LOOKUP(M642,[1]Customer!$A:$A,[1]Customer!$B:$B),IF(N642&lt;&gt;0,LOOKUP(N642,[1]Supplier!$A:$A,[1]Supplier!$B:$B)))=FALSE,O642&lt;&gt;0),LOOKUP(O642,[1]Branch!$A:$A,[1]Branch!$B:$B),IF(M642&lt;&gt;0,LOOKUP(M642,[1]Customer!$A:$A,[1]Customer!$B:$B),IF(N642&lt;&gt;0,LOOKUP(N642,[1]Supplier!$A:$A,[1]Supplier!$B:$B))))),"")</f>
        <v>PT.Gema Sangkakala Anugerah</v>
      </c>
      <c r="R642" s="4" t="str">
        <f>IFERROR(IF(IF(AND(IF(M642&lt;&gt;0,LOOKUP(M642,[1]Customer!$A:$A,[1]Customer!$V:$V),IF(N642&lt;&gt;0,LOOKUP(N642,[1]Supplier!$A:$A,[1]Supplier!$V:$V)))=FALSE,O642&lt;&gt;0),LOOKUP(O642,[1]Branch!$A:$A,[1]Branch!$V:$V),IF(M642&lt;&gt;0,LOOKUP(M642,[1]Customer!$A:$A,[1]Customer!$V:$V),IF(N642&lt;&gt;0,LOOKUP(N642,[1]Supplier!$A:$A,[1]Supplier!$V:$V))))=FALSE,LOOKUP(P642,[1]Banking!$A:$A,[1]Banking!$C:$C),IF(AND(IF(M642&lt;&gt;0,LOOKUP(M642,[1]Customer!$A:$A,[1]Customer!$V:$V),IF(N642&lt;&gt;0,LOOKUP(N642,[1]Supplier!$A:$A,[1]Supplier!$V:$V)))=FALSE,O642&lt;&gt;0),LOOKUP(O642,[1]Branch!$A:$A,[1]Branch!$V:$V),IF(M642&lt;&gt;0,LOOKUP(M642,[1]Customer!$A:$A,[1]Customer!$V:$V),IF(N642&lt;&gt;0,LOOKUP(N642,[1]Supplier!$A:$A,[1]Supplier!$V:$V))))),"")</f>
        <v/>
      </c>
      <c r="S642" s="14">
        <f>IFERROR(SUMIF(CREF!A:A,PREF!A642,CREF!G:G),"")</f>
        <v>-34544001</v>
      </c>
    </row>
    <row r="643" spans="1:19">
      <c r="A643" s="3">
        <v>642</v>
      </c>
      <c r="B643" s="5">
        <v>41926</v>
      </c>
      <c r="K643" s="3">
        <v>759</v>
      </c>
      <c r="N643" s="3" t="s">
        <v>37</v>
      </c>
      <c r="Q643" s="4" t="str">
        <f>IFERROR(IF(IF(AND(IF(M643&lt;&gt;0,LOOKUP(M643,[1]Customer!$A:$A,[1]Customer!$B:$B),IF(N643&lt;&gt;0,LOOKUP(N643,[1]Supplier!$A:$A,[1]Supplier!$B:$B)))=FALSE,O643&lt;&gt;0),LOOKUP(O643,[1]Branch!$A:$A,[1]Branch!$B:$B),IF(M643&lt;&gt;0,LOOKUP(M643,[1]Customer!$A:$A,[1]Customer!$B:$B),IF(N643&lt;&gt;0,LOOKUP(N643,[1]Supplier!$A:$A,[1]Supplier!$B:$B))))=FALSE,LOOKUP(P643,[1]Banking!$A:$A,[1]Banking!$B:$B),IF(AND(IF(M643&lt;&gt;0,LOOKUP(M643,[1]Customer!$A:$A,[1]Customer!$B:$B),IF(N643&lt;&gt;0,LOOKUP(N643,[1]Supplier!$A:$A,[1]Supplier!$B:$B)))=FALSE,O643&lt;&gt;0),LOOKUP(O643,[1]Branch!$A:$A,[1]Branch!$B:$B),IF(M643&lt;&gt;0,LOOKUP(M643,[1]Customer!$A:$A,[1]Customer!$B:$B),IF(N643&lt;&gt;0,LOOKUP(N643,[1]Supplier!$A:$A,[1]Supplier!$B:$B))))),"")</f>
        <v>BCA Villa Bandara</v>
      </c>
      <c r="R643" s="4" t="str">
        <f>IFERROR(IF(IF(AND(IF(M643&lt;&gt;0,LOOKUP(M643,[1]Customer!$A:$A,[1]Customer!$V:$V),IF(N643&lt;&gt;0,LOOKUP(N643,[1]Supplier!$A:$A,[1]Supplier!$V:$V)))=FALSE,O643&lt;&gt;0),LOOKUP(O643,[1]Branch!$A:$A,[1]Branch!$V:$V),IF(M643&lt;&gt;0,LOOKUP(M643,[1]Customer!$A:$A,[1]Customer!$V:$V),IF(N643&lt;&gt;0,LOOKUP(N643,[1]Supplier!$A:$A,[1]Supplier!$V:$V))))=FALSE,LOOKUP(P643,[1]Banking!$A:$A,[1]Banking!$C:$C),IF(AND(IF(M643&lt;&gt;0,LOOKUP(M643,[1]Customer!$A:$A,[1]Customer!$V:$V),IF(N643&lt;&gt;0,LOOKUP(N643,[1]Supplier!$A:$A,[1]Supplier!$V:$V)))=FALSE,O643&lt;&gt;0),LOOKUP(O643,[1]Branch!$A:$A,[1]Branch!$V:$V),IF(M643&lt;&gt;0,LOOKUP(M643,[1]Customer!$A:$A,[1]Customer!$V:$V),IF(N643&lt;&gt;0,LOOKUP(N643,[1]Supplier!$A:$A,[1]Supplier!$V:$V))))),"")</f>
        <v/>
      </c>
      <c r="S643" s="14">
        <f>IFERROR(SUMIF(CREF!A:A,PREF!A643,CREF!G:G),"")</f>
        <v>-100000</v>
      </c>
    </row>
    <row r="644" spans="1:19">
      <c r="A644" s="3">
        <v>643</v>
      </c>
      <c r="B644" s="5">
        <v>41932</v>
      </c>
      <c r="D644" s="11" t="s">
        <v>1134</v>
      </c>
      <c r="J644" s="3">
        <v>339</v>
      </c>
      <c r="M644" s="3" t="s">
        <v>41</v>
      </c>
      <c r="Q644" s="4" t="str">
        <f>IFERROR(IF(IF(AND(IF(M644&lt;&gt;0,LOOKUP(M644,[1]Customer!$A:$A,[1]Customer!$B:$B),IF(N644&lt;&gt;0,LOOKUP(N644,[1]Supplier!$A:$A,[1]Supplier!$B:$B)))=FALSE,O644&lt;&gt;0),LOOKUP(O644,[1]Branch!$A:$A,[1]Branch!$B:$B),IF(M644&lt;&gt;0,LOOKUP(M644,[1]Customer!$A:$A,[1]Customer!$B:$B),IF(N644&lt;&gt;0,LOOKUP(N644,[1]Supplier!$A:$A,[1]Supplier!$B:$B))))=FALSE,LOOKUP(P644,[1]Banking!$A:$A,[1]Banking!$B:$B),IF(AND(IF(M644&lt;&gt;0,LOOKUP(M644,[1]Customer!$A:$A,[1]Customer!$B:$B),IF(N644&lt;&gt;0,LOOKUP(N644,[1]Supplier!$A:$A,[1]Supplier!$B:$B)))=FALSE,O644&lt;&gt;0),LOOKUP(O644,[1]Branch!$A:$A,[1]Branch!$B:$B),IF(M644&lt;&gt;0,LOOKUP(M644,[1]Customer!$A:$A,[1]Customer!$B:$B),IF(N644&lt;&gt;0,LOOKUP(N644,[1]Supplier!$A:$A,[1]Supplier!$B:$B))))),"")</f>
        <v>Nathani Indonesia</v>
      </c>
      <c r="R644" s="4" t="str">
        <f>IFERROR(IF(IF(AND(IF(M644&lt;&gt;0,LOOKUP(M644,[1]Customer!$A:$A,[1]Customer!$V:$V),IF(N644&lt;&gt;0,LOOKUP(N644,[1]Supplier!$A:$A,[1]Supplier!$V:$V)))=FALSE,O644&lt;&gt;0),LOOKUP(O644,[1]Branch!$A:$A,[1]Branch!$V:$V),IF(M644&lt;&gt;0,LOOKUP(M644,[1]Customer!$A:$A,[1]Customer!$V:$V),IF(N644&lt;&gt;0,LOOKUP(N644,[1]Supplier!$A:$A,[1]Supplier!$V:$V))))=FALSE,LOOKUP(P644,[1]Banking!$A:$A,[1]Banking!$C:$C),IF(AND(IF(M644&lt;&gt;0,LOOKUP(M644,[1]Customer!$A:$A,[1]Customer!$V:$V),IF(N644&lt;&gt;0,LOOKUP(N644,[1]Supplier!$A:$A,[1]Supplier!$V:$V)))=FALSE,O644&lt;&gt;0),LOOKUP(O644,[1]Branch!$A:$A,[1]Branch!$V:$V),IF(M644&lt;&gt;0,LOOKUP(M644,[1]Customer!$A:$A,[1]Customer!$V:$V),IF(N644&lt;&gt;0,LOOKUP(N644,[1]Supplier!$A:$A,[1]Supplier!$V:$V))))),"")</f>
        <v>Agustina Y. Zulkarnain</v>
      </c>
      <c r="S644" s="14">
        <f>IFERROR(SUMIF(CREF!A:A,PREF!A644,CREF!G:G),"")</f>
        <v>5000000</v>
      </c>
    </row>
    <row r="645" spans="1:19">
      <c r="A645" s="3">
        <v>644</v>
      </c>
      <c r="B645" s="5">
        <v>41932</v>
      </c>
      <c r="D645" s="11" t="s">
        <v>1189</v>
      </c>
      <c r="J645" s="3">
        <v>340</v>
      </c>
      <c r="M645" s="3" t="s">
        <v>531</v>
      </c>
      <c r="Q645" s="4" t="str">
        <f>IFERROR(IF(IF(AND(IF(M645&lt;&gt;0,LOOKUP(M645,[1]Customer!$A:$A,[1]Customer!$B:$B),IF(N645&lt;&gt;0,LOOKUP(N645,[1]Supplier!$A:$A,[1]Supplier!$B:$B)))=FALSE,O645&lt;&gt;0),LOOKUP(O645,[1]Branch!$A:$A,[1]Branch!$B:$B),IF(M645&lt;&gt;0,LOOKUP(M645,[1]Customer!$A:$A,[1]Customer!$B:$B),IF(N645&lt;&gt;0,LOOKUP(N645,[1]Supplier!$A:$A,[1]Supplier!$B:$B))))=FALSE,LOOKUP(P645,[1]Banking!$A:$A,[1]Banking!$B:$B),IF(AND(IF(M645&lt;&gt;0,LOOKUP(M645,[1]Customer!$A:$A,[1]Customer!$B:$B),IF(N645&lt;&gt;0,LOOKUP(N645,[1]Supplier!$A:$A,[1]Supplier!$B:$B)))=FALSE,O645&lt;&gt;0),LOOKUP(O645,[1]Branch!$A:$A,[1]Branch!$B:$B),IF(M645&lt;&gt;0,LOOKUP(M645,[1]Customer!$A:$A,[1]Customer!$B:$B),IF(N645&lt;&gt;0,LOOKUP(N645,[1]Supplier!$A:$A,[1]Supplier!$B:$B))))),"")</f>
        <v>Agri Bina Cipta</v>
      </c>
      <c r="R645" s="4" t="str">
        <f>IFERROR(IF(IF(AND(IF(M645&lt;&gt;0,LOOKUP(M645,[1]Customer!$A:$A,[1]Customer!$V:$V),IF(N645&lt;&gt;0,LOOKUP(N645,[1]Supplier!$A:$A,[1]Supplier!$V:$V)))=FALSE,O645&lt;&gt;0),LOOKUP(O645,[1]Branch!$A:$A,[1]Branch!$V:$V),IF(M645&lt;&gt;0,LOOKUP(M645,[1]Customer!$A:$A,[1]Customer!$V:$V),IF(N645&lt;&gt;0,LOOKUP(N645,[1]Supplier!$A:$A,[1]Supplier!$V:$V))))=FALSE,LOOKUP(P645,[1]Banking!$A:$A,[1]Banking!$C:$C),IF(AND(IF(M645&lt;&gt;0,LOOKUP(M645,[1]Customer!$A:$A,[1]Customer!$V:$V),IF(N645&lt;&gt;0,LOOKUP(N645,[1]Supplier!$A:$A,[1]Supplier!$V:$V)))=FALSE,O645&lt;&gt;0),LOOKUP(O645,[1]Branch!$A:$A,[1]Branch!$V:$V),IF(M645&lt;&gt;0,LOOKUP(M645,[1]Customer!$A:$A,[1]Customer!$V:$V),IF(N645&lt;&gt;0,LOOKUP(N645,[1]Supplier!$A:$A,[1]Supplier!$V:$V))))),"")</f>
        <v xml:space="preserve">Vicky </v>
      </c>
      <c r="S645" s="14">
        <f>IFERROR(SUMIF(CREF!A:A,PREF!A645,CREF!G:G),"")</f>
        <v>11104548</v>
      </c>
    </row>
    <row r="646" spans="1:19">
      <c r="A646" s="3">
        <v>645</v>
      </c>
      <c r="B646" s="5">
        <v>41932</v>
      </c>
      <c r="K646" s="3">
        <v>760</v>
      </c>
      <c r="P646" s="3" t="s">
        <v>1178</v>
      </c>
      <c r="Q646" s="4" t="str">
        <f>IFERROR(IF(IF(AND(IF(M646&lt;&gt;0,LOOKUP(M646,[1]Customer!$A:$A,[1]Customer!$B:$B),IF(N646&lt;&gt;0,LOOKUP(N646,[1]Supplier!$A:$A,[1]Supplier!$B:$B)))=FALSE,O646&lt;&gt;0),LOOKUP(O646,[1]Branch!$A:$A,[1]Branch!$B:$B),IF(M646&lt;&gt;0,LOOKUP(M646,[1]Customer!$A:$A,[1]Customer!$B:$B),IF(N646&lt;&gt;0,LOOKUP(N646,[1]Supplier!$A:$A,[1]Supplier!$B:$B))))=FALSE,LOOKUP(P646,[1]Banking!$A:$A,[1]Banking!$B:$B),IF(AND(IF(M646&lt;&gt;0,LOOKUP(M646,[1]Customer!$A:$A,[1]Customer!$B:$B),IF(N646&lt;&gt;0,LOOKUP(N646,[1]Supplier!$A:$A,[1]Supplier!$B:$B)))=FALSE,O646&lt;&gt;0),LOOKUP(O646,[1]Branch!$A:$A,[1]Branch!$B:$B),IF(M646&lt;&gt;0,LOOKUP(M646,[1]Customer!$A:$A,[1]Customer!$B:$B),IF(N646&lt;&gt;0,LOOKUP(N646,[1]Supplier!$A:$A,[1]Supplier!$B:$B))))),"")</f>
        <v>Nathani Chemicals</v>
      </c>
      <c r="R646" s="4" t="str">
        <f>IFERROR(IF(IF(AND(IF(M646&lt;&gt;0,LOOKUP(M646,[1]Customer!$A:$A,[1]Customer!$V:$V),IF(N646&lt;&gt;0,LOOKUP(N646,[1]Supplier!$A:$A,[1]Supplier!$V:$V)))=FALSE,O646&lt;&gt;0),LOOKUP(O646,[1]Branch!$A:$A,[1]Branch!$V:$V),IF(M646&lt;&gt;0,LOOKUP(M646,[1]Customer!$A:$A,[1]Customer!$V:$V),IF(N646&lt;&gt;0,LOOKUP(N646,[1]Supplier!$A:$A,[1]Supplier!$V:$V))))=FALSE,LOOKUP(P646,[1]Banking!$A:$A,[1]Banking!$C:$C),IF(AND(IF(M646&lt;&gt;0,LOOKUP(M646,[1]Customer!$A:$A,[1]Customer!$V:$V),IF(N646&lt;&gt;0,LOOKUP(N646,[1]Supplier!$A:$A,[1]Supplier!$V:$V)))=FALSE,O646&lt;&gt;0),LOOKUP(O646,[1]Branch!$A:$A,[1]Branch!$V:$V),IF(M646&lt;&gt;0,LOOKUP(M646,[1]Customer!$A:$A,[1]Customer!$V:$V),IF(N646&lt;&gt;0,LOOKUP(N646,[1]Supplier!$A:$A,[1]Supplier!$V:$V))))),"")</f>
        <v>Daniel Darmawan</v>
      </c>
      <c r="S646" s="14">
        <f>IFERROR(SUMIF(CREF!A:A,PREF!A646,CREF!G:G),"")</f>
        <v>-692265</v>
      </c>
    </row>
    <row r="647" spans="1:19">
      <c r="A647" s="3">
        <v>646</v>
      </c>
      <c r="B647" s="5">
        <v>41932</v>
      </c>
      <c r="K647" s="3">
        <v>761</v>
      </c>
      <c r="P647" s="3" t="s">
        <v>40</v>
      </c>
      <c r="Q647" s="4" t="str">
        <f>IFERROR(IF(IF(AND(IF(M647&lt;&gt;0,LOOKUP(M647,[1]Customer!$A:$A,[1]Customer!$B:$B),IF(N647&lt;&gt;0,LOOKUP(N647,[1]Supplier!$A:$A,[1]Supplier!$B:$B)))=FALSE,O647&lt;&gt;0),LOOKUP(O647,[1]Branch!$A:$A,[1]Branch!$B:$B),IF(M647&lt;&gt;0,LOOKUP(M647,[1]Customer!$A:$A,[1]Customer!$B:$B),IF(N647&lt;&gt;0,LOOKUP(N647,[1]Supplier!$A:$A,[1]Supplier!$B:$B))))=FALSE,LOOKUP(P647,[1]Banking!$A:$A,[1]Banking!$B:$B),IF(AND(IF(M647&lt;&gt;0,LOOKUP(M647,[1]Customer!$A:$A,[1]Customer!$B:$B),IF(N647&lt;&gt;0,LOOKUP(N647,[1]Supplier!$A:$A,[1]Supplier!$B:$B)))=FALSE,O647&lt;&gt;0),LOOKUP(O647,[1]Branch!$A:$A,[1]Branch!$B:$B),IF(M647&lt;&gt;0,LOOKUP(M647,[1]Customer!$A:$A,[1]Customer!$B:$B),IF(N647&lt;&gt;0,LOOKUP(N647,[1]Supplier!$A:$A,[1]Supplier!$B:$B))))),"")</f>
        <v>Kas Kecil Nathani Chemicals</v>
      </c>
      <c r="R647" s="4">
        <f>IFERROR(IF(IF(AND(IF(M647&lt;&gt;0,LOOKUP(M647,[1]Customer!$A:$A,[1]Customer!$V:$V),IF(N647&lt;&gt;0,LOOKUP(N647,[1]Supplier!$A:$A,[1]Supplier!$V:$V)))=FALSE,O647&lt;&gt;0),LOOKUP(O647,[1]Branch!$A:$A,[1]Branch!$V:$V),IF(M647&lt;&gt;0,LOOKUP(M647,[1]Customer!$A:$A,[1]Customer!$V:$V),IF(N647&lt;&gt;0,LOOKUP(N647,[1]Supplier!$A:$A,[1]Supplier!$V:$V))))=FALSE,LOOKUP(P647,[1]Banking!$A:$A,[1]Banking!$C:$C),IF(AND(IF(M647&lt;&gt;0,LOOKUP(M647,[1]Customer!$A:$A,[1]Customer!$V:$V),IF(N647&lt;&gt;0,LOOKUP(N647,[1]Supplier!$A:$A,[1]Supplier!$V:$V)))=FALSE,O647&lt;&gt;0),LOOKUP(O647,[1]Branch!$A:$A,[1]Branch!$V:$V),IF(M647&lt;&gt;0,LOOKUP(M647,[1]Customer!$A:$A,[1]Customer!$V:$V),IF(N647&lt;&gt;0,LOOKUP(N647,[1]Supplier!$A:$A,[1]Supplier!$V:$V))))),"")</f>
        <v>0</v>
      </c>
      <c r="S647" s="14">
        <f>IFERROR(SUMIF(CREF!A:A,PREF!A647,CREF!G:G),"")</f>
        <v>-3655960</v>
      </c>
    </row>
    <row r="648" spans="1:19">
      <c r="A648" s="3">
        <v>647</v>
      </c>
      <c r="B648" s="5">
        <v>41933</v>
      </c>
      <c r="J648" s="3">
        <v>341</v>
      </c>
      <c r="P648" s="3" t="s">
        <v>40</v>
      </c>
      <c r="Q648" s="4" t="str">
        <f>IFERROR(IF(IF(AND(IF(M648&lt;&gt;0,LOOKUP(M648,[1]Customer!$A:$A,[1]Customer!$B:$B),IF(N648&lt;&gt;0,LOOKUP(N648,[1]Supplier!$A:$A,[1]Supplier!$B:$B)))=FALSE,O648&lt;&gt;0),LOOKUP(O648,[1]Branch!$A:$A,[1]Branch!$B:$B),IF(M648&lt;&gt;0,LOOKUP(M648,[1]Customer!$A:$A,[1]Customer!$B:$B),IF(N648&lt;&gt;0,LOOKUP(N648,[1]Supplier!$A:$A,[1]Supplier!$B:$B))))=FALSE,LOOKUP(P648,[1]Banking!$A:$A,[1]Banking!$B:$B),IF(AND(IF(M648&lt;&gt;0,LOOKUP(M648,[1]Customer!$A:$A,[1]Customer!$B:$B),IF(N648&lt;&gt;0,LOOKUP(N648,[1]Supplier!$A:$A,[1]Supplier!$B:$B)))=FALSE,O648&lt;&gt;0),LOOKUP(O648,[1]Branch!$A:$A,[1]Branch!$B:$B),IF(M648&lt;&gt;0,LOOKUP(M648,[1]Customer!$A:$A,[1]Customer!$B:$B),IF(N648&lt;&gt;0,LOOKUP(N648,[1]Supplier!$A:$A,[1]Supplier!$B:$B))))),"")</f>
        <v>Kas Kecil Nathani Chemicals</v>
      </c>
      <c r="R648" s="4">
        <f>IFERROR(IF(IF(AND(IF(M648&lt;&gt;0,LOOKUP(M648,[1]Customer!$A:$A,[1]Customer!$V:$V),IF(N648&lt;&gt;0,LOOKUP(N648,[1]Supplier!$A:$A,[1]Supplier!$V:$V)))=FALSE,O648&lt;&gt;0),LOOKUP(O648,[1]Branch!$A:$A,[1]Branch!$V:$V),IF(M648&lt;&gt;0,LOOKUP(M648,[1]Customer!$A:$A,[1]Customer!$V:$V),IF(N648&lt;&gt;0,LOOKUP(N648,[1]Supplier!$A:$A,[1]Supplier!$V:$V))))=FALSE,LOOKUP(P648,[1]Banking!$A:$A,[1]Banking!$C:$C),IF(AND(IF(M648&lt;&gt;0,LOOKUP(M648,[1]Customer!$A:$A,[1]Customer!$V:$V),IF(N648&lt;&gt;0,LOOKUP(N648,[1]Supplier!$A:$A,[1]Supplier!$V:$V)))=FALSE,O648&lt;&gt;0),LOOKUP(O648,[1]Branch!$A:$A,[1]Branch!$V:$V),IF(M648&lt;&gt;0,LOOKUP(M648,[1]Customer!$A:$A,[1]Customer!$V:$V),IF(N648&lt;&gt;0,LOOKUP(N648,[1]Supplier!$A:$A,[1]Supplier!$V:$V))))),"")</f>
        <v>0</v>
      </c>
      <c r="S648" s="14">
        <f>IFERROR(SUMIF(CREF!A:A,PREF!A648,CREF!G:G),"")</f>
        <v>3655960</v>
      </c>
    </row>
    <row r="649" spans="1:19">
      <c r="A649" s="3">
        <v>648</v>
      </c>
      <c r="B649" s="5">
        <v>41933</v>
      </c>
      <c r="K649" s="3">
        <v>762</v>
      </c>
      <c r="P649" s="3" t="s">
        <v>40</v>
      </c>
      <c r="Q649" s="4" t="str">
        <f>IFERROR(IF(IF(AND(IF(M649&lt;&gt;0,LOOKUP(M649,[1]Customer!$A:$A,[1]Customer!$B:$B),IF(N649&lt;&gt;0,LOOKUP(N649,[1]Supplier!$A:$A,[1]Supplier!$B:$B)))=FALSE,O649&lt;&gt;0),LOOKUP(O649,[1]Branch!$A:$A,[1]Branch!$B:$B),IF(M649&lt;&gt;0,LOOKUP(M649,[1]Customer!$A:$A,[1]Customer!$B:$B),IF(N649&lt;&gt;0,LOOKUP(N649,[1]Supplier!$A:$A,[1]Supplier!$B:$B))))=FALSE,LOOKUP(P649,[1]Banking!$A:$A,[1]Banking!$B:$B),IF(AND(IF(M649&lt;&gt;0,LOOKUP(M649,[1]Customer!$A:$A,[1]Customer!$B:$B),IF(N649&lt;&gt;0,LOOKUP(N649,[1]Supplier!$A:$A,[1]Supplier!$B:$B)))=FALSE,O649&lt;&gt;0),LOOKUP(O649,[1]Branch!$A:$A,[1]Branch!$B:$B),IF(M649&lt;&gt;0,LOOKUP(M649,[1]Customer!$A:$A,[1]Customer!$B:$B),IF(N649&lt;&gt;0,LOOKUP(N649,[1]Supplier!$A:$A,[1]Supplier!$B:$B))))),"")</f>
        <v>Kas Kecil Nathani Chemicals</v>
      </c>
      <c r="R649" s="4">
        <f>IFERROR(IF(IF(AND(IF(M649&lt;&gt;0,LOOKUP(M649,[1]Customer!$A:$A,[1]Customer!$V:$V),IF(N649&lt;&gt;0,LOOKUP(N649,[1]Supplier!$A:$A,[1]Supplier!$V:$V)))=FALSE,O649&lt;&gt;0),LOOKUP(O649,[1]Branch!$A:$A,[1]Branch!$V:$V),IF(M649&lt;&gt;0,LOOKUP(M649,[1]Customer!$A:$A,[1]Customer!$V:$V),IF(N649&lt;&gt;0,LOOKUP(N649,[1]Supplier!$A:$A,[1]Supplier!$V:$V))))=FALSE,LOOKUP(P649,[1]Banking!$A:$A,[1]Banking!$C:$C),IF(AND(IF(M649&lt;&gt;0,LOOKUP(M649,[1]Customer!$A:$A,[1]Customer!$V:$V),IF(N649&lt;&gt;0,LOOKUP(N649,[1]Supplier!$A:$A,[1]Supplier!$V:$V)))=FALSE,O649&lt;&gt;0),LOOKUP(O649,[1]Branch!$A:$A,[1]Branch!$V:$V),IF(M649&lt;&gt;0,LOOKUP(M649,[1]Customer!$A:$A,[1]Customer!$V:$V),IF(N649&lt;&gt;0,LOOKUP(N649,[1]Supplier!$A:$A,[1]Supplier!$V:$V))))),"")</f>
        <v>0</v>
      </c>
      <c r="S649" s="14">
        <f>IFERROR(SUMIF(CREF!A:A,PREF!A649,CREF!G:G),"")</f>
        <v>-105000</v>
      </c>
    </row>
    <row r="650" spans="1:19">
      <c r="A650" s="3">
        <v>649</v>
      </c>
      <c r="B650" s="5">
        <v>41933</v>
      </c>
      <c r="K650" s="3">
        <v>763</v>
      </c>
      <c r="P650" s="3" t="s">
        <v>40</v>
      </c>
      <c r="Q650" s="4" t="str">
        <f>IFERROR(IF(IF(AND(IF(M650&lt;&gt;0,LOOKUP(M650,[1]Customer!$A:$A,[1]Customer!$B:$B),IF(N650&lt;&gt;0,LOOKUP(N650,[1]Supplier!$A:$A,[1]Supplier!$B:$B)))=FALSE,O650&lt;&gt;0),LOOKUP(O650,[1]Branch!$A:$A,[1]Branch!$B:$B),IF(M650&lt;&gt;0,LOOKUP(M650,[1]Customer!$A:$A,[1]Customer!$B:$B),IF(N650&lt;&gt;0,LOOKUP(N650,[1]Supplier!$A:$A,[1]Supplier!$B:$B))))=FALSE,LOOKUP(P650,[1]Banking!$A:$A,[1]Banking!$B:$B),IF(AND(IF(M650&lt;&gt;0,LOOKUP(M650,[1]Customer!$A:$A,[1]Customer!$B:$B),IF(N650&lt;&gt;0,LOOKUP(N650,[1]Supplier!$A:$A,[1]Supplier!$B:$B)))=FALSE,O650&lt;&gt;0),LOOKUP(O650,[1]Branch!$A:$A,[1]Branch!$B:$B),IF(M650&lt;&gt;0,LOOKUP(M650,[1]Customer!$A:$A,[1]Customer!$B:$B),IF(N650&lt;&gt;0,LOOKUP(N650,[1]Supplier!$A:$A,[1]Supplier!$B:$B))))),"")</f>
        <v>Kas Kecil Nathani Chemicals</v>
      </c>
      <c r="R650" s="4">
        <f>IFERROR(IF(IF(AND(IF(M650&lt;&gt;0,LOOKUP(M650,[1]Customer!$A:$A,[1]Customer!$V:$V),IF(N650&lt;&gt;0,LOOKUP(N650,[1]Supplier!$A:$A,[1]Supplier!$V:$V)))=FALSE,O650&lt;&gt;0),LOOKUP(O650,[1]Branch!$A:$A,[1]Branch!$V:$V),IF(M650&lt;&gt;0,LOOKUP(M650,[1]Customer!$A:$A,[1]Customer!$V:$V),IF(N650&lt;&gt;0,LOOKUP(N650,[1]Supplier!$A:$A,[1]Supplier!$V:$V))))=FALSE,LOOKUP(P650,[1]Banking!$A:$A,[1]Banking!$C:$C),IF(AND(IF(M650&lt;&gt;0,LOOKUP(M650,[1]Customer!$A:$A,[1]Customer!$V:$V),IF(N650&lt;&gt;0,LOOKUP(N650,[1]Supplier!$A:$A,[1]Supplier!$V:$V)))=FALSE,O650&lt;&gt;0),LOOKUP(O650,[1]Branch!$A:$A,[1]Branch!$V:$V),IF(M650&lt;&gt;0,LOOKUP(M650,[1]Customer!$A:$A,[1]Customer!$V:$V),IF(N650&lt;&gt;0,LOOKUP(N650,[1]Supplier!$A:$A,[1]Supplier!$V:$V))))),"")</f>
        <v>0</v>
      </c>
      <c r="S650" s="14">
        <f>IFERROR(SUMIF(CREF!A:A,PREF!A650,CREF!G:G),"")</f>
        <v>-105000</v>
      </c>
    </row>
    <row r="651" spans="1:19">
      <c r="A651" s="3">
        <v>650</v>
      </c>
      <c r="B651" s="5">
        <v>41933</v>
      </c>
      <c r="K651" s="3">
        <v>764</v>
      </c>
      <c r="P651" s="3" t="s">
        <v>40</v>
      </c>
      <c r="Q651" s="4" t="str">
        <f>IFERROR(IF(IF(AND(IF(M651&lt;&gt;0,LOOKUP(M651,[1]Customer!$A:$A,[1]Customer!$B:$B),IF(N651&lt;&gt;0,LOOKUP(N651,[1]Supplier!$A:$A,[1]Supplier!$B:$B)))=FALSE,O651&lt;&gt;0),LOOKUP(O651,[1]Branch!$A:$A,[1]Branch!$B:$B),IF(M651&lt;&gt;0,LOOKUP(M651,[1]Customer!$A:$A,[1]Customer!$B:$B),IF(N651&lt;&gt;0,LOOKUP(N651,[1]Supplier!$A:$A,[1]Supplier!$B:$B))))=FALSE,LOOKUP(P651,[1]Banking!$A:$A,[1]Banking!$B:$B),IF(AND(IF(M651&lt;&gt;0,LOOKUP(M651,[1]Customer!$A:$A,[1]Customer!$B:$B),IF(N651&lt;&gt;0,LOOKUP(N651,[1]Supplier!$A:$A,[1]Supplier!$B:$B)))=FALSE,O651&lt;&gt;0),LOOKUP(O651,[1]Branch!$A:$A,[1]Branch!$B:$B),IF(M651&lt;&gt;0,LOOKUP(M651,[1]Customer!$A:$A,[1]Customer!$B:$B),IF(N651&lt;&gt;0,LOOKUP(N651,[1]Supplier!$A:$A,[1]Supplier!$B:$B))))),"")</f>
        <v>Kas Kecil Nathani Chemicals</v>
      </c>
      <c r="R651" s="4">
        <f>IFERROR(IF(IF(AND(IF(M651&lt;&gt;0,LOOKUP(M651,[1]Customer!$A:$A,[1]Customer!$V:$V),IF(N651&lt;&gt;0,LOOKUP(N651,[1]Supplier!$A:$A,[1]Supplier!$V:$V)))=FALSE,O651&lt;&gt;0),LOOKUP(O651,[1]Branch!$A:$A,[1]Branch!$V:$V),IF(M651&lt;&gt;0,LOOKUP(M651,[1]Customer!$A:$A,[1]Customer!$V:$V),IF(N651&lt;&gt;0,LOOKUP(N651,[1]Supplier!$A:$A,[1]Supplier!$V:$V))))=FALSE,LOOKUP(P651,[1]Banking!$A:$A,[1]Banking!$C:$C),IF(AND(IF(M651&lt;&gt;0,LOOKUP(M651,[1]Customer!$A:$A,[1]Customer!$V:$V),IF(N651&lt;&gt;0,LOOKUP(N651,[1]Supplier!$A:$A,[1]Supplier!$V:$V)))=FALSE,O651&lt;&gt;0),LOOKUP(O651,[1]Branch!$A:$A,[1]Branch!$V:$V),IF(M651&lt;&gt;0,LOOKUP(M651,[1]Customer!$A:$A,[1]Customer!$V:$V),IF(N651&lt;&gt;0,LOOKUP(N651,[1]Supplier!$A:$A,[1]Supplier!$V:$V))))),"")</f>
        <v>0</v>
      </c>
      <c r="S651" s="14">
        <f>IFERROR(SUMIF(CREF!A:A,PREF!A651,CREF!G:G),"")</f>
        <v>-330960</v>
      </c>
    </row>
    <row r="652" spans="1:19">
      <c r="A652" s="3">
        <v>651</v>
      </c>
      <c r="B652" s="5">
        <v>41933</v>
      </c>
      <c r="K652" s="3">
        <v>765</v>
      </c>
      <c r="P652" s="3" t="s">
        <v>40</v>
      </c>
      <c r="Q652" s="4" t="str">
        <f>IFERROR(IF(IF(AND(IF(M652&lt;&gt;0,LOOKUP(M652,[1]Customer!$A:$A,[1]Customer!$B:$B),IF(N652&lt;&gt;0,LOOKUP(N652,[1]Supplier!$A:$A,[1]Supplier!$B:$B)))=FALSE,O652&lt;&gt;0),LOOKUP(O652,[1]Branch!$A:$A,[1]Branch!$B:$B),IF(M652&lt;&gt;0,LOOKUP(M652,[1]Customer!$A:$A,[1]Customer!$B:$B),IF(N652&lt;&gt;0,LOOKUP(N652,[1]Supplier!$A:$A,[1]Supplier!$B:$B))))=FALSE,LOOKUP(P652,[1]Banking!$A:$A,[1]Banking!$B:$B),IF(AND(IF(M652&lt;&gt;0,LOOKUP(M652,[1]Customer!$A:$A,[1]Customer!$B:$B),IF(N652&lt;&gt;0,LOOKUP(N652,[1]Supplier!$A:$A,[1]Supplier!$B:$B)))=FALSE,O652&lt;&gt;0),LOOKUP(O652,[1]Branch!$A:$A,[1]Branch!$B:$B),IF(M652&lt;&gt;0,LOOKUP(M652,[1]Customer!$A:$A,[1]Customer!$B:$B),IF(N652&lt;&gt;0,LOOKUP(N652,[1]Supplier!$A:$A,[1]Supplier!$B:$B))))),"")</f>
        <v>Kas Kecil Nathani Chemicals</v>
      </c>
      <c r="R652" s="4">
        <f>IFERROR(IF(IF(AND(IF(M652&lt;&gt;0,LOOKUP(M652,[1]Customer!$A:$A,[1]Customer!$V:$V),IF(N652&lt;&gt;0,LOOKUP(N652,[1]Supplier!$A:$A,[1]Supplier!$V:$V)))=FALSE,O652&lt;&gt;0),LOOKUP(O652,[1]Branch!$A:$A,[1]Branch!$V:$V),IF(M652&lt;&gt;0,LOOKUP(M652,[1]Customer!$A:$A,[1]Customer!$V:$V),IF(N652&lt;&gt;0,LOOKUP(N652,[1]Supplier!$A:$A,[1]Supplier!$V:$V))))=FALSE,LOOKUP(P652,[1]Banking!$A:$A,[1]Banking!$C:$C),IF(AND(IF(M652&lt;&gt;0,LOOKUP(M652,[1]Customer!$A:$A,[1]Customer!$V:$V),IF(N652&lt;&gt;0,LOOKUP(N652,[1]Supplier!$A:$A,[1]Supplier!$V:$V)))=FALSE,O652&lt;&gt;0),LOOKUP(O652,[1]Branch!$A:$A,[1]Branch!$V:$V),IF(M652&lt;&gt;0,LOOKUP(M652,[1]Customer!$A:$A,[1]Customer!$V:$V),IF(N652&lt;&gt;0,LOOKUP(N652,[1]Supplier!$A:$A,[1]Supplier!$V:$V))))),"")</f>
        <v>0</v>
      </c>
      <c r="S652" s="14">
        <f>IFERROR(SUMIF(CREF!A:A,PREF!A652,CREF!G:G),"")</f>
        <v>-375000</v>
      </c>
    </row>
    <row r="653" spans="1:19">
      <c r="A653" s="3">
        <v>652</v>
      </c>
      <c r="B653" s="5">
        <v>41933</v>
      </c>
      <c r="K653" s="3">
        <v>766</v>
      </c>
      <c r="P653" s="3" t="s">
        <v>40</v>
      </c>
      <c r="Q653" s="4" t="str">
        <f>IFERROR(IF(IF(AND(IF(M653&lt;&gt;0,LOOKUP(M653,[1]Customer!$A:$A,[1]Customer!$B:$B),IF(N653&lt;&gt;0,LOOKUP(N653,[1]Supplier!$A:$A,[1]Supplier!$B:$B)))=FALSE,O653&lt;&gt;0),LOOKUP(O653,[1]Branch!$A:$A,[1]Branch!$B:$B),IF(M653&lt;&gt;0,LOOKUP(M653,[1]Customer!$A:$A,[1]Customer!$B:$B),IF(N653&lt;&gt;0,LOOKUP(N653,[1]Supplier!$A:$A,[1]Supplier!$B:$B))))=FALSE,LOOKUP(P653,[1]Banking!$A:$A,[1]Banking!$B:$B),IF(AND(IF(M653&lt;&gt;0,LOOKUP(M653,[1]Customer!$A:$A,[1]Customer!$B:$B),IF(N653&lt;&gt;0,LOOKUP(N653,[1]Supplier!$A:$A,[1]Supplier!$B:$B)))=FALSE,O653&lt;&gt;0),LOOKUP(O653,[1]Branch!$A:$A,[1]Branch!$B:$B),IF(M653&lt;&gt;0,LOOKUP(M653,[1]Customer!$A:$A,[1]Customer!$B:$B),IF(N653&lt;&gt;0,LOOKUP(N653,[1]Supplier!$A:$A,[1]Supplier!$B:$B))))),"")</f>
        <v>Kas Kecil Nathani Chemicals</v>
      </c>
      <c r="R653" s="4">
        <f>IFERROR(IF(IF(AND(IF(M653&lt;&gt;0,LOOKUP(M653,[1]Customer!$A:$A,[1]Customer!$V:$V),IF(N653&lt;&gt;0,LOOKUP(N653,[1]Supplier!$A:$A,[1]Supplier!$V:$V)))=FALSE,O653&lt;&gt;0),LOOKUP(O653,[1]Branch!$A:$A,[1]Branch!$V:$V),IF(M653&lt;&gt;0,LOOKUP(M653,[1]Customer!$A:$A,[1]Customer!$V:$V),IF(N653&lt;&gt;0,LOOKUP(N653,[1]Supplier!$A:$A,[1]Supplier!$V:$V))))=FALSE,LOOKUP(P653,[1]Banking!$A:$A,[1]Banking!$C:$C),IF(AND(IF(M653&lt;&gt;0,LOOKUP(M653,[1]Customer!$A:$A,[1]Customer!$V:$V),IF(N653&lt;&gt;0,LOOKUP(N653,[1]Supplier!$A:$A,[1]Supplier!$V:$V)))=FALSE,O653&lt;&gt;0),LOOKUP(O653,[1]Branch!$A:$A,[1]Branch!$V:$V),IF(M653&lt;&gt;0,LOOKUP(M653,[1]Customer!$A:$A,[1]Customer!$V:$V),IF(N653&lt;&gt;0,LOOKUP(N653,[1]Supplier!$A:$A,[1]Supplier!$V:$V))))),"")</f>
        <v>0</v>
      </c>
      <c r="S653" s="14">
        <f>IFERROR(SUMIF(CREF!A:A,PREF!A653,CREF!G:G),"")</f>
        <v>-300000</v>
      </c>
    </row>
    <row r="654" spans="1:19">
      <c r="A654" s="3">
        <v>653</v>
      </c>
      <c r="B654" s="5">
        <v>41933</v>
      </c>
      <c r="K654" s="3">
        <v>767</v>
      </c>
      <c r="P654" s="3" t="s">
        <v>40</v>
      </c>
      <c r="Q654" s="4" t="str">
        <f>IFERROR(IF(IF(AND(IF(M654&lt;&gt;0,LOOKUP(M654,[1]Customer!$A:$A,[1]Customer!$B:$B),IF(N654&lt;&gt;0,LOOKUP(N654,[1]Supplier!$A:$A,[1]Supplier!$B:$B)))=FALSE,O654&lt;&gt;0),LOOKUP(O654,[1]Branch!$A:$A,[1]Branch!$B:$B),IF(M654&lt;&gt;0,LOOKUP(M654,[1]Customer!$A:$A,[1]Customer!$B:$B),IF(N654&lt;&gt;0,LOOKUP(N654,[1]Supplier!$A:$A,[1]Supplier!$B:$B))))=FALSE,LOOKUP(P654,[1]Banking!$A:$A,[1]Banking!$B:$B),IF(AND(IF(M654&lt;&gt;0,LOOKUP(M654,[1]Customer!$A:$A,[1]Customer!$B:$B),IF(N654&lt;&gt;0,LOOKUP(N654,[1]Supplier!$A:$A,[1]Supplier!$B:$B)))=FALSE,O654&lt;&gt;0),LOOKUP(O654,[1]Branch!$A:$A,[1]Branch!$B:$B),IF(M654&lt;&gt;0,LOOKUP(M654,[1]Customer!$A:$A,[1]Customer!$B:$B),IF(N654&lt;&gt;0,LOOKUP(N654,[1]Supplier!$A:$A,[1]Supplier!$B:$B))))),"")</f>
        <v>Kas Kecil Nathani Chemicals</v>
      </c>
      <c r="R654" s="4">
        <f>IFERROR(IF(IF(AND(IF(M654&lt;&gt;0,LOOKUP(M654,[1]Customer!$A:$A,[1]Customer!$V:$V),IF(N654&lt;&gt;0,LOOKUP(N654,[1]Supplier!$A:$A,[1]Supplier!$V:$V)))=FALSE,O654&lt;&gt;0),LOOKUP(O654,[1]Branch!$A:$A,[1]Branch!$V:$V),IF(M654&lt;&gt;0,LOOKUP(M654,[1]Customer!$A:$A,[1]Customer!$V:$V),IF(N654&lt;&gt;0,LOOKUP(N654,[1]Supplier!$A:$A,[1]Supplier!$V:$V))))=FALSE,LOOKUP(P654,[1]Banking!$A:$A,[1]Banking!$C:$C),IF(AND(IF(M654&lt;&gt;0,LOOKUP(M654,[1]Customer!$A:$A,[1]Customer!$V:$V),IF(N654&lt;&gt;0,LOOKUP(N654,[1]Supplier!$A:$A,[1]Supplier!$V:$V)))=FALSE,O654&lt;&gt;0),LOOKUP(O654,[1]Branch!$A:$A,[1]Branch!$V:$V),IF(M654&lt;&gt;0,LOOKUP(M654,[1]Customer!$A:$A,[1]Customer!$V:$V),IF(N654&lt;&gt;0,LOOKUP(N654,[1]Supplier!$A:$A,[1]Supplier!$V:$V))))),"")</f>
        <v>0</v>
      </c>
      <c r="S654" s="14">
        <f>IFERROR(SUMIF(CREF!A:A,PREF!A654,CREF!G:G),"")</f>
        <v>-450000</v>
      </c>
    </row>
    <row r="655" spans="1:19">
      <c r="A655" s="3">
        <v>654</v>
      </c>
      <c r="B655" s="5">
        <v>41933</v>
      </c>
      <c r="K655" s="3">
        <v>768</v>
      </c>
      <c r="P655" s="3" t="s">
        <v>40</v>
      </c>
      <c r="Q655" s="4" t="str">
        <f>IFERROR(IF(IF(AND(IF(M655&lt;&gt;0,LOOKUP(M655,[1]Customer!$A:$A,[1]Customer!$B:$B),IF(N655&lt;&gt;0,LOOKUP(N655,[1]Supplier!$A:$A,[1]Supplier!$B:$B)))=FALSE,O655&lt;&gt;0),LOOKUP(O655,[1]Branch!$A:$A,[1]Branch!$B:$B),IF(M655&lt;&gt;0,LOOKUP(M655,[1]Customer!$A:$A,[1]Customer!$B:$B),IF(N655&lt;&gt;0,LOOKUP(N655,[1]Supplier!$A:$A,[1]Supplier!$B:$B))))=FALSE,LOOKUP(P655,[1]Banking!$A:$A,[1]Banking!$B:$B),IF(AND(IF(M655&lt;&gt;0,LOOKUP(M655,[1]Customer!$A:$A,[1]Customer!$B:$B),IF(N655&lt;&gt;0,LOOKUP(N655,[1]Supplier!$A:$A,[1]Supplier!$B:$B)))=FALSE,O655&lt;&gt;0),LOOKUP(O655,[1]Branch!$A:$A,[1]Branch!$B:$B),IF(M655&lt;&gt;0,LOOKUP(M655,[1]Customer!$A:$A,[1]Customer!$B:$B),IF(N655&lt;&gt;0,LOOKUP(N655,[1]Supplier!$A:$A,[1]Supplier!$B:$B))))),"")</f>
        <v>Kas Kecil Nathani Chemicals</v>
      </c>
      <c r="R655" s="4">
        <f>IFERROR(IF(IF(AND(IF(M655&lt;&gt;0,LOOKUP(M655,[1]Customer!$A:$A,[1]Customer!$V:$V),IF(N655&lt;&gt;0,LOOKUP(N655,[1]Supplier!$A:$A,[1]Supplier!$V:$V)))=FALSE,O655&lt;&gt;0),LOOKUP(O655,[1]Branch!$A:$A,[1]Branch!$V:$V),IF(M655&lt;&gt;0,LOOKUP(M655,[1]Customer!$A:$A,[1]Customer!$V:$V),IF(N655&lt;&gt;0,LOOKUP(N655,[1]Supplier!$A:$A,[1]Supplier!$V:$V))))=FALSE,LOOKUP(P655,[1]Banking!$A:$A,[1]Banking!$C:$C),IF(AND(IF(M655&lt;&gt;0,LOOKUP(M655,[1]Customer!$A:$A,[1]Customer!$V:$V),IF(N655&lt;&gt;0,LOOKUP(N655,[1]Supplier!$A:$A,[1]Supplier!$V:$V)))=FALSE,O655&lt;&gt;0),LOOKUP(O655,[1]Branch!$A:$A,[1]Branch!$V:$V),IF(M655&lt;&gt;0,LOOKUP(M655,[1]Customer!$A:$A,[1]Customer!$V:$V),IF(N655&lt;&gt;0,LOOKUP(N655,[1]Supplier!$A:$A,[1]Supplier!$V:$V))))),"")</f>
        <v>0</v>
      </c>
      <c r="S655" s="14">
        <f>IFERROR(SUMIF(CREF!A:A,PREF!A655,CREF!G:G),"")</f>
        <v>-450000</v>
      </c>
    </row>
    <row r="656" spans="1:19">
      <c r="A656" s="3">
        <v>655</v>
      </c>
      <c r="B656" s="5">
        <v>41933</v>
      </c>
      <c r="K656" s="3">
        <v>769</v>
      </c>
      <c r="P656" s="3" t="s">
        <v>40</v>
      </c>
      <c r="Q656" s="4" t="str">
        <f>IFERROR(IF(IF(AND(IF(M656&lt;&gt;0,LOOKUP(M656,[1]Customer!$A:$A,[1]Customer!$B:$B),IF(N656&lt;&gt;0,LOOKUP(N656,[1]Supplier!$A:$A,[1]Supplier!$B:$B)))=FALSE,O656&lt;&gt;0),LOOKUP(O656,[1]Branch!$A:$A,[1]Branch!$B:$B),IF(M656&lt;&gt;0,LOOKUP(M656,[1]Customer!$A:$A,[1]Customer!$B:$B),IF(N656&lt;&gt;0,LOOKUP(N656,[1]Supplier!$A:$A,[1]Supplier!$B:$B))))=FALSE,LOOKUP(P656,[1]Banking!$A:$A,[1]Banking!$B:$B),IF(AND(IF(M656&lt;&gt;0,LOOKUP(M656,[1]Customer!$A:$A,[1]Customer!$B:$B),IF(N656&lt;&gt;0,LOOKUP(N656,[1]Supplier!$A:$A,[1]Supplier!$B:$B)))=FALSE,O656&lt;&gt;0),LOOKUP(O656,[1]Branch!$A:$A,[1]Branch!$B:$B),IF(M656&lt;&gt;0,LOOKUP(M656,[1]Customer!$A:$A,[1]Customer!$B:$B),IF(N656&lt;&gt;0,LOOKUP(N656,[1]Supplier!$A:$A,[1]Supplier!$B:$B))))),"")</f>
        <v>Kas Kecil Nathani Chemicals</v>
      </c>
      <c r="R656" s="4">
        <f>IFERROR(IF(IF(AND(IF(M656&lt;&gt;0,LOOKUP(M656,[1]Customer!$A:$A,[1]Customer!$V:$V),IF(N656&lt;&gt;0,LOOKUP(N656,[1]Supplier!$A:$A,[1]Supplier!$V:$V)))=FALSE,O656&lt;&gt;0),LOOKUP(O656,[1]Branch!$A:$A,[1]Branch!$V:$V),IF(M656&lt;&gt;0,LOOKUP(M656,[1]Customer!$A:$A,[1]Customer!$V:$V),IF(N656&lt;&gt;0,LOOKUP(N656,[1]Supplier!$A:$A,[1]Supplier!$V:$V))))=FALSE,LOOKUP(P656,[1]Banking!$A:$A,[1]Banking!$C:$C),IF(AND(IF(M656&lt;&gt;0,LOOKUP(M656,[1]Customer!$A:$A,[1]Customer!$V:$V),IF(N656&lt;&gt;0,LOOKUP(N656,[1]Supplier!$A:$A,[1]Supplier!$V:$V)))=FALSE,O656&lt;&gt;0),LOOKUP(O656,[1]Branch!$A:$A,[1]Branch!$V:$V),IF(M656&lt;&gt;0,LOOKUP(M656,[1]Customer!$A:$A,[1]Customer!$V:$V),IF(N656&lt;&gt;0,LOOKUP(N656,[1]Supplier!$A:$A,[1]Supplier!$V:$V))))),"")</f>
        <v>0</v>
      </c>
      <c r="S656" s="14">
        <f>IFERROR(SUMIF(CREF!A:A,PREF!A656,CREF!G:G),"")</f>
        <v>-450000</v>
      </c>
    </row>
    <row r="657" spans="1:19">
      <c r="A657" s="3">
        <v>656</v>
      </c>
      <c r="B657" s="5">
        <v>41933</v>
      </c>
      <c r="K657" s="3">
        <v>770</v>
      </c>
      <c r="P657" s="3" t="s">
        <v>40</v>
      </c>
      <c r="Q657" s="4" t="str">
        <f>IFERROR(IF(IF(AND(IF(M657&lt;&gt;0,LOOKUP(M657,[1]Customer!$A:$A,[1]Customer!$B:$B),IF(N657&lt;&gt;0,LOOKUP(N657,[1]Supplier!$A:$A,[1]Supplier!$B:$B)))=FALSE,O657&lt;&gt;0),LOOKUP(O657,[1]Branch!$A:$A,[1]Branch!$B:$B),IF(M657&lt;&gt;0,LOOKUP(M657,[1]Customer!$A:$A,[1]Customer!$B:$B),IF(N657&lt;&gt;0,LOOKUP(N657,[1]Supplier!$A:$A,[1]Supplier!$B:$B))))=FALSE,LOOKUP(P657,[1]Banking!$A:$A,[1]Banking!$B:$B),IF(AND(IF(M657&lt;&gt;0,LOOKUP(M657,[1]Customer!$A:$A,[1]Customer!$B:$B),IF(N657&lt;&gt;0,LOOKUP(N657,[1]Supplier!$A:$A,[1]Supplier!$B:$B)))=FALSE,O657&lt;&gt;0),LOOKUP(O657,[1]Branch!$A:$A,[1]Branch!$B:$B),IF(M657&lt;&gt;0,LOOKUP(M657,[1]Customer!$A:$A,[1]Customer!$B:$B),IF(N657&lt;&gt;0,LOOKUP(N657,[1]Supplier!$A:$A,[1]Supplier!$B:$B))))),"")</f>
        <v>Kas Kecil Nathani Chemicals</v>
      </c>
      <c r="R657" s="4">
        <f>IFERROR(IF(IF(AND(IF(M657&lt;&gt;0,LOOKUP(M657,[1]Customer!$A:$A,[1]Customer!$V:$V),IF(N657&lt;&gt;0,LOOKUP(N657,[1]Supplier!$A:$A,[1]Supplier!$V:$V)))=FALSE,O657&lt;&gt;0),LOOKUP(O657,[1]Branch!$A:$A,[1]Branch!$V:$V),IF(M657&lt;&gt;0,LOOKUP(M657,[1]Customer!$A:$A,[1]Customer!$V:$V),IF(N657&lt;&gt;0,LOOKUP(N657,[1]Supplier!$A:$A,[1]Supplier!$V:$V))))=FALSE,LOOKUP(P657,[1]Banking!$A:$A,[1]Banking!$C:$C),IF(AND(IF(M657&lt;&gt;0,LOOKUP(M657,[1]Customer!$A:$A,[1]Customer!$V:$V),IF(N657&lt;&gt;0,LOOKUP(N657,[1]Supplier!$A:$A,[1]Supplier!$V:$V)))=FALSE,O657&lt;&gt;0),LOOKUP(O657,[1]Branch!$A:$A,[1]Branch!$V:$V),IF(M657&lt;&gt;0,LOOKUP(M657,[1]Customer!$A:$A,[1]Customer!$V:$V),IF(N657&lt;&gt;0,LOOKUP(N657,[1]Supplier!$A:$A,[1]Supplier!$V:$V))))),"")</f>
        <v>0</v>
      </c>
      <c r="S657" s="14">
        <f>IFERROR(SUMIF(CREF!A:A,PREF!A657,CREF!G:G),"")</f>
        <v>-450000</v>
      </c>
    </row>
    <row r="658" spans="1:19">
      <c r="A658" s="3">
        <v>657</v>
      </c>
      <c r="B658" s="5">
        <v>41933</v>
      </c>
      <c r="K658" s="3">
        <v>771</v>
      </c>
      <c r="P658" s="3" t="s">
        <v>40</v>
      </c>
      <c r="Q658" s="4" t="str">
        <f>IFERROR(IF(IF(AND(IF(M658&lt;&gt;0,LOOKUP(M658,[1]Customer!$A:$A,[1]Customer!$B:$B),IF(N658&lt;&gt;0,LOOKUP(N658,[1]Supplier!$A:$A,[1]Supplier!$B:$B)))=FALSE,O658&lt;&gt;0),LOOKUP(O658,[1]Branch!$A:$A,[1]Branch!$B:$B),IF(M658&lt;&gt;0,LOOKUP(M658,[1]Customer!$A:$A,[1]Customer!$B:$B),IF(N658&lt;&gt;0,LOOKUP(N658,[1]Supplier!$A:$A,[1]Supplier!$B:$B))))=FALSE,LOOKUP(P658,[1]Banking!$A:$A,[1]Banking!$B:$B),IF(AND(IF(M658&lt;&gt;0,LOOKUP(M658,[1]Customer!$A:$A,[1]Customer!$B:$B),IF(N658&lt;&gt;0,LOOKUP(N658,[1]Supplier!$A:$A,[1]Supplier!$B:$B)))=FALSE,O658&lt;&gt;0),LOOKUP(O658,[1]Branch!$A:$A,[1]Branch!$B:$B),IF(M658&lt;&gt;0,LOOKUP(M658,[1]Customer!$A:$A,[1]Customer!$B:$B),IF(N658&lt;&gt;0,LOOKUP(N658,[1]Supplier!$A:$A,[1]Supplier!$B:$B))))),"")</f>
        <v>Kas Kecil Nathani Chemicals</v>
      </c>
      <c r="R658" s="4">
        <f>IFERROR(IF(IF(AND(IF(M658&lt;&gt;0,LOOKUP(M658,[1]Customer!$A:$A,[1]Customer!$V:$V),IF(N658&lt;&gt;0,LOOKUP(N658,[1]Supplier!$A:$A,[1]Supplier!$V:$V)))=FALSE,O658&lt;&gt;0),LOOKUP(O658,[1]Branch!$A:$A,[1]Branch!$V:$V),IF(M658&lt;&gt;0,LOOKUP(M658,[1]Customer!$A:$A,[1]Customer!$V:$V),IF(N658&lt;&gt;0,LOOKUP(N658,[1]Supplier!$A:$A,[1]Supplier!$V:$V))))=FALSE,LOOKUP(P658,[1]Banking!$A:$A,[1]Banking!$C:$C),IF(AND(IF(M658&lt;&gt;0,LOOKUP(M658,[1]Customer!$A:$A,[1]Customer!$V:$V),IF(N658&lt;&gt;0,LOOKUP(N658,[1]Supplier!$A:$A,[1]Supplier!$V:$V)))=FALSE,O658&lt;&gt;0),LOOKUP(O658,[1]Branch!$A:$A,[1]Branch!$V:$V),IF(M658&lt;&gt;0,LOOKUP(M658,[1]Customer!$A:$A,[1]Customer!$V:$V),IF(N658&lt;&gt;0,LOOKUP(N658,[1]Supplier!$A:$A,[1]Supplier!$V:$V))))),"")</f>
        <v>0</v>
      </c>
      <c r="S658" s="14">
        <f>IFERROR(SUMIF(CREF!A:A,PREF!A658,CREF!G:G),"")</f>
        <v>-450000</v>
      </c>
    </row>
    <row r="659" spans="1:19">
      <c r="A659" s="3">
        <v>658</v>
      </c>
      <c r="B659" s="5">
        <v>41932</v>
      </c>
      <c r="J659" s="3">
        <v>342</v>
      </c>
      <c r="M659" s="3" t="s">
        <v>531</v>
      </c>
      <c r="Q659" s="4" t="str">
        <f>IFERROR(IF(IF(AND(IF(M659&lt;&gt;0,LOOKUP(M659,[1]Customer!$A:$A,[1]Customer!$B:$B),IF(N659&lt;&gt;0,LOOKUP(N659,[1]Supplier!$A:$A,[1]Supplier!$B:$B)))=FALSE,O659&lt;&gt;0),LOOKUP(O659,[1]Branch!$A:$A,[1]Branch!$B:$B),IF(M659&lt;&gt;0,LOOKUP(M659,[1]Customer!$A:$A,[1]Customer!$B:$B),IF(N659&lt;&gt;0,LOOKUP(N659,[1]Supplier!$A:$A,[1]Supplier!$B:$B))))=FALSE,LOOKUP(P659,[1]Banking!$A:$A,[1]Banking!$B:$B),IF(AND(IF(M659&lt;&gt;0,LOOKUP(M659,[1]Customer!$A:$A,[1]Customer!$B:$B),IF(N659&lt;&gt;0,LOOKUP(N659,[1]Supplier!$A:$A,[1]Supplier!$B:$B)))=FALSE,O659&lt;&gt;0),LOOKUP(O659,[1]Branch!$A:$A,[1]Branch!$B:$B),IF(M659&lt;&gt;0,LOOKUP(M659,[1]Customer!$A:$A,[1]Customer!$B:$B),IF(N659&lt;&gt;0,LOOKUP(N659,[1]Supplier!$A:$A,[1]Supplier!$B:$B))))),"")</f>
        <v>Agri Bina Cipta</v>
      </c>
      <c r="R659" s="4" t="str">
        <f>IFERROR(IF(IF(AND(IF(M659&lt;&gt;0,LOOKUP(M659,[1]Customer!$A:$A,[1]Customer!$V:$V),IF(N659&lt;&gt;0,LOOKUP(N659,[1]Supplier!$A:$A,[1]Supplier!$V:$V)))=FALSE,O659&lt;&gt;0),LOOKUP(O659,[1]Branch!$A:$A,[1]Branch!$V:$V),IF(M659&lt;&gt;0,LOOKUP(M659,[1]Customer!$A:$A,[1]Customer!$V:$V),IF(N659&lt;&gt;0,LOOKUP(N659,[1]Supplier!$A:$A,[1]Supplier!$V:$V))))=FALSE,LOOKUP(P659,[1]Banking!$A:$A,[1]Banking!$C:$C),IF(AND(IF(M659&lt;&gt;0,LOOKUP(M659,[1]Customer!$A:$A,[1]Customer!$V:$V),IF(N659&lt;&gt;0,LOOKUP(N659,[1]Supplier!$A:$A,[1]Supplier!$V:$V)))=FALSE,O659&lt;&gt;0),LOOKUP(O659,[1]Branch!$A:$A,[1]Branch!$V:$V),IF(M659&lt;&gt;0,LOOKUP(M659,[1]Customer!$A:$A,[1]Customer!$V:$V),IF(N659&lt;&gt;0,LOOKUP(N659,[1]Supplier!$A:$A,[1]Supplier!$V:$V))))),"")</f>
        <v xml:space="preserve">Vicky </v>
      </c>
      <c r="S659" s="14">
        <f>IFERROR(SUMIF(CREF!A:A,PREF!A659,CREF!G:G),"")</f>
        <v>35775452</v>
      </c>
    </row>
    <row r="660" spans="1:19">
      <c r="A660" s="3">
        <v>659</v>
      </c>
      <c r="B660" s="5">
        <v>41939</v>
      </c>
      <c r="D660" s="11" t="s">
        <v>1134</v>
      </c>
      <c r="J660" s="3">
        <v>343</v>
      </c>
      <c r="M660" s="3" t="s">
        <v>41</v>
      </c>
      <c r="Q660" s="4" t="str">
        <f>IFERROR(IF(IF(AND(IF(M660&lt;&gt;0,LOOKUP(M660,[1]Customer!$A:$A,[1]Customer!$B:$B),IF(N660&lt;&gt;0,LOOKUP(N660,[1]Supplier!$A:$A,[1]Supplier!$B:$B)))=FALSE,O660&lt;&gt;0),LOOKUP(O660,[1]Branch!$A:$A,[1]Branch!$B:$B),IF(M660&lt;&gt;0,LOOKUP(M660,[1]Customer!$A:$A,[1]Customer!$B:$B),IF(N660&lt;&gt;0,LOOKUP(N660,[1]Supplier!$A:$A,[1]Supplier!$B:$B))))=FALSE,LOOKUP(P660,[1]Banking!$A:$A,[1]Banking!$B:$B),IF(AND(IF(M660&lt;&gt;0,LOOKUP(M660,[1]Customer!$A:$A,[1]Customer!$B:$B),IF(N660&lt;&gt;0,LOOKUP(N660,[1]Supplier!$A:$A,[1]Supplier!$B:$B)))=FALSE,O660&lt;&gt;0),LOOKUP(O660,[1]Branch!$A:$A,[1]Branch!$B:$B),IF(M660&lt;&gt;0,LOOKUP(M660,[1]Customer!$A:$A,[1]Customer!$B:$B),IF(N660&lt;&gt;0,LOOKUP(N660,[1]Supplier!$A:$A,[1]Supplier!$B:$B))))),"")</f>
        <v>Nathani Indonesia</v>
      </c>
      <c r="R660" s="4" t="str">
        <f>IFERROR(IF(IF(AND(IF(M660&lt;&gt;0,LOOKUP(M660,[1]Customer!$A:$A,[1]Customer!$V:$V),IF(N660&lt;&gt;0,LOOKUP(N660,[1]Supplier!$A:$A,[1]Supplier!$V:$V)))=FALSE,O660&lt;&gt;0),LOOKUP(O660,[1]Branch!$A:$A,[1]Branch!$V:$V),IF(M660&lt;&gt;0,LOOKUP(M660,[1]Customer!$A:$A,[1]Customer!$V:$V),IF(N660&lt;&gt;0,LOOKUP(N660,[1]Supplier!$A:$A,[1]Supplier!$V:$V))))=FALSE,LOOKUP(P660,[1]Banking!$A:$A,[1]Banking!$C:$C),IF(AND(IF(M660&lt;&gt;0,LOOKUP(M660,[1]Customer!$A:$A,[1]Customer!$V:$V),IF(N660&lt;&gt;0,LOOKUP(N660,[1]Supplier!$A:$A,[1]Supplier!$V:$V)))=FALSE,O660&lt;&gt;0),LOOKUP(O660,[1]Branch!$A:$A,[1]Branch!$V:$V),IF(M660&lt;&gt;0,LOOKUP(M660,[1]Customer!$A:$A,[1]Customer!$V:$V),IF(N660&lt;&gt;0,LOOKUP(N660,[1]Supplier!$A:$A,[1]Supplier!$V:$V))))),"")</f>
        <v>Agustina Y. Zulkarnain</v>
      </c>
      <c r="S660" s="14">
        <f>IFERROR(SUMIF(CREF!A:A,PREF!A660,CREF!G:G),"")</f>
        <v>5000000</v>
      </c>
    </row>
    <row r="661" spans="1:19">
      <c r="A661" s="3">
        <v>660</v>
      </c>
      <c r="B661" s="5">
        <v>41940</v>
      </c>
      <c r="K661" s="3">
        <v>772</v>
      </c>
      <c r="P661" s="3" t="s">
        <v>40</v>
      </c>
      <c r="Q661" s="4" t="str">
        <f>IFERROR(IF(IF(AND(IF(M661&lt;&gt;0,LOOKUP(M661,[1]Customer!$A:$A,[1]Customer!$B:$B),IF(N661&lt;&gt;0,LOOKUP(N661,[1]Supplier!$A:$A,[1]Supplier!$B:$B)))=FALSE,O661&lt;&gt;0),LOOKUP(O661,[1]Branch!$A:$A,[1]Branch!$B:$B),IF(M661&lt;&gt;0,LOOKUP(M661,[1]Customer!$A:$A,[1]Customer!$B:$B),IF(N661&lt;&gt;0,LOOKUP(N661,[1]Supplier!$A:$A,[1]Supplier!$B:$B))))=FALSE,LOOKUP(P661,[1]Banking!$A:$A,[1]Banking!$B:$B),IF(AND(IF(M661&lt;&gt;0,LOOKUP(M661,[1]Customer!$A:$A,[1]Customer!$B:$B),IF(N661&lt;&gt;0,LOOKUP(N661,[1]Supplier!$A:$A,[1]Supplier!$B:$B)))=FALSE,O661&lt;&gt;0),LOOKUP(O661,[1]Branch!$A:$A,[1]Branch!$B:$B),IF(M661&lt;&gt;0,LOOKUP(M661,[1]Customer!$A:$A,[1]Customer!$B:$B),IF(N661&lt;&gt;0,LOOKUP(N661,[1]Supplier!$A:$A,[1]Supplier!$B:$B))))),"")</f>
        <v>Kas Kecil Nathani Chemicals</v>
      </c>
      <c r="R661" s="4">
        <f>IFERROR(IF(IF(AND(IF(M661&lt;&gt;0,LOOKUP(M661,[1]Customer!$A:$A,[1]Customer!$V:$V),IF(N661&lt;&gt;0,LOOKUP(N661,[1]Supplier!$A:$A,[1]Supplier!$V:$V)))=FALSE,O661&lt;&gt;0),LOOKUP(O661,[1]Branch!$A:$A,[1]Branch!$V:$V),IF(M661&lt;&gt;0,LOOKUP(M661,[1]Customer!$A:$A,[1]Customer!$V:$V),IF(N661&lt;&gt;0,LOOKUP(N661,[1]Supplier!$A:$A,[1]Supplier!$V:$V))))=FALSE,LOOKUP(P661,[1]Banking!$A:$A,[1]Banking!$C:$C),IF(AND(IF(M661&lt;&gt;0,LOOKUP(M661,[1]Customer!$A:$A,[1]Customer!$V:$V),IF(N661&lt;&gt;0,LOOKUP(N661,[1]Supplier!$A:$A,[1]Supplier!$V:$V)))=FALSE,O661&lt;&gt;0),LOOKUP(O661,[1]Branch!$A:$A,[1]Branch!$V:$V),IF(M661&lt;&gt;0,LOOKUP(M661,[1]Customer!$A:$A,[1]Customer!$V:$V),IF(N661&lt;&gt;0,LOOKUP(N661,[1]Supplier!$A:$A,[1]Supplier!$V:$V))))),"")</f>
        <v>0</v>
      </c>
      <c r="S661" s="14">
        <f>IFERROR(SUMIF(CREF!A:A,PREF!A661,CREF!G:G),"")</f>
        <v>3290960</v>
      </c>
    </row>
    <row r="662" spans="1:19">
      <c r="A662" s="3">
        <v>661</v>
      </c>
      <c r="B662" s="5">
        <v>41940</v>
      </c>
      <c r="K662" s="3">
        <v>773</v>
      </c>
      <c r="P662" s="3" t="s">
        <v>40</v>
      </c>
      <c r="Q662" s="4" t="str">
        <f>IFERROR(IF(IF(AND(IF(M662&lt;&gt;0,LOOKUP(M662,[1]Customer!$A:$A,[1]Customer!$B:$B),IF(N662&lt;&gt;0,LOOKUP(N662,[1]Supplier!$A:$A,[1]Supplier!$B:$B)))=FALSE,O662&lt;&gt;0),LOOKUP(O662,[1]Branch!$A:$A,[1]Branch!$B:$B),IF(M662&lt;&gt;0,LOOKUP(M662,[1]Customer!$A:$A,[1]Customer!$B:$B),IF(N662&lt;&gt;0,LOOKUP(N662,[1]Supplier!$A:$A,[1]Supplier!$B:$B))))=FALSE,LOOKUP(P662,[1]Banking!$A:$A,[1]Banking!$B:$B),IF(AND(IF(M662&lt;&gt;0,LOOKUP(M662,[1]Customer!$A:$A,[1]Customer!$B:$B),IF(N662&lt;&gt;0,LOOKUP(N662,[1]Supplier!$A:$A,[1]Supplier!$B:$B)))=FALSE,O662&lt;&gt;0),LOOKUP(O662,[1]Branch!$A:$A,[1]Branch!$B:$B),IF(M662&lt;&gt;0,LOOKUP(M662,[1]Customer!$A:$A,[1]Customer!$B:$B),IF(N662&lt;&gt;0,LOOKUP(N662,[1]Supplier!$A:$A,[1]Supplier!$B:$B))))),"")</f>
        <v>Kas Kecil Nathani Chemicals</v>
      </c>
      <c r="R662" s="4">
        <f>IFERROR(IF(IF(AND(IF(M662&lt;&gt;0,LOOKUP(M662,[1]Customer!$A:$A,[1]Customer!$V:$V),IF(N662&lt;&gt;0,LOOKUP(N662,[1]Supplier!$A:$A,[1]Supplier!$V:$V)))=FALSE,O662&lt;&gt;0),LOOKUP(O662,[1]Branch!$A:$A,[1]Branch!$V:$V),IF(M662&lt;&gt;0,LOOKUP(M662,[1]Customer!$A:$A,[1]Customer!$V:$V),IF(N662&lt;&gt;0,LOOKUP(N662,[1]Supplier!$A:$A,[1]Supplier!$V:$V))))=FALSE,LOOKUP(P662,[1]Banking!$A:$A,[1]Banking!$C:$C),IF(AND(IF(M662&lt;&gt;0,LOOKUP(M662,[1]Customer!$A:$A,[1]Customer!$V:$V),IF(N662&lt;&gt;0,LOOKUP(N662,[1]Supplier!$A:$A,[1]Supplier!$V:$V)))=FALSE,O662&lt;&gt;0),LOOKUP(O662,[1]Branch!$A:$A,[1]Branch!$V:$V),IF(M662&lt;&gt;0,LOOKUP(M662,[1]Customer!$A:$A,[1]Customer!$V:$V),IF(N662&lt;&gt;0,LOOKUP(N662,[1]Supplier!$A:$A,[1]Supplier!$V:$V))))),"")</f>
        <v>0</v>
      </c>
      <c r="S662" s="14">
        <f>IFERROR(SUMIF(CREF!A:A,PREF!A662,CREF!G:G),"")</f>
        <v>-330960</v>
      </c>
    </row>
    <row r="663" spans="1:19">
      <c r="A663" s="3">
        <v>662</v>
      </c>
      <c r="B663" s="5">
        <v>41940</v>
      </c>
      <c r="K663" s="3">
        <v>774</v>
      </c>
      <c r="P663" s="3" t="s">
        <v>40</v>
      </c>
      <c r="Q663" s="4" t="str">
        <f>IFERROR(IF(IF(AND(IF(M663&lt;&gt;0,LOOKUP(M663,[1]Customer!$A:$A,[1]Customer!$B:$B),IF(N663&lt;&gt;0,LOOKUP(N663,[1]Supplier!$A:$A,[1]Supplier!$B:$B)))=FALSE,O663&lt;&gt;0),LOOKUP(O663,[1]Branch!$A:$A,[1]Branch!$B:$B),IF(M663&lt;&gt;0,LOOKUP(M663,[1]Customer!$A:$A,[1]Customer!$B:$B),IF(N663&lt;&gt;0,LOOKUP(N663,[1]Supplier!$A:$A,[1]Supplier!$B:$B))))=FALSE,LOOKUP(P663,[1]Banking!$A:$A,[1]Banking!$B:$B),IF(AND(IF(M663&lt;&gt;0,LOOKUP(M663,[1]Customer!$A:$A,[1]Customer!$B:$B),IF(N663&lt;&gt;0,LOOKUP(N663,[1]Supplier!$A:$A,[1]Supplier!$B:$B)))=FALSE,O663&lt;&gt;0),LOOKUP(O663,[1]Branch!$A:$A,[1]Branch!$B:$B),IF(M663&lt;&gt;0,LOOKUP(M663,[1]Customer!$A:$A,[1]Customer!$B:$B),IF(N663&lt;&gt;0,LOOKUP(N663,[1]Supplier!$A:$A,[1]Supplier!$B:$B))))),"")</f>
        <v>Kas Kecil Nathani Chemicals</v>
      </c>
      <c r="R663" s="4">
        <f>IFERROR(IF(IF(AND(IF(M663&lt;&gt;0,LOOKUP(M663,[1]Customer!$A:$A,[1]Customer!$V:$V),IF(N663&lt;&gt;0,LOOKUP(N663,[1]Supplier!$A:$A,[1]Supplier!$V:$V)))=FALSE,O663&lt;&gt;0),LOOKUP(O663,[1]Branch!$A:$A,[1]Branch!$V:$V),IF(M663&lt;&gt;0,LOOKUP(M663,[1]Customer!$A:$A,[1]Customer!$V:$V),IF(N663&lt;&gt;0,LOOKUP(N663,[1]Supplier!$A:$A,[1]Supplier!$V:$V))))=FALSE,LOOKUP(P663,[1]Banking!$A:$A,[1]Banking!$C:$C),IF(AND(IF(M663&lt;&gt;0,LOOKUP(M663,[1]Customer!$A:$A,[1]Customer!$V:$V),IF(N663&lt;&gt;0,LOOKUP(N663,[1]Supplier!$A:$A,[1]Supplier!$V:$V)))=FALSE,O663&lt;&gt;0),LOOKUP(O663,[1]Branch!$A:$A,[1]Branch!$V:$V),IF(M663&lt;&gt;0,LOOKUP(M663,[1]Customer!$A:$A,[1]Customer!$V:$V),IF(N663&lt;&gt;0,LOOKUP(N663,[1]Supplier!$A:$A,[1]Supplier!$V:$V))))),"")</f>
        <v>0</v>
      </c>
      <c r="S663" s="14">
        <f>IFERROR(SUMIF(CREF!A:A,PREF!A663,CREF!G:G),"")</f>
        <v>-375000</v>
      </c>
    </row>
    <row r="664" spans="1:19">
      <c r="A664" s="3">
        <v>663</v>
      </c>
      <c r="B664" s="5">
        <v>41940</v>
      </c>
      <c r="K664" s="3">
        <v>775</v>
      </c>
      <c r="P664" s="3" t="s">
        <v>40</v>
      </c>
      <c r="Q664" s="4" t="str">
        <f>IFERROR(IF(IF(AND(IF(M664&lt;&gt;0,LOOKUP(M664,[1]Customer!$A:$A,[1]Customer!$B:$B),IF(N664&lt;&gt;0,LOOKUP(N664,[1]Supplier!$A:$A,[1]Supplier!$B:$B)))=FALSE,O664&lt;&gt;0),LOOKUP(O664,[1]Branch!$A:$A,[1]Branch!$B:$B),IF(M664&lt;&gt;0,LOOKUP(M664,[1]Customer!$A:$A,[1]Customer!$B:$B),IF(N664&lt;&gt;0,LOOKUP(N664,[1]Supplier!$A:$A,[1]Supplier!$B:$B))))=FALSE,LOOKUP(P664,[1]Banking!$A:$A,[1]Banking!$B:$B),IF(AND(IF(M664&lt;&gt;0,LOOKUP(M664,[1]Customer!$A:$A,[1]Customer!$B:$B),IF(N664&lt;&gt;0,LOOKUP(N664,[1]Supplier!$A:$A,[1]Supplier!$B:$B)))=FALSE,O664&lt;&gt;0),LOOKUP(O664,[1]Branch!$A:$A,[1]Branch!$B:$B),IF(M664&lt;&gt;0,LOOKUP(M664,[1]Customer!$A:$A,[1]Customer!$B:$B),IF(N664&lt;&gt;0,LOOKUP(N664,[1]Supplier!$A:$A,[1]Supplier!$B:$B))))),"")</f>
        <v>Kas Kecil Nathani Chemicals</v>
      </c>
      <c r="R664" s="4">
        <f>IFERROR(IF(IF(AND(IF(M664&lt;&gt;0,LOOKUP(M664,[1]Customer!$A:$A,[1]Customer!$V:$V),IF(N664&lt;&gt;0,LOOKUP(N664,[1]Supplier!$A:$A,[1]Supplier!$V:$V)))=FALSE,O664&lt;&gt;0),LOOKUP(O664,[1]Branch!$A:$A,[1]Branch!$V:$V),IF(M664&lt;&gt;0,LOOKUP(M664,[1]Customer!$A:$A,[1]Customer!$V:$V),IF(N664&lt;&gt;0,LOOKUP(N664,[1]Supplier!$A:$A,[1]Supplier!$V:$V))))=FALSE,LOOKUP(P664,[1]Banking!$A:$A,[1]Banking!$C:$C),IF(AND(IF(M664&lt;&gt;0,LOOKUP(M664,[1]Customer!$A:$A,[1]Customer!$V:$V),IF(N664&lt;&gt;0,LOOKUP(N664,[1]Supplier!$A:$A,[1]Supplier!$V:$V)))=FALSE,O664&lt;&gt;0),LOOKUP(O664,[1]Branch!$A:$A,[1]Branch!$V:$V),IF(M664&lt;&gt;0,LOOKUP(M664,[1]Customer!$A:$A,[1]Customer!$V:$V),IF(N664&lt;&gt;0,LOOKUP(N664,[1]Supplier!$A:$A,[1]Supplier!$V:$V))))),"")</f>
        <v>0</v>
      </c>
      <c r="S664" s="14">
        <f>IFERROR(SUMIF(CREF!A:A,PREF!A664,CREF!G:G),"")</f>
        <v>-300000</v>
      </c>
    </row>
    <row r="665" spans="1:19">
      <c r="A665" s="3">
        <v>664</v>
      </c>
      <c r="B665" s="5">
        <v>41940</v>
      </c>
      <c r="K665" s="3">
        <v>776</v>
      </c>
      <c r="P665" s="3" t="s">
        <v>40</v>
      </c>
      <c r="Q665" s="4" t="str">
        <f>IFERROR(IF(IF(AND(IF(M665&lt;&gt;0,LOOKUP(M665,[1]Customer!$A:$A,[1]Customer!$B:$B),IF(N665&lt;&gt;0,LOOKUP(N665,[1]Supplier!$A:$A,[1]Supplier!$B:$B)))=FALSE,O665&lt;&gt;0),LOOKUP(O665,[1]Branch!$A:$A,[1]Branch!$B:$B),IF(M665&lt;&gt;0,LOOKUP(M665,[1]Customer!$A:$A,[1]Customer!$B:$B),IF(N665&lt;&gt;0,LOOKUP(N665,[1]Supplier!$A:$A,[1]Supplier!$B:$B))))=FALSE,LOOKUP(P665,[1]Banking!$A:$A,[1]Banking!$B:$B),IF(AND(IF(M665&lt;&gt;0,LOOKUP(M665,[1]Customer!$A:$A,[1]Customer!$B:$B),IF(N665&lt;&gt;0,LOOKUP(N665,[1]Supplier!$A:$A,[1]Supplier!$B:$B)))=FALSE,O665&lt;&gt;0),LOOKUP(O665,[1]Branch!$A:$A,[1]Branch!$B:$B),IF(M665&lt;&gt;0,LOOKUP(M665,[1]Customer!$A:$A,[1]Customer!$B:$B),IF(N665&lt;&gt;0,LOOKUP(N665,[1]Supplier!$A:$A,[1]Supplier!$B:$B))))),"")</f>
        <v>Kas Kecil Nathani Chemicals</v>
      </c>
      <c r="R665" s="4">
        <f>IFERROR(IF(IF(AND(IF(M665&lt;&gt;0,LOOKUP(M665,[1]Customer!$A:$A,[1]Customer!$V:$V),IF(N665&lt;&gt;0,LOOKUP(N665,[1]Supplier!$A:$A,[1]Supplier!$V:$V)))=FALSE,O665&lt;&gt;0),LOOKUP(O665,[1]Branch!$A:$A,[1]Branch!$V:$V),IF(M665&lt;&gt;0,LOOKUP(M665,[1]Customer!$A:$A,[1]Customer!$V:$V),IF(N665&lt;&gt;0,LOOKUP(N665,[1]Supplier!$A:$A,[1]Supplier!$V:$V))))=FALSE,LOOKUP(P665,[1]Banking!$A:$A,[1]Banking!$C:$C),IF(AND(IF(M665&lt;&gt;0,LOOKUP(M665,[1]Customer!$A:$A,[1]Customer!$V:$V),IF(N665&lt;&gt;0,LOOKUP(N665,[1]Supplier!$A:$A,[1]Supplier!$V:$V)))=FALSE,O665&lt;&gt;0),LOOKUP(O665,[1]Branch!$A:$A,[1]Branch!$V:$V),IF(M665&lt;&gt;0,LOOKUP(M665,[1]Customer!$A:$A,[1]Customer!$V:$V),IF(N665&lt;&gt;0,LOOKUP(N665,[1]Supplier!$A:$A,[1]Supplier!$V:$V))))),"")</f>
        <v>0</v>
      </c>
      <c r="S665" s="14">
        <f>IFERROR(SUMIF(CREF!A:A,PREF!A665,CREF!G:G),"")</f>
        <v>-375000</v>
      </c>
    </row>
    <row r="666" spans="1:19">
      <c r="A666" s="3">
        <v>665</v>
      </c>
      <c r="B666" s="5">
        <v>41940</v>
      </c>
      <c r="K666" s="3">
        <v>777</v>
      </c>
      <c r="P666" s="3" t="s">
        <v>40</v>
      </c>
      <c r="Q666" s="4" t="str">
        <f>IFERROR(IF(IF(AND(IF(M666&lt;&gt;0,LOOKUP(M666,[1]Customer!$A:$A,[1]Customer!$B:$B),IF(N666&lt;&gt;0,LOOKUP(N666,[1]Supplier!$A:$A,[1]Supplier!$B:$B)))=FALSE,O666&lt;&gt;0),LOOKUP(O666,[1]Branch!$A:$A,[1]Branch!$B:$B),IF(M666&lt;&gt;0,LOOKUP(M666,[1]Customer!$A:$A,[1]Customer!$B:$B),IF(N666&lt;&gt;0,LOOKUP(N666,[1]Supplier!$A:$A,[1]Supplier!$B:$B))))=FALSE,LOOKUP(P666,[1]Banking!$A:$A,[1]Banking!$B:$B),IF(AND(IF(M666&lt;&gt;0,LOOKUP(M666,[1]Customer!$A:$A,[1]Customer!$B:$B),IF(N666&lt;&gt;0,LOOKUP(N666,[1]Supplier!$A:$A,[1]Supplier!$B:$B)))=FALSE,O666&lt;&gt;0),LOOKUP(O666,[1]Branch!$A:$A,[1]Branch!$B:$B),IF(M666&lt;&gt;0,LOOKUP(M666,[1]Customer!$A:$A,[1]Customer!$B:$B),IF(N666&lt;&gt;0,LOOKUP(N666,[1]Supplier!$A:$A,[1]Supplier!$B:$B))))),"")</f>
        <v>Kas Kecil Nathani Chemicals</v>
      </c>
      <c r="R666" s="4">
        <f>IFERROR(IF(IF(AND(IF(M666&lt;&gt;0,LOOKUP(M666,[1]Customer!$A:$A,[1]Customer!$V:$V),IF(N666&lt;&gt;0,LOOKUP(N666,[1]Supplier!$A:$A,[1]Supplier!$V:$V)))=FALSE,O666&lt;&gt;0),LOOKUP(O666,[1]Branch!$A:$A,[1]Branch!$V:$V),IF(M666&lt;&gt;0,LOOKUP(M666,[1]Customer!$A:$A,[1]Customer!$V:$V),IF(N666&lt;&gt;0,LOOKUP(N666,[1]Supplier!$A:$A,[1]Supplier!$V:$V))))=FALSE,LOOKUP(P666,[1]Banking!$A:$A,[1]Banking!$C:$C),IF(AND(IF(M666&lt;&gt;0,LOOKUP(M666,[1]Customer!$A:$A,[1]Customer!$V:$V),IF(N666&lt;&gt;0,LOOKUP(N666,[1]Supplier!$A:$A,[1]Supplier!$V:$V)))=FALSE,O666&lt;&gt;0),LOOKUP(O666,[1]Branch!$A:$A,[1]Branch!$V:$V),IF(M666&lt;&gt;0,LOOKUP(M666,[1]Customer!$A:$A,[1]Customer!$V:$V),IF(N666&lt;&gt;0,LOOKUP(N666,[1]Supplier!$A:$A,[1]Supplier!$V:$V))))),"")</f>
        <v>0</v>
      </c>
      <c r="S666" s="14">
        <f>IFERROR(SUMIF(CREF!A:A,PREF!A666,CREF!G:G),"")</f>
        <v>-375000</v>
      </c>
    </row>
    <row r="667" spans="1:19">
      <c r="A667" s="3">
        <v>666</v>
      </c>
      <c r="B667" s="5">
        <v>41940</v>
      </c>
      <c r="K667" s="3">
        <v>778</v>
      </c>
      <c r="P667" s="3" t="s">
        <v>40</v>
      </c>
      <c r="Q667" s="4" t="str">
        <f>IFERROR(IF(IF(AND(IF(M667&lt;&gt;0,LOOKUP(M667,[1]Customer!$A:$A,[1]Customer!$B:$B),IF(N667&lt;&gt;0,LOOKUP(N667,[1]Supplier!$A:$A,[1]Supplier!$B:$B)))=FALSE,O667&lt;&gt;0),LOOKUP(O667,[1]Branch!$A:$A,[1]Branch!$B:$B),IF(M667&lt;&gt;0,LOOKUP(M667,[1]Customer!$A:$A,[1]Customer!$B:$B),IF(N667&lt;&gt;0,LOOKUP(N667,[1]Supplier!$A:$A,[1]Supplier!$B:$B))))=FALSE,LOOKUP(P667,[1]Banking!$A:$A,[1]Banking!$B:$B),IF(AND(IF(M667&lt;&gt;0,LOOKUP(M667,[1]Customer!$A:$A,[1]Customer!$B:$B),IF(N667&lt;&gt;0,LOOKUP(N667,[1]Supplier!$A:$A,[1]Supplier!$B:$B)))=FALSE,O667&lt;&gt;0),LOOKUP(O667,[1]Branch!$A:$A,[1]Branch!$B:$B),IF(M667&lt;&gt;0,LOOKUP(M667,[1]Customer!$A:$A,[1]Customer!$B:$B),IF(N667&lt;&gt;0,LOOKUP(N667,[1]Supplier!$A:$A,[1]Supplier!$B:$B))))),"")</f>
        <v>Kas Kecil Nathani Chemicals</v>
      </c>
      <c r="R667" s="4">
        <f>IFERROR(IF(IF(AND(IF(M667&lt;&gt;0,LOOKUP(M667,[1]Customer!$A:$A,[1]Customer!$V:$V),IF(N667&lt;&gt;0,LOOKUP(N667,[1]Supplier!$A:$A,[1]Supplier!$V:$V)))=FALSE,O667&lt;&gt;0),LOOKUP(O667,[1]Branch!$A:$A,[1]Branch!$V:$V),IF(M667&lt;&gt;0,LOOKUP(M667,[1]Customer!$A:$A,[1]Customer!$V:$V),IF(N667&lt;&gt;0,LOOKUP(N667,[1]Supplier!$A:$A,[1]Supplier!$V:$V))))=FALSE,LOOKUP(P667,[1]Banking!$A:$A,[1]Banking!$C:$C),IF(AND(IF(M667&lt;&gt;0,LOOKUP(M667,[1]Customer!$A:$A,[1]Customer!$V:$V),IF(N667&lt;&gt;0,LOOKUP(N667,[1]Supplier!$A:$A,[1]Supplier!$V:$V)))=FALSE,O667&lt;&gt;0),LOOKUP(O667,[1]Branch!$A:$A,[1]Branch!$V:$V),IF(M667&lt;&gt;0,LOOKUP(M667,[1]Customer!$A:$A,[1]Customer!$V:$V),IF(N667&lt;&gt;0,LOOKUP(N667,[1]Supplier!$A:$A,[1]Supplier!$V:$V))))),"")</f>
        <v>0</v>
      </c>
      <c r="S667" s="14">
        <f>IFERROR(SUMIF(CREF!A:A,PREF!A667,CREF!G:G),"")</f>
        <v>-375000</v>
      </c>
    </row>
    <row r="668" spans="1:19">
      <c r="A668" s="3">
        <v>667</v>
      </c>
      <c r="B668" s="5">
        <v>41940</v>
      </c>
      <c r="K668" s="3">
        <v>779</v>
      </c>
      <c r="P668" s="3" t="s">
        <v>40</v>
      </c>
      <c r="Q668" s="4" t="str">
        <f>IFERROR(IF(IF(AND(IF(M668&lt;&gt;0,LOOKUP(M668,[1]Customer!$A:$A,[1]Customer!$B:$B),IF(N668&lt;&gt;0,LOOKUP(N668,[1]Supplier!$A:$A,[1]Supplier!$B:$B)))=FALSE,O668&lt;&gt;0),LOOKUP(O668,[1]Branch!$A:$A,[1]Branch!$B:$B),IF(M668&lt;&gt;0,LOOKUP(M668,[1]Customer!$A:$A,[1]Customer!$B:$B),IF(N668&lt;&gt;0,LOOKUP(N668,[1]Supplier!$A:$A,[1]Supplier!$B:$B))))=FALSE,LOOKUP(P668,[1]Banking!$A:$A,[1]Banking!$B:$B),IF(AND(IF(M668&lt;&gt;0,LOOKUP(M668,[1]Customer!$A:$A,[1]Customer!$B:$B),IF(N668&lt;&gt;0,LOOKUP(N668,[1]Supplier!$A:$A,[1]Supplier!$B:$B)))=FALSE,O668&lt;&gt;0),LOOKUP(O668,[1]Branch!$A:$A,[1]Branch!$B:$B),IF(M668&lt;&gt;0,LOOKUP(M668,[1]Customer!$A:$A,[1]Customer!$B:$B),IF(N668&lt;&gt;0,LOOKUP(N668,[1]Supplier!$A:$A,[1]Supplier!$B:$B))))),"")</f>
        <v>Kas Kecil Nathani Chemicals</v>
      </c>
      <c r="R668" s="4">
        <f>IFERROR(IF(IF(AND(IF(M668&lt;&gt;0,LOOKUP(M668,[1]Customer!$A:$A,[1]Customer!$V:$V),IF(N668&lt;&gt;0,LOOKUP(N668,[1]Supplier!$A:$A,[1]Supplier!$V:$V)))=FALSE,O668&lt;&gt;0),LOOKUP(O668,[1]Branch!$A:$A,[1]Branch!$V:$V),IF(M668&lt;&gt;0,LOOKUP(M668,[1]Customer!$A:$A,[1]Customer!$V:$V),IF(N668&lt;&gt;0,LOOKUP(N668,[1]Supplier!$A:$A,[1]Supplier!$V:$V))))=FALSE,LOOKUP(P668,[1]Banking!$A:$A,[1]Banking!$C:$C),IF(AND(IF(M668&lt;&gt;0,LOOKUP(M668,[1]Customer!$A:$A,[1]Customer!$V:$V),IF(N668&lt;&gt;0,LOOKUP(N668,[1]Supplier!$A:$A,[1]Supplier!$V:$V)))=FALSE,O668&lt;&gt;0),LOOKUP(O668,[1]Branch!$A:$A,[1]Branch!$V:$V),IF(M668&lt;&gt;0,LOOKUP(M668,[1]Customer!$A:$A,[1]Customer!$V:$V),IF(N668&lt;&gt;0,LOOKUP(N668,[1]Supplier!$A:$A,[1]Supplier!$V:$V))))),"")</f>
        <v>0</v>
      </c>
      <c r="S668" s="14">
        <f>IFERROR(SUMIF(CREF!A:A,PREF!A668,CREF!G:G),"")</f>
        <v>-375000</v>
      </c>
    </row>
    <row r="669" spans="1:19">
      <c r="A669" s="3">
        <v>668</v>
      </c>
      <c r="B669" s="5">
        <v>41940</v>
      </c>
      <c r="K669" s="3">
        <v>780</v>
      </c>
      <c r="P669" s="3" t="s">
        <v>40</v>
      </c>
      <c r="Q669" s="4" t="str">
        <f>IFERROR(IF(IF(AND(IF(M669&lt;&gt;0,LOOKUP(M669,[1]Customer!$A:$A,[1]Customer!$B:$B),IF(N669&lt;&gt;0,LOOKUP(N669,[1]Supplier!$A:$A,[1]Supplier!$B:$B)))=FALSE,O669&lt;&gt;0),LOOKUP(O669,[1]Branch!$A:$A,[1]Branch!$B:$B),IF(M669&lt;&gt;0,LOOKUP(M669,[1]Customer!$A:$A,[1]Customer!$B:$B),IF(N669&lt;&gt;0,LOOKUP(N669,[1]Supplier!$A:$A,[1]Supplier!$B:$B))))=FALSE,LOOKUP(P669,[1]Banking!$A:$A,[1]Banking!$B:$B),IF(AND(IF(M669&lt;&gt;0,LOOKUP(M669,[1]Customer!$A:$A,[1]Customer!$B:$B),IF(N669&lt;&gt;0,LOOKUP(N669,[1]Supplier!$A:$A,[1]Supplier!$B:$B)))=FALSE,O669&lt;&gt;0),LOOKUP(O669,[1]Branch!$A:$A,[1]Branch!$B:$B),IF(M669&lt;&gt;0,LOOKUP(M669,[1]Customer!$A:$A,[1]Customer!$B:$B),IF(N669&lt;&gt;0,LOOKUP(N669,[1]Supplier!$A:$A,[1]Supplier!$B:$B))))),"")</f>
        <v>Kas Kecil Nathani Chemicals</v>
      </c>
      <c r="R669" s="4">
        <f>IFERROR(IF(IF(AND(IF(M669&lt;&gt;0,LOOKUP(M669,[1]Customer!$A:$A,[1]Customer!$V:$V),IF(N669&lt;&gt;0,LOOKUP(N669,[1]Supplier!$A:$A,[1]Supplier!$V:$V)))=FALSE,O669&lt;&gt;0),LOOKUP(O669,[1]Branch!$A:$A,[1]Branch!$V:$V),IF(M669&lt;&gt;0,LOOKUP(M669,[1]Customer!$A:$A,[1]Customer!$V:$V),IF(N669&lt;&gt;0,LOOKUP(N669,[1]Supplier!$A:$A,[1]Supplier!$V:$V))))=FALSE,LOOKUP(P669,[1]Banking!$A:$A,[1]Banking!$C:$C),IF(AND(IF(M669&lt;&gt;0,LOOKUP(M669,[1]Customer!$A:$A,[1]Customer!$V:$V),IF(N669&lt;&gt;0,LOOKUP(N669,[1]Supplier!$A:$A,[1]Supplier!$V:$V)))=FALSE,O669&lt;&gt;0),LOOKUP(O669,[1]Branch!$A:$A,[1]Branch!$V:$V),IF(M669&lt;&gt;0,LOOKUP(M669,[1]Customer!$A:$A,[1]Customer!$V:$V),IF(N669&lt;&gt;0,LOOKUP(N669,[1]Supplier!$A:$A,[1]Supplier!$V:$V))))),"")</f>
        <v>0</v>
      </c>
      <c r="S669" s="14">
        <f>IFERROR(SUMIF(CREF!A:A,PREF!A669,CREF!G:G),"")</f>
        <v>-90000</v>
      </c>
    </row>
    <row r="670" spans="1:19">
      <c r="A670" s="3">
        <v>669</v>
      </c>
      <c r="B670" s="5">
        <v>41940</v>
      </c>
      <c r="K670" s="3">
        <v>781</v>
      </c>
      <c r="P670" s="3" t="s">
        <v>40</v>
      </c>
      <c r="Q670" s="4" t="str">
        <f>IFERROR(IF(IF(AND(IF(M670&lt;&gt;0,LOOKUP(M670,[1]Customer!$A:$A,[1]Customer!$B:$B),IF(N670&lt;&gt;0,LOOKUP(N670,[1]Supplier!$A:$A,[1]Supplier!$B:$B)))=FALSE,O670&lt;&gt;0),LOOKUP(O670,[1]Branch!$A:$A,[1]Branch!$B:$B),IF(M670&lt;&gt;0,LOOKUP(M670,[1]Customer!$A:$A,[1]Customer!$B:$B),IF(N670&lt;&gt;0,LOOKUP(N670,[1]Supplier!$A:$A,[1]Supplier!$B:$B))))=FALSE,LOOKUP(P670,[1]Banking!$A:$A,[1]Banking!$B:$B),IF(AND(IF(M670&lt;&gt;0,LOOKUP(M670,[1]Customer!$A:$A,[1]Customer!$B:$B),IF(N670&lt;&gt;0,LOOKUP(N670,[1]Supplier!$A:$A,[1]Supplier!$B:$B)))=FALSE,O670&lt;&gt;0),LOOKUP(O670,[1]Branch!$A:$A,[1]Branch!$B:$B),IF(M670&lt;&gt;0,LOOKUP(M670,[1]Customer!$A:$A,[1]Customer!$B:$B),IF(N670&lt;&gt;0,LOOKUP(N670,[1]Supplier!$A:$A,[1]Supplier!$B:$B))))),"")</f>
        <v>Kas Kecil Nathani Chemicals</v>
      </c>
      <c r="R670" s="4">
        <f>IFERROR(IF(IF(AND(IF(M670&lt;&gt;0,LOOKUP(M670,[1]Customer!$A:$A,[1]Customer!$V:$V),IF(N670&lt;&gt;0,LOOKUP(N670,[1]Supplier!$A:$A,[1]Supplier!$V:$V)))=FALSE,O670&lt;&gt;0),LOOKUP(O670,[1]Branch!$A:$A,[1]Branch!$V:$V),IF(M670&lt;&gt;0,LOOKUP(M670,[1]Customer!$A:$A,[1]Customer!$V:$V),IF(N670&lt;&gt;0,LOOKUP(N670,[1]Supplier!$A:$A,[1]Supplier!$V:$V))))=FALSE,LOOKUP(P670,[1]Banking!$A:$A,[1]Banking!$C:$C),IF(AND(IF(M670&lt;&gt;0,LOOKUP(M670,[1]Customer!$A:$A,[1]Customer!$V:$V),IF(N670&lt;&gt;0,LOOKUP(N670,[1]Supplier!$A:$A,[1]Supplier!$V:$V)))=FALSE,O670&lt;&gt;0),LOOKUP(O670,[1]Branch!$A:$A,[1]Branch!$V:$V),IF(M670&lt;&gt;0,LOOKUP(M670,[1]Customer!$A:$A,[1]Customer!$V:$V),IF(N670&lt;&gt;0,LOOKUP(N670,[1]Supplier!$A:$A,[1]Supplier!$V:$V))))),"")</f>
        <v>0</v>
      </c>
      <c r="S670" s="14">
        <f>IFERROR(SUMIF(CREF!A:A,PREF!A670,CREF!G:G),"")</f>
        <v>-585000</v>
      </c>
    </row>
    <row r="671" spans="1:19">
      <c r="A671" s="3">
        <v>670</v>
      </c>
      <c r="B671" s="5">
        <v>41940</v>
      </c>
      <c r="K671" s="3">
        <v>782</v>
      </c>
      <c r="N671" s="3" t="s">
        <v>38</v>
      </c>
      <c r="Q671" s="4" t="str">
        <f>IFERROR(IF(IF(AND(IF(M671&lt;&gt;0,LOOKUP(M671,[1]Customer!$A:$A,[1]Customer!$B:$B),IF(N671&lt;&gt;0,LOOKUP(N671,[1]Supplier!$A:$A,[1]Supplier!$B:$B)))=FALSE,O671&lt;&gt;0),LOOKUP(O671,[1]Branch!$A:$A,[1]Branch!$B:$B),IF(M671&lt;&gt;0,LOOKUP(M671,[1]Customer!$A:$A,[1]Customer!$B:$B),IF(N671&lt;&gt;0,LOOKUP(N671,[1]Supplier!$A:$A,[1]Supplier!$B:$B))))=FALSE,LOOKUP(P671,[1]Banking!$A:$A,[1]Banking!$B:$B),IF(AND(IF(M671&lt;&gt;0,LOOKUP(M671,[1]Customer!$A:$A,[1]Customer!$B:$B),IF(N671&lt;&gt;0,LOOKUP(N671,[1]Supplier!$A:$A,[1]Supplier!$B:$B)))=FALSE,O671&lt;&gt;0),LOOKUP(O671,[1]Branch!$A:$A,[1]Branch!$B:$B),IF(M671&lt;&gt;0,LOOKUP(M671,[1]Customer!$A:$A,[1]Customer!$B:$B),IF(N671&lt;&gt;0,LOOKUP(N671,[1]Supplier!$A:$A,[1]Supplier!$B:$B))))),"")</f>
        <v>Nathani Indonesia</v>
      </c>
      <c r="R671" s="4" t="str">
        <f>IFERROR(IF(IF(AND(IF(M671&lt;&gt;0,LOOKUP(M671,[1]Customer!$A:$A,[1]Customer!$V:$V),IF(N671&lt;&gt;0,LOOKUP(N671,[1]Supplier!$A:$A,[1]Supplier!$V:$V)))=FALSE,O671&lt;&gt;0),LOOKUP(O671,[1]Branch!$A:$A,[1]Branch!$V:$V),IF(M671&lt;&gt;0,LOOKUP(M671,[1]Customer!$A:$A,[1]Customer!$V:$V),IF(N671&lt;&gt;0,LOOKUP(N671,[1]Supplier!$A:$A,[1]Supplier!$V:$V))))=FALSE,LOOKUP(P671,[1]Banking!$A:$A,[1]Banking!$C:$C),IF(AND(IF(M671&lt;&gt;0,LOOKUP(M671,[1]Customer!$A:$A,[1]Customer!$V:$V),IF(N671&lt;&gt;0,LOOKUP(N671,[1]Supplier!$A:$A,[1]Supplier!$V:$V)))=FALSE,O671&lt;&gt;0),LOOKUP(O671,[1]Branch!$A:$A,[1]Branch!$V:$V),IF(M671&lt;&gt;0,LOOKUP(M671,[1]Customer!$A:$A,[1]Customer!$V:$V),IF(N671&lt;&gt;0,LOOKUP(N671,[1]Supplier!$A:$A,[1]Supplier!$V:$V))))),"")</f>
        <v>Agustina Y. Zulkarnain</v>
      </c>
      <c r="S671" s="14">
        <f>IFERROR(SUMIF(CREF!A:A,PREF!A671,CREF!G:G),"")</f>
        <v>-35775452</v>
      </c>
    </row>
    <row r="672" spans="1:19">
      <c r="A672" s="3">
        <v>671</v>
      </c>
      <c r="B672" s="5">
        <v>41940</v>
      </c>
      <c r="K672" s="3">
        <v>783</v>
      </c>
      <c r="O672" s="3" t="s">
        <v>80</v>
      </c>
      <c r="Q672" s="4" t="str">
        <f>IFERROR(IF(IF(AND(IF(M672&lt;&gt;0,LOOKUP(M672,[1]Customer!$A:$A,[1]Customer!$B:$B),IF(N672&lt;&gt;0,LOOKUP(N672,[1]Supplier!$A:$A,[1]Supplier!$B:$B)))=FALSE,O672&lt;&gt;0),LOOKUP(O672,[1]Branch!$A:$A,[1]Branch!$B:$B),IF(M672&lt;&gt;0,LOOKUP(M672,[1]Customer!$A:$A,[1]Customer!$B:$B),IF(N672&lt;&gt;0,LOOKUP(N672,[1]Supplier!$A:$A,[1]Supplier!$B:$B))))=FALSE,LOOKUP(P672,[1]Banking!$A:$A,[1]Banking!$B:$B),IF(AND(IF(M672&lt;&gt;0,LOOKUP(M672,[1]Customer!$A:$A,[1]Customer!$B:$B),IF(N672&lt;&gt;0,LOOKUP(N672,[1]Supplier!$A:$A,[1]Supplier!$B:$B)))=FALSE,O672&lt;&gt;0),LOOKUP(O672,[1]Branch!$A:$A,[1]Branch!$B:$B),IF(M672&lt;&gt;0,LOOKUP(M672,[1]Customer!$A:$A,[1]Customer!$B:$B),IF(N672&lt;&gt;0,LOOKUP(N672,[1]Supplier!$A:$A,[1]Supplier!$B:$B))))),"")</f>
        <v>Nathani Chemicals</v>
      </c>
      <c r="R672" s="4" t="str">
        <f>IFERROR(IF(IF(AND(IF(M672&lt;&gt;0,LOOKUP(M672,[1]Customer!$A:$A,[1]Customer!$V:$V),IF(N672&lt;&gt;0,LOOKUP(N672,[1]Supplier!$A:$A,[1]Supplier!$V:$V)))=FALSE,O672&lt;&gt;0),LOOKUP(O672,[1]Branch!$A:$A,[1]Branch!$V:$V),IF(M672&lt;&gt;0,LOOKUP(M672,[1]Customer!$A:$A,[1]Customer!$V:$V),IF(N672&lt;&gt;0,LOOKUP(N672,[1]Supplier!$A:$A,[1]Supplier!$V:$V))))=FALSE,LOOKUP(P672,[1]Banking!$A:$A,[1]Banking!$C:$C),IF(AND(IF(M672&lt;&gt;0,LOOKUP(M672,[1]Customer!$A:$A,[1]Customer!$V:$V),IF(N672&lt;&gt;0,LOOKUP(N672,[1]Supplier!$A:$A,[1]Supplier!$V:$V)))=FALSE,O672&lt;&gt;0),LOOKUP(O672,[1]Branch!$A:$A,[1]Branch!$V:$V),IF(M672&lt;&gt;0,LOOKUP(M672,[1]Customer!$A:$A,[1]Customer!$V:$V),IF(N672&lt;&gt;0,LOOKUP(N672,[1]Supplier!$A:$A,[1]Supplier!$V:$V))))),"")</f>
        <v>Darmawan</v>
      </c>
      <c r="S672" s="14">
        <f>IFERROR(SUMIF(CREF!A:A,PREF!A672,CREF!G:G),"")</f>
        <v>-11104548</v>
      </c>
    </row>
    <row r="673" spans="1:19">
      <c r="A673" s="3">
        <v>672</v>
      </c>
      <c r="B673" s="5">
        <v>41946</v>
      </c>
      <c r="K673" s="3">
        <v>784</v>
      </c>
      <c r="P673" s="3" t="s">
        <v>40</v>
      </c>
      <c r="Q673" s="4" t="str">
        <f>IFERROR(IF(IF(AND(IF(M673&lt;&gt;0,LOOKUP(M673,[1]Customer!$A:$A,[1]Customer!$B:$B),IF(N673&lt;&gt;0,LOOKUP(N673,[1]Supplier!$A:$A,[1]Supplier!$B:$B)))=FALSE,O673&lt;&gt;0),LOOKUP(O673,[1]Branch!$A:$A,[1]Branch!$B:$B),IF(M673&lt;&gt;0,LOOKUP(M673,[1]Customer!$A:$A,[1]Customer!$B:$B),IF(N673&lt;&gt;0,LOOKUP(N673,[1]Supplier!$A:$A,[1]Supplier!$B:$B))))=FALSE,LOOKUP(P673,[1]Banking!$A:$A,[1]Banking!$B:$B),IF(AND(IF(M673&lt;&gt;0,LOOKUP(M673,[1]Customer!$A:$A,[1]Customer!$B:$B),IF(N673&lt;&gt;0,LOOKUP(N673,[1]Supplier!$A:$A,[1]Supplier!$B:$B)))=FALSE,O673&lt;&gt;0),LOOKUP(O673,[1]Branch!$A:$A,[1]Branch!$B:$B),IF(M673&lt;&gt;0,LOOKUP(M673,[1]Customer!$A:$A,[1]Customer!$B:$B),IF(N673&lt;&gt;0,LOOKUP(N673,[1]Supplier!$A:$A,[1]Supplier!$B:$B))))),"")</f>
        <v>Kas Kecil Nathani Chemicals</v>
      </c>
      <c r="R673" s="4">
        <f>IFERROR(IF(IF(AND(IF(M673&lt;&gt;0,LOOKUP(M673,[1]Customer!$A:$A,[1]Customer!$V:$V),IF(N673&lt;&gt;0,LOOKUP(N673,[1]Supplier!$A:$A,[1]Supplier!$V:$V)))=FALSE,O673&lt;&gt;0),LOOKUP(O673,[1]Branch!$A:$A,[1]Branch!$V:$V),IF(M673&lt;&gt;0,LOOKUP(M673,[1]Customer!$A:$A,[1]Customer!$V:$V),IF(N673&lt;&gt;0,LOOKUP(N673,[1]Supplier!$A:$A,[1]Supplier!$V:$V))))=FALSE,LOOKUP(P673,[1]Banking!$A:$A,[1]Banking!$C:$C),IF(AND(IF(M673&lt;&gt;0,LOOKUP(M673,[1]Customer!$A:$A,[1]Customer!$V:$V),IF(N673&lt;&gt;0,LOOKUP(N673,[1]Supplier!$A:$A,[1]Supplier!$V:$V)))=FALSE,O673&lt;&gt;0),LOOKUP(O673,[1]Branch!$A:$A,[1]Branch!$V:$V),IF(M673&lt;&gt;0,LOOKUP(M673,[1]Customer!$A:$A,[1]Customer!$V:$V),IF(N673&lt;&gt;0,LOOKUP(N673,[1]Supplier!$A:$A,[1]Supplier!$V:$V))))),"")</f>
        <v>0</v>
      </c>
      <c r="S673" s="14">
        <f>IFERROR(SUMIF(CREF!A:A,PREF!A673,CREF!G:G),"")</f>
        <v>-105000</v>
      </c>
    </row>
    <row r="674" spans="1:19">
      <c r="A674" s="3">
        <v>673</v>
      </c>
      <c r="B674" s="5">
        <v>41942</v>
      </c>
      <c r="J674" s="3">
        <v>344</v>
      </c>
      <c r="O674" s="3" t="s">
        <v>80</v>
      </c>
      <c r="Q674" s="4" t="str">
        <f>IFERROR(IF(IF(AND(IF(M674&lt;&gt;0,LOOKUP(M674,[1]Customer!$A:$A,[1]Customer!$B:$B),IF(N674&lt;&gt;0,LOOKUP(N674,[1]Supplier!$A:$A,[1]Supplier!$B:$B)))=FALSE,O674&lt;&gt;0),LOOKUP(O674,[1]Branch!$A:$A,[1]Branch!$B:$B),IF(M674&lt;&gt;0,LOOKUP(M674,[1]Customer!$A:$A,[1]Customer!$B:$B),IF(N674&lt;&gt;0,LOOKUP(N674,[1]Supplier!$A:$A,[1]Supplier!$B:$B))))=FALSE,LOOKUP(P674,[1]Banking!$A:$A,[1]Banking!$B:$B),IF(AND(IF(M674&lt;&gt;0,LOOKUP(M674,[1]Customer!$A:$A,[1]Customer!$B:$B),IF(N674&lt;&gt;0,LOOKUP(N674,[1]Supplier!$A:$A,[1]Supplier!$B:$B)))=FALSE,O674&lt;&gt;0),LOOKUP(O674,[1]Branch!$A:$A,[1]Branch!$B:$B),IF(M674&lt;&gt;0,LOOKUP(M674,[1]Customer!$A:$A,[1]Customer!$B:$B),IF(N674&lt;&gt;0,LOOKUP(N674,[1]Supplier!$A:$A,[1]Supplier!$B:$B))))),"")</f>
        <v>Nathani Chemicals</v>
      </c>
      <c r="R674" s="4" t="str">
        <f>IFERROR(IF(IF(AND(IF(M674&lt;&gt;0,LOOKUP(M674,[1]Customer!$A:$A,[1]Customer!$V:$V),IF(N674&lt;&gt;0,LOOKUP(N674,[1]Supplier!$A:$A,[1]Supplier!$V:$V)))=FALSE,O674&lt;&gt;0),LOOKUP(O674,[1]Branch!$A:$A,[1]Branch!$V:$V),IF(M674&lt;&gt;0,LOOKUP(M674,[1]Customer!$A:$A,[1]Customer!$V:$V),IF(N674&lt;&gt;0,LOOKUP(N674,[1]Supplier!$A:$A,[1]Supplier!$V:$V))))=FALSE,LOOKUP(P674,[1]Banking!$A:$A,[1]Banking!$C:$C),IF(AND(IF(M674&lt;&gt;0,LOOKUP(M674,[1]Customer!$A:$A,[1]Customer!$V:$V),IF(N674&lt;&gt;0,LOOKUP(N674,[1]Supplier!$A:$A,[1]Supplier!$V:$V)))=FALSE,O674&lt;&gt;0),LOOKUP(O674,[1]Branch!$A:$A,[1]Branch!$V:$V),IF(M674&lt;&gt;0,LOOKUP(M674,[1]Customer!$A:$A,[1]Customer!$V:$V),IF(N674&lt;&gt;0,LOOKUP(N674,[1]Supplier!$A:$A,[1]Supplier!$V:$V))))),"")</f>
        <v>Darmawan</v>
      </c>
      <c r="S674" s="14">
        <f>IFERROR(SUMIF(CREF!A:A,PREF!A674,CREF!G:G),"")</f>
        <v>74100000</v>
      </c>
    </row>
    <row r="675" spans="1:19">
      <c r="A675" s="3">
        <v>674</v>
      </c>
      <c r="B675" s="5">
        <v>41943</v>
      </c>
      <c r="D675" s="11" t="s">
        <v>1207</v>
      </c>
      <c r="J675" s="3">
        <v>345</v>
      </c>
      <c r="N675" s="3" t="s">
        <v>38</v>
      </c>
      <c r="Q675" s="4" t="str">
        <f>IFERROR(IF(IF(AND(IF(M675&lt;&gt;0,LOOKUP(M675,[1]Customer!$A:$A,[1]Customer!$B:$B),IF(N675&lt;&gt;0,LOOKUP(N675,[1]Supplier!$A:$A,[1]Supplier!$B:$B)))=FALSE,O675&lt;&gt;0),LOOKUP(O675,[1]Branch!$A:$A,[1]Branch!$B:$B),IF(M675&lt;&gt;0,LOOKUP(M675,[1]Customer!$A:$A,[1]Customer!$B:$B),IF(N675&lt;&gt;0,LOOKUP(N675,[1]Supplier!$A:$A,[1]Supplier!$B:$B))))=FALSE,LOOKUP(P675,[1]Banking!$A:$A,[1]Banking!$B:$B),IF(AND(IF(M675&lt;&gt;0,LOOKUP(M675,[1]Customer!$A:$A,[1]Customer!$B:$B),IF(N675&lt;&gt;0,LOOKUP(N675,[1]Supplier!$A:$A,[1]Supplier!$B:$B)))=FALSE,O675&lt;&gt;0),LOOKUP(O675,[1]Branch!$A:$A,[1]Branch!$B:$B),IF(M675&lt;&gt;0,LOOKUP(M675,[1]Customer!$A:$A,[1]Customer!$B:$B),IF(N675&lt;&gt;0,LOOKUP(N675,[1]Supplier!$A:$A,[1]Supplier!$B:$B))))),"")</f>
        <v>Nathani Indonesia</v>
      </c>
      <c r="R675" s="4" t="str">
        <f>IFERROR(IF(IF(AND(IF(M675&lt;&gt;0,LOOKUP(M675,[1]Customer!$A:$A,[1]Customer!$V:$V),IF(N675&lt;&gt;0,LOOKUP(N675,[1]Supplier!$A:$A,[1]Supplier!$V:$V)))=FALSE,O675&lt;&gt;0),LOOKUP(O675,[1]Branch!$A:$A,[1]Branch!$V:$V),IF(M675&lt;&gt;0,LOOKUP(M675,[1]Customer!$A:$A,[1]Customer!$V:$V),IF(N675&lt;&gt;0,LOOKUP(N675,[1]Supplier!$A:$A,[1]Supplier!$V:$V))))=FALSE,LOOKUP(P675,[1]Banking!$A:$A,[1]Banking!$C:$C),IF(AND(IF(M675&lt;&gt;0,LOOKUP(M675,[1]Customer!$A:$A,[1]Customer!$V:$V),IF(N675&lt;&gt;0,LOOKUP(N675,[1]Supplier!$A:$A,[1]Supplier!$V:$V)))=FALSE,O675&lt;&gt;0),LOOKUP(O675,[1]Branch!$A:$A,[1]Branch!$V:$V),IF(M675&lt;&gt;0,LOOKUP(M675,[1]Customer!$A:$A,[1]Customer!$V:$V),IF(N675&lt;&gt;0,LOOKUP(N675,[1]Supplier!$A:$A,[1]Supplier!$V:$V))))),"")</f>
        <v>Agustina Y. Zulkarnain</v>
      </c>
      <c r="S675" s="14">
        <f>IFERROR(SUMIF(CREF!A:A,PREF!A675,CREF!G:G),"")</f>
        <v>2000000</v>
      </c>
    </row>
    <row r="676" spans="1:19">
      <c r="A676" s="3">
        <v>675</v>
      </c>
      <c r="B676" s="5">
        <v>41943</v>
      </c>
      <c r="J676" s="3">
        <v>346</v>
      </c>
      <c r="N676" s="3" t="s">
        <v>37</v>
      </c>
      <c r="Q676" s="4" t="str">
        <f>IFERROR(IF(IF(AND(IF(M676&lt;&gt;0,LOOKUP(M676,[1]Customer!$A:$A,[1]Customer!$B:$B),IF(N676&lt;&gt;0,LOOKUP(N676,[1]Supplier!$A:$A,[1]Supplier!$B:$B)))=FALSE,O676&lt;&gt;0),LOOKUP(O676,[1]Branch!$A:$A,[1]Branch!$B:$B),IF(M676&lt;&gt;0,LOOKUP(M676,[1]Customer!$A:$A,[1]Customer!$B:$B),IF(N676&lt;&gt;0,LOOKUP(N676,[1]Supplier!$A:$A,[1]Supplier!$B:$B))))=FALSE,LOOKUP(P676,[1]Banking!$A:$A,[1]Banking!$B:$B),IF(AND(IF(M676&lt;&gt;0,LOOKUP(M676,[1]Customer!$A:$A,[1]Customer!$B:$B),IF(N676&lt;&gt;0,LOOKUP(N676,[1]Supplier!$A:$A,[1]Supplier!$B:$B)))=FALSE,O676&lt;&gt;0),LOOKUP(O676,[1]Branch!$A:$A,[1]Branch!$B:$B),IF(M676&lt;&gt;0,LOOKUP(M676,[1]Customer!$A:$A,[1]Customer!$B:$B),IF(N676&lt;&gt;0,LOOKUP(N676,[1]Supplier!$A:$A,[1]Supplier!$B:$B))))),"")</f>
        <v>BCA Villa Bandara</v>
      </c>
      <c r="R676" s="4" t="str">
        <f>IFERROR(IF(IF(AND(IF(M676&lt;&gt;0,LOOKUP(M676,[1]Customer!$A:$A,[1]Customer!$V:$V),IF(N676&lt;&gt;0,LOOKUP(N676,[1]Supplier!$A:$A,[1]Supplier!$V:$V)))=FALSE,O676&lt;&gt;0),LOOKUP(O676,[1]Branch!$A:$A,[1]Branch!$V:$V),IF(M676&lt;&gt;0,LOOKUP(M676,[1]Customer!$A:$A,[1]Customer!$V:$V),IF(N676&lt;&gt;0,LOOKUP(N676,[1]Supplier!$A:$A,[1]Supplier!$V:$V))))=FALSE,LOOKUP(P676,[1]Banking!$A:$A,[1]Banking!$C:$C),IF(AND(IF(M676&lt;&gt;0,LOOKUP(M676,[1]Customer!$A:$A,[1]Customer!$V:$V),IF(N676&lt;&gt;0,LOOKUP(N676,[1]Supplier!$A:$A,[1]Supplier!$V:$V)))=FALSE,O676&lt;&gt;0),LOOKUP(O676,[1]Branch!$A:$A,[1]Branch!$V:$V),IF(M676&lt;&gt;0,LOOKUP(M676,[1]Customer!$A:$A,[1]Customer!$V:$V),IF(N676&lt;&gt;0,LOOKUP(N676,[1]Supplier!$A:$A,[1]Supplier!$V:$V))))),"")</f>
        <v/>
      </c>
      <c r="S676" s="14">
        <f>IFERROR(SUMIF(CREF!A:A,PREF!A676,CREF!G:G),"")</f>
        <v>13887.72</v>
      </c>
    </row>
    <row r="677" spans="1:19">
      <c r="A677" s="3">
        <v>676</v>
      </c>
      <c r="B677" s="5">
        <v>41943</v>
      </c>
      <c r="K677" s="3">
        <v>785</v>
      </c>
      <c r="P677" s="3" t="s">
        <v>81</v>
      </c>
      <c r="Q677" s="4" t="str">
        <f>IFERROR(IF(IF(AND(IF(M677&lt;&gt;0,LOOKUP(M677,[1]Customer!$A:$A,[1]Customer!$B:$B),IF(N677&lt;&gt;0,LOOKUP(N677,[1]Supplier!$A:$A,[1]Supplier!$B:$B)))=FALSE,O677&lt;&gt;0),LOOKUP(O677,[1]Branch!$A:$A,[1]Branch!$B:$B),IF(M677&lt;&gt;0,LOOKUP(M677,[1]Customer!$A:$A,[1]Customer!$B:$B),IF(N677&lt;&gt;0,LOOKUP(N677,[1]Supplier!$A:$A,[1]Supplier!$B:$B))))=FALSE,LOOKUP(P677,[1]Banking!$A:$A,[1]Banking!$B:$B),IF(AND(IF(M677&lt;&gt;0,LOOKUP(M677,[1]Customer!$A:$A,[1]Customer!$B:$B),IF(N677&lt;&gt;0,LOOKUP(N677,[1]Supplier!$A:$A,[1]Supplier!$B:$B)))=FALSE,O677&lt;&gt;0),LOOKUP(O677,[1]Branch!$A:$A,[1]Branch!$B:$B),IF(M677&lt;&gt;0,LOOKUP(M677,[1]Customer!$A:$A,[1]Customer!$B:$B),IF(N677&lt;&gt;0,LOOKUP(N677,[1]Supplier!$A:$A,[1]Supplier!$B:$B))))),"")</f>
        <v>Nathani Chemicals</v>
      </c>
      <c r="R677" s="4" t="str">
        <f>IFERROR(IF(IF(AND(IF(M677&lt;&gt;0,LOOKUP(M677,[1]Customer!$A:$A,[1]Customer!$V:$V),IF(N677&lt;&gt;0,LOOKUP(N677,[1]Supplier!$A:$A,[1]Supplier!$V:$V)))=FALSE,O677&lt;&gt;0),LOOKUP(O677,[1]Branch!$A:$A,[1]Branch!$V:$V),IF(M677&lt;&gt;0,LOOKUP(M677,[1]Customer!$A:$A,[1]Customer!$V:$V),IF(N677&lt;&gt;0,LOOKUP(N677,[1]Supplier!$A:$A,[1]Supplier!$V:$V))))=FALSE,LOOKUP(P677,[1]Banking!$A:$A,[1]Banking!$C:$C),IF(AND(IF(M677&lt;&gt;0,LOOKUP(M677,[1]Customer!$A:$A,[1]Customer!$V:$V),IF(N677&lt;&gt;0,LOOKUP(N677,[1]Supplier!$A:$A,[1]Supplier!$V:$V)))=FALSE,O677&lt;&gt;0),LOOKUP(O677,[1]Branch!$A:$A,[1]Branch!$V:$V),IF(M677&lt;&gt;0,LOOKUP(M677,[1]Customer!$A:$A,[1]Customer!$V:$V),IF(N677&lt;&gt;0,LOOKUP(N677,[1]Supplier!$A:$A,[1]Supplier!$V:$V))))),"")</f>
        <v>Irwan</v>
      </c>
      <c r="S677" s="14">
        <f>IFERROR(SUMIF(CREF!A:A,PREF!A677,CREF!G:G),"")</f>
        <v>-281538</v>
      </c>
    </row>
    <row r="678" spans="1:19">
      <c r="A678" s="3">
        <v>677</v>
      </c>
      <c r="B678" s="5">
        <v>41943</v>
      </c>
      <c r="K678" s="3">
        <v>786</v>
      </c>
      <c r="O678" s="3" t="s">
        <v>80</v>
      </c>
      <c r="Q678" s="4" t="str">
        <f>IFERROR(IF(IF(AND(IF(M678&lt;&gt;0,LOOKUP(M678,[1]Customer!$A:$A,[1]Customer!$B:$B),IF(N678&lt;&gt;0,LOOKUP(N678,[1]Supplier!$A:$A,[1]Supplier!$B:$B)))=FALSE,O678&lt;&gt;0),LOOKUP(O678,[1]Branch!$A:$A,[1]Branch!$B:$B),IF(M678&lt;&gt;0,LOOKUP(M678,[1]Customer!$A:$A,[1]Customer!$B:$B),IF(N678&lt;&gt;0,LOOKUP(N678,[1]Supplier!$A:$A,[1]Supplier!$B:$B))))=FALSE,LOOKUP(P678,[1]Banking!$A:$A,[1]Banking!$B:$B),IF(AND(IF(M678&lt;&gt;0,LOOKUP(M678,[1]Customer!$A:$A,[1]Customer!$B:$B),IF(N678&lt;&gt;0,LOOKUP(N678,[1]Supplier!$A:$A,[1]Supplier!$B:$B)))=FALSE,O678&lt;&gt;0),LOOKUP(O678,[1]Branch!$A:$A,[1]Branch!$B:$B),IF(M678&lt;&gt;0,LOOKUP(M678,[1]Customer!$A:$A,[1]Customer!$B:$B),IF(N678&lt;&gt;0,LOOKUP(N678,[1]Supplier!$A:$A,[1]Supplier!$B:$B))))),"")</f>
        <v>Nathani Chemicals</v>
      </c>
      <c r="R678" s="4" t="str">
        <f>IFERROR(IF(IF(AND(IF(M678&lt;&gt;0,LOOKUP(M678,[1]Customer!$A:$A,[1]Customer!$V:$V),IF(N678&lt;&gt;0,LOOKUP(N678,[1]Supplier!$A:$A,[1]Supplier!$V:$V)))=FALSE,O678&lt;&gt;0),LOOKUP(O678,[1]Branch!$A:$A,[1]Branch!$V:$V),IF(M678&lt;&gt;0,LOOKUP(M678,[1]Customer!$A:$A,[1]Customer!$V:$V),IF(N678&lt;&gt;0,LOOKUP(N678,[1]Supplier!$A:$A,[1]Supplier!$V:$V))))=FALSE,LOOKUP(P678,[1]Banking!$A:$A,[1]Banking!$C:$C),IF(AND(IF(M678&lt;&gt;0,LOOKUP(M678,[1]Customer!$A:$A,[1]Customer!$V:$V),IF(N678&lt;&gt;0,LOOKUP(N678,[1]Supplier!$A:$A,[1]Supplier!$V:$V)))=FALSE,O678&lt;&gt;0),LOOKUP(O678,[1]Branch!$A:$A,[1]Branch!$V:$V),IF(M678&lt;&gt;0,LOOKUP(M678,[1]Customer!$A:$A,[1]Customer!$V:$V),IF(N678&lt;&gt;0,LOOKUP(N678,[1]Supplier!$A:$A,[1]Supplier!$V:$V))))),"")</f>
        <v>Darmawan</v>
      </c>
      <c r="S678" s="14">
        <f>IFERROR(SUMIF(CREF!A:A,PREF!A678,CREF!G:G),"")</f>
        <v>-74100000</v>
      </c>
    </row>
    <row r="679" spans="1:19">
      <c r="A679" s="3">
        <v>678</v>
      </c>
      <c r="B679" s="5">
        <v>41943</v>
      </c>
      <c r="K679" s="3">
        <v>787</v>
      </c>
      <c r="P679" s="3" t="s">
        <v>207</v>
      </c>
      <c r="Q679" s="4" t="str">
        <f>IFERROR(IF(IF(AND(IF(M679&lt;&gt;0,LOOKUP(M679,[1]Customer!$A:$A,[1]Customer!$B:$B),IF(N679&lt;&gt;0,LOOKUP(N679,[1]Supplier!$A:$A,[1]Supplier!$B:$B)))=FALSE,O679&lt;&gt;0),LOOKUP(O679,[1]Branch!$A:$A,[1]Branch!$B:$B),IF(M679&lt;&gt;0,LOOKUP(M679,[1]Customer!$A:$A,[1]Customer!$B:$B),IF(N679&lt;&gt;0,LOOKUP(N679,[1]Supplier!$A:$A,[1]Supplier!$B:$B))))=FALSE,LOOKUP(P679,[1]Banking!$A:$A,[1]Banking!$B:$B),IF(AND(IF(M679&lt;&gt;0,LOOKUP(M679,[1]Customer!$A:$A,[1]Customer!$B:$B),IF(N679&lt;&gt;0,LOOKUP(N679,[1]Supplier!$A:$A,[1]Supplier!$B:$B)))=FALSE,O679&lt;&gt;0),LOOKUP(O679,[1]Branch!$A:$A,[1]Branch!$B:$B),IF(M679&lt;&gt;0,LOOKUP(M679,[1]Customer!$A:$A,[1]Customer!$B:$B),IF(N679&lt;&gt;0,LOOKUP(N679,[1]Supplier!$A:$A,[1]Supplier!$B:$B))))),"")</f>
        <v>Nathani Chemicals</v>
      </c>
      <c r="R679" s="4" t="str">
        <f>IFERROR(IF(IF(AND(IF(M679&lt;&gt;0,LOOKUP(M679,[1]Customer!$A:$A,[1]Customer!$V:$V),IF(N679&lt;&gt;0,LOOKUP(N679,[1]Supplier!$A:$A,[1]Supplier!$V:$V)))=FALSE,O679&lt;&gt;0),LOOKUP(O679,[1]Branch!$A:$A,[1]Branch!$V:$V),IF(M679&lt;&gt;0,LOOKUP(M679,[1]Customer!$A:$A,[1]Customer!$V:$V),IF(N679&lt;&gt;0,LOOKUP(N679,[1]Supplier!$A:$A,[1]Supplier!$V:$V))))=FALSE,LOOKUP(P679,[1]Banking!$A:$A,[1]Banking!$C:$C),IF(AND(IF(M679&lt;&gt;0,LOOKUP(M679,[1]Customer!$A:$A,[1]Customer!$V:$V),IF(N679&lt;&gt;0,LOOKUP(N679,[1]Supplier!$A:$A,[1]Supplier!$V:$V)))=FALSE,O679&lt;&gt;0),LOOKUP(O679,[1]Branch!$A:$A,[1]Branch!$V:$V),IF(M679&lt;&gt;0,LOOKUP(M679,[1]Customer!$A:$A,[1]Customer!$V:$V),IF(N679&lt;&gt;0,LOOKUP(N679,[1]Supplier!$A:$A,[1]Supplier!$V:$V))))),"")</f>
        <v>Akian</v>
      </c>
      <c r="S679" s="14">
        <f>IFERROR(SUMIF(CREF!A:A,PREF!A679,CREF!G:G),"")</f>
        <v>-3000000</v>
      </c>
    </row>
    <row r="680" spans="1:19">
      <c r="A680" s="3">
        <v>679</v>
      </c>
      <c r="B680" s="5">
        <v>41943</v>
      </c>
      <c r="K680" s="3">
        <v>788</v>
      </c>
      <c r="P680" s="3" t="s">
        <v>209</v>
      </c>
      <c r="Q680" s="4" t="str">
        <f>IFERROR(IF(IF(AND(IF(M680&lt;&gt;0,LOOKUP(M680,[1]Customer!$A:$A,[1]Customer!$B:$B),IF(N680&lt;&gt;0,LOOKUP(N680,[1]Supplier!$A:$A,[1]Supplier!$B:$B)))=FALSE,O680&lt;&gt;0),LOOKUP(O680,[1]Branch!$A:$A,[1]Branch!$B:$B),IF(M680&lt;&gt;0,LOOKUP(M680,[1]Customer!$A:$A,[1]Customer!$B:$B),IF(N680&lt;&gt;0,LOOKUP(N680,[1]Supplier!$A:$A,[1]Supplier!$B:$B))))=FALSE,LOOKUP(P680,[1]Banking!$A:$A,[1]Banking!$B:$B),IF(AND(IF(M680&lt;&gt;0,LOOKUP(M680,[1]Customer!$A:$A,[1]Customer!$B:$B),IF(N680&lt;&gt;0,LOOKUP(N680,[1]Supplier!$A:$A,[1]Supplier!$B:$B)))=FALSE,O680&lt;&gt;0),LOOKUP(O680,[1]Branch!$A:$A,[1]Branch!$B:$B),IF(M680&lt;&gt;0,LOOKUP(M680,[1]Customer!$A:$A,[1]Customer!$B:$B),IF(N680&lt;&gt;0,LOOKUP(N680,[1]Supplier!$A:$A,[1]Supplier!$B:$B))))),"")</f>
        <v>Nathani Chemicals</v>
      </c>
      <c r="R680" s="4" t="str">
        <f>IFERROR(IF(IF(AND(IF(M680&lt;&gt;0,LOOKUP(M680,[1]Customer!$A:$A,[1]Customer!$V:$V),IF(N680&lt;&gt;0,LOOKUP(N680,[1]Supplier!$A:$A,[1]Supplier!$V:$V)))=FALSE,O680&lt;&gt;0),LOOKUP(O680,[1]Branch!$A:$A,[1]Branch!$V:$V),IF(M680&lt;&gt;0,LOOKUP(M680,[1]Customer!$A:$A,[1]Customer!$V:$V),IF(N680&lt;&gt;0,LOOKUP(N680,[1]Supplier!$A:$A,[1]Supplier!$V:$V))))=FALSE,LOOKUP(P680,[1]Banking!$A:$A,[1]Banking!$C:$C),IF(AND(IF(M680&lt;&gt;0,LOOKUP(M680,[1]Customer!$A:$A,[1]Customer!$V:$V),IF(N680&lt;&gt;0,LOOKUP(N680,[1]Supplier!$A:$A,[1]Supplier!$V:$V)))=FALSE,O680&lt;&gt;0),LOOKUP(O680,[1]Branch!$A:$A,[1]Branch!$V:$V),IF(M680&lt;&gt;0,LOOKUP(M680,[1]Customer!$A:$A,[1]Customer!$V:$V),IF(N680&lt;&gt;0,LOOKUP(N680,[1]Supplier!$A:$A,[1]Supplier!$V:$V))))),"")</f>
        <v>Aan</v>
      </c>
      <c r="S680" s="14">
        <f>IFERROR(SUMIF(CREF!A:A,PREF!A680,CREF!G:G),"")</f>
        <v>-1850000</v>
      </c>
    </row>
    <row r="681" spans="1:19">
      <c r="A681" s="3">
        <v>680</v>
      </c>
      <c r="B681" s="5">
        <v>41943</v>
      </c>
      <c r="K681" s="3">
        <v>789</v>
      </c>
      <c r="N681" s="3" t="s">
        <v>37</v>
      </c>
      <c r="Q681" s="4" t="str">
        <f>IFERROR(IF(IF(AND(IF(M681&lt;&gt;0,LOOKUP(M681,[1]Customer!$A:$A,[1]Customer!$B:$B),IF(N681&lt;&gt;0,LOOKUP(N681,[1]Supplier!$A:$A,[1]Supplier!$B:$B)))=FALSE,O681&lt;&gt;0),LOOKUP(O681,[1]Branch!$A:$A,[1]Branch!$B:$B),IF(M681&lt;&gt;0,LOOKUP(M681,[1]Customer!$A:$A,[1]Customer!$B:$B),IF(N681&lt;&gt;0,LOOKUP(N681,[1]Supplier!$A:$A,[1]Supplier!$B:$B))))=FALSE,LOOKUP(P681,[1]Banking!$A:$A,[1]Banking!$B:$B),IF(AND(IF(M681&lt;&gt;0,LOOKUP(M681,[1]Customer!$A:$A,[1]Customer!$B:$B),IF(N681&lt;&gt;0,LOOKUP(N681,[1]Supplier!$A:$A,[1]Supplier!$B:$B)))=FALSE,O681&lt;&gt;0),LOOKUP(O681,[1]Branch!$A:$A,[1]Branch!$B:$B),IF(M681&lt;&gt;0,LOOKUP(M681,[1]Customer!$A:$A,[1]Customer!$B:$B),IF(N681&lt;&gt;0,LOOKUP(N681,[1]Supplier!$A:$A,[1]Supplier!$B:$B))))),"")</f>
        <v>BCA Villa Bandara</v>
      </c>
      <c r="R681" s="4" t="str">
        <f>IFERROR(IF(IF(AND(IF(M681&lt;&gt;0,LOOKUP(M681,[1]Customer!$A:$A,[1]Customer!$V:$V),IF(N681&lt;&gt;0,LOOKUP(N681,[1]Supplier!$A:$A,[1]Supplier!$V:$V)))=FALSE,O681&lt;&gt;0),LOOKUP(O681,[1]Branch!$A:$A,[1]Branch!$V:$V),IF(M681&lt;&gt;0,LOOKUP(M681,[1]Customer!$A:$A,[1]Customer!$V:$V),IF(N681&lt;&gt;0,LOOKUP(N681,[1]Supplier!$A:$A,[1]Supplier!$V:$V))))=FALSE,LOOKUP(P681,[1]Banking!$A:$A,[1]Banking!$C:$C),IF(AND(IF(M681&lt;&gt;0,LOOKUP(M681,[1]Customer!$A:$A,[1]Customer!$V:$V),IF(N681&lt;&gt;0,LOOKUP(N681,[1]Supplier!$A:$A,[1]Supplier!$V:$V)))=FALSE,O681&lt;&gt;0),LOOKUP(O681,[1]Branch!$A:$A,[1]Branch!$V:$V),IF(M681&lt;&gt;0,LOOKUP(M681,[1]Customer!$A:$A,[1]Customer!$V:$V),IF(N681&lt;&gt;0,LOOKUP(N681,[1]Supplier!$A:$A,[1]Supplier!$V:$V))))),"")</f>
        <v/>
      </c>
      <c r="S681" s="14">
        <f>IFERROR(SUMIF(CREF!A:A,PREF!A681,CREF!G:G),"")</f>
        <v>-30000</v>
      </c>
    </row>
    <row r="682" spans="1:19">
      <c r="A682" s="3">
        <v>681</v>
      </c>
      <c r="B682" s="5">
        <v>41943</v>
      </c>
      <c r="K682" s="3">
        <v>790</v>
      </c>
      <c r="N682" s="3" t="s">
        <v>37</v>
      </c>
      <c r="Q682" s="4" t="str">
        <f>IFERROR(IF(IF(AND(IF(M682&lt;&gt;0,LOOKUP(M682,[1]Customer!$A:$A,[1]Customer!$B:$B),IF(N682&lt;&gt;0,LOOKUP(N682,[1]Supplier!$A:$A,[1]Supplier!$B:$B)))=FALSE,O682&lt;&gt;0),LOOKUP(O682,[1]Branch!$A:$A,[1]Branch!$B:$B),IF(M682&lt;&gt;0,LOOKUP(M682,[1]Customer!$A:$A,[1]Customer!$B:$B),IF(N682&lt;&gt;0,LOOKUP(N682,[1]Supplier!$A:$A,[1]Supplier!$B:$B))))=FALSE,LOOKUP(P682,[1]Banking!$A:$A,[1]Banking!$B:$B),IF(AND(IF(M682&lt;&gt;0,LOOKUP(M682,[1]Customer!$A:$A,[1]Customer!$B:$B),IF(N682&lt;&gt;0,LOOKUP(N682,[1]Supplier!$A:$A,[1]Supplier!$B:$B)))=FALSE,O682&lt;&gt;0),LOOKUP(O682,[1]Branch!$A:$A,[1]Branch!$B:$B),IF(M682&lt;&gt;0,LOOKUP(M682,[1]Customer!$A:$A,[1]Customer!$B:$B),IF(N682&lt;&gt;0,LOOKUP(N682,[1]Supplier!$A:$A,[1]Supplier!$B:$B))))),"")</f>
        <v>BCA Villa Bandara</v>
      </c>
      <c r="R682" s="4" t="str">
        <f>IFERROR(IF(IF(AND(IF(M682&lt;&gt;0,LOOKUP(M682,[1]Customer!$A:$A,[1]Customer!$V:$V),IF(N682&lt;&gt;0,LOOKUP(N682,[1]Supplier!$A:$A,[1]Supplier!$V:$V)))=FALSE,O682&lt;&gt;0),LOOKUP(O682,[1]Branch!$A:$A,[1]Branch!$V:$V),IF(M682&lt;&gt;0,LOOKUP(M682,[1]Customer!$A:$A,[1]Customer!$V:$V),IF(N682&lt;&gt;0,LOOKUP(N682,[1]Supplier!$A:$A,[1]Supplier!$V:$V))))=FALSE,LOOKUP(P682,[1]Banking!$A:$A,[1]Banking!$C:$C),IF(AND(IF(M682&lt;&gt;0,LOOKUP(M682,[1]Customer!$A:$A,[1]Customer!$V:$V),IF(N682&lt;&gt;0,LOOKUP(N682,[1]Supplier!$A:$A,[1]Supplier!$V:$V)))=FALSE,O682&lt;&gt;0),LOOKUP(O682,[1]Branch!$A:$A,[1]Branch!$V:$V),IF(M682&lt;&gt;0,LOOKUP(M682,[1]Customer!$A:$A,[1]Customer!$V:$V),IF(N682&lt;&gt;0,LOOKUP(N682,[1]Supplier!$A:$A,[1]Supplier!$V:$V))))),"")</f>
        <v/>
      </c>
      <c r="S682" s="14">
        <f>IFERROR(SUMIF(CREF!A:A,PREF!A682,CREF!G:G),"")</f>
        <v>-2777.54</v>
      </c>
    </row>
    <row r="683" spans="1:19">
      <c r="A683" s="3">
        <v>682</v>
      </c>
      <c r="B683" s="5">
        <v>41946</v>
      </c>
      <c r="D683" s="11"/>
      <c r="J683" s="3">
        <v>347</v>
      </c>
      <c r="O683" s="3" t="s">
        <v>80</v>
      </c>
      <c r="Q683" s="4" t="str">
        <f>IFERROR(IF(IF(AND(IF(M683&lt;&gt;0,LOOKUP(M683,[1]Customer!$A:$A,[1]Customer!$B:$B),IF(N683&lt;&gt;0,LOOKUP(N683,[1]Supplier!$A:$A,[1]Supplier!$B:$B)))=FALSE,O683&lt;&gt;0),LOOKUP(O683,[1]Branch!$A:$A,[1]Branch!$B:$B),IF(M683&lt;&gt;0,LOOKUP(M683,[1]Customer!$A:$A,[1]Customer!$B:$B),IF(N683&lt;&gt;0,LOOKUP(N683,[1]Supplier!$A:$A,[1]Supplier!$B:$B))))=FALSE,LOOKUP(P683,[1]Banking!$A:$A,[1]Banking!$B:$B),IF(AND(IF(M683&lt;&gt;0,LOOKUP(M683,[1]Customer!$A:$A,[1]Customer!$B:$B),IF(N683&lt;&gt;0,LOOKUP(N683,[1]Supplier!$A:$A,[1]Supplier!$B:$B)))=FALSE,O683&lt;&gt;0),LOOKUP(O683,[1]Branch!$A:$A,[1]Branch!$B:$B),IF(M683&lt;&gt;0,LOOKUP(M683,[1]Customer!$A:$A,[1]Customer!$B:$B),IF(N683&lt;&gt;0,LOOKUP(N683,[1]Supplier!$A:$A,[1]Supplier!$B:$B))))),"")</f>
        <v>Nathani Chemicals</v>
      </c>
      <c r="R683" s="4" t="str">
        <f>IFERROR(IF(IF(AND(IF(M683&lt;&gt;0,LOOKUP(M683,[1]Customer!$A:$A,[1]Customer!$V:$V),IF(N683&lt;&gt;0,LOOKUP(N683,[1]Supplier!$A:$A,[1]Supplier!$V:$V)))=FALSE,O683&lt;&gt;0),LOOKUP(O683,[1]Branch!$A:$A,[1]Branch!$V:$V),IF(M683&lt;&gt;0,LOOKUP(M683,[1]Customer!$A:$A,[1]Customer!$V:$V),IF(N683&lt;&gt;0,LOOKUP(N683,[1]Supplier!$A:$A,[1]Supplier!$V:$V))))=FALSE,LOOKUP(P683,[1]Banking!$A:$A,[1]Banking!$C:$C),IF(AND(IF(M683&lt;&gt;0,LOOKUP(M683,[1]Customer!$A:$A,[1]Customer!$V:$V),IF(N683&lt;&gt;0,LOOKUP(N683,[1]Supplier!$A:$A,[1]Supplier!$V:$V)))=FALSE,O683&lt;&gt;0),LOOKUP(O683,[1]Branch!$A:$A,[1]Branch!$V:$V),IF(M683&lt;&gt;0,LOOKUP(M683,[1]Customer!$A:$A,[1]Customer!$V:$V),IF(N683&lt;&gt;0,LOOKUP(N683,[1]Supplier!$A:$A,[1]Supplier!$V:$V))))),"")</f>
        <v>Darmawan</v>
      </c>
      <c r="S683" s="14">
        <f>IFERROR(SUMIF(CREF!A:A,PREF!A683,CREF!G:G),"")</f>
        <v>-200000</v>
      </c>
    </row>
    <row r="684" spans="1:19">
      <c r="A684" s="3">
        <v>683</v>
      </c>
      <c r="B684" s="5">
        <v>41946</v>
      </c>
      <c r="D684" s="11" t="s">
        <v>1207</v>
      </c>
      <c r="J684" s="3">
        <v>348</v>
      </c>
      <c r="M684" s="3" t="s">
        <v>41</v>
      </c>
      <c r="Q684" s="4" t="str">
        <f>IFERROR(IF(IF(AND(IF(M684&lt;&gt;0,LOOKUP(M684,[1]Customer!$A:$A,[1]Customer!$B:$B),IF(N684&lt;&gt;0,LOOKUP(N684,[1]Supplier!$A:$A,[1]Supplier!$B:$B)))=FALSE,O684&lt;&gt;0),LOOKUP(O684,[1]Branch!$A:$A,[1]Branch!$B:$B),IF(M684&lt;&gt;0,LOOKUP(M684,[1]Customer!$A:$A,[1]Customer!$B:$B),IF(N684&lt;&gt;0,LOOKUP(N684,[1]Supplier!$A:$A,[1]Supplier!$B:$B))))=FALSE,LOOKUP(P684,[1]Banking!$A:$A,[1]Banking!$B:$B),IF(AND(IF(M684&lt;&gt;0,LOOKUP(M684,[1]Customer!$A:$A,[1]Customer!$B:$B),IF(N684&lt;&gt;0,LOOKUP(N684,[1]Supplier!$A:$A,[1]Supplier!$B:$B)))=FALSE,O684&lt;&gt;0),LOOKUP(O684,[1]Branch!$A:$A,[1]Branch!$B:$B),IF(M684&lt;&gt;0,LOOKUP(M684,[1]Customer!$A:$A,[1]Customer!$B:$B),IF(N684&lt;&gt;0,LOOKUP(N684,[1]Supplier!$A:$A,[1]Supplier!$B:$B))))),"")</f>
        <v>Nathani Indonesia</v>
      </c>
      <c r="R684" s="4" t="str">
        <f>IFERROR(IF(IF(AND(IF(M684&lt;&gt;0,LOOKUP(M684,[1]Customer!$A:$A,[1]Customer!$V:$V),IF(N684&lt;&gt;0,LOOKUP(N684,[1]Supplier!$A:$A,[1]Supplier!$V:$V)))=FALSE,O684&lt;&gt;0),LOOKUP(O684,[1]Branch!$A:$A,[1]Branch!$V:$V),IF(M684&lt;&gt;0,LOOKUP(M684,[1]Customer!$A:$A,[1]Customer!$V:$V),IF(N684&lt;&gt;0,LOOKUP(N684,[1]Supplier!$A:$A,[1]Supplier!$V:$V))))=FALSE,LOOKUP(P684,[1]Banking!$A:$A,[1]Banking!$C:$C),IF(AND(IF(M684&lt;&gt;0,LOOKUP(M684,[1]Customer!$A:$A,[1]Customer!$V:$V),IF(N684&lt;&gt;0,LOOKUP(N684,[1]Supplier!$A:$A,[1]Supplier!$V:$V)))=FALSE,O684&lt;&gt;0),LOOKUP(O684,[1]Branch!$A:$A,[1]Branch!$V:$V),IF(M684&lt;&gt;0,LOOKUP(M684,[1]Customer!$A:$A,[1]Customer!$V:$V),IF(N684&lt;&gt;0,LOOKUP(N684,[1]Supplier!$A:$A,[1]Supplier!$V:$V))))),"")</f>
        <v>Agustina Y. Zulkarnain</v>
      </c>
      <c r="S684" s="14">
        <f>IFERROR(SUMIF(CREF!A:A,PREF!A684,CREF!G:G),"")</f>
        <v>5000000</v>
      </c>
    </row>
    <row r="685" spans="1:19">
      <c r="A685" s="3">
        <v>684</v>
      </c>
      <c r="B685" s="5">
        <v>41941</v>
      </c>
      <c r="D685" s="11"/>
      <c r="K685" s="3">
        <v>791</v>
      </c>
      <c r="O685" s="3" t="s">
        <v>80</v>
      </c>
      <c r="Q685" s="4" t="str">
        <f>IFERROR(IF(IF(AND(IF(M685&lt;&gt;0,LOOKUP(M685,[1]Customer!$A:$A,[1]Customer!$B:$B),IF(N685&lt;&gt;0,LOOKUP(N685,[1]Supplier!$A:$A,[1]Supplier!$B:$B)))=FALSE,O685&lt;&gt;0),LOOKUP(O685,[1]Branch!$A:$A,[1]Branch!$B:$B),IF(M685&lt;&gt;0,LOOKUP(M685,[1]Customer!$A:$A,[1]Customer!$B:$B),IF(N685&lt;&gt;0,LOOKUP(N685,[1]Supplier!$A:$A,[1]Supplier!$B:$B))))=FALSE,LOOKUP(P685,[1]Banking!$A:$A,[1]Banking!$B:$B),IF(AND(IF(M685&lt;&gt;0,LOOKUP(M685,[1]Customer!$A:$A,[1]Customer!$B:$B),IF(N685&lt;&gt;0,LOOKUP(N685,[1]Supplier!$A:$A,[1]Supplier!$B:$B)))=FALSE,O685&lt;&gt;0),LOOKUP(O685,[1]Branch!$A:$A,[1]Branch!$B:$B),IF(M685&lt;&gt;0,LOOKUP(M685,[1]Customer!$A:$A,[1]Customer!$B:$B),IF(N685&lt;&gt;0,LOOKUP(N685,[1]Supplier!$A:$A,[1]Supplier!$B:$B))))),"")</f>
        <v>Nathani Chemicals</v>
      </c>
      <c r="R685" s="4" t="str">
        <f>IFERROR(IF(IF(AND(IF(M685&lt;&gt;0,LOOKUP(M685,[1]Customer!$A:$A,[1]Customer!$V:$V),IF(N685&lt;&gt;0,LOOKUP(N685,[1]Supplier!$A:$A,[1]Supplier!$V:$V)))=FALSE,O685&lt;&gt;0),LOOKUP(O685,[1]Branch!$A:$A,[1]Branch!$V:$V),IF(M685&lt;&gt;0,LOOKUP(M685,[1]Customer!$A:$A,[1]Customer!$V:$V),IF(N685&lt;&gt;0,LOOKUP(N685,[1]Supplier!$A:$A,[1]Supplier!$V:$V))))=FALSE,LOOKUP(P685,[1]Banking!$A:$A,[1]Banking!$C:$C),IF(AND(IF(M685&lt;&gt;0,LOOKUP(M685,[1]Customer!$A:$A,[1]Customer!$V:$V),IF(N685&lt;&gt;0,LOOKUP(N685,[1]Supplier!$A:$A,[1]Supplier!$V:$V)))=FALSE,O685&lt;&gt;0),LOOKUP(O685,[1]Branch!$A:$A,[1]Branch!$V:$V),IF(M685&lt;&gt;0,LOOKUP(M685,[1]Customer!$A:$A,[1]Customer!$V:$V),IF(N685&lt;&gt;0,LOOKUP(N685,[1]Supplier!$A:$A,[1]Supplier!$V:$V))))),"")</f>
        <v>Darmawan</v>
      </c>
      <c r="S685" s="14">
        <f>IFERROR(SUMIF(CREF!A:A,PREF!A685,CREF!G:G),"")</f>
        <v>-3290960</v>
      </c>
    </row>
    <row r="686" spans="1:19">
      <c r="A686" s="3">
        <v>685</v>
      </c>
      <c r="B686" s="5">
        <v>41947</v>
      </c>
      <c r="D686" s="11"/>
      <c r="J686" s="3">
        <v>349</v>
      </c>
      <c r="O686" s="3" t="s">
        <v>80</v>
      </c>
      <c r="Q686" s="4" t="str">
        <f>IFERROR(IF(IF(AND(IF(M686&lt;&gt;0,LOOKUP(M686,[1]Customer!$A:$A,[1]Customer!$B:$B),IF(N686&lt;&gt;0,LOOKUP(N686,[1]Supplier!$A:$A,[1]Supplier!$B:$B)))=FALSE,O686&lt;&gt;0),LOOKUP(O686,[1]Branch!$A:$A,[1]Branch!$B:$B),IF(M686&lt;&gt;0,LOOKUP(M686,[1]Customer!$A:$A,[1]Customer!$B:$B),IF(N686&lt;&gt;0,LOOKUP(N686,[1]Supplier!$A:$A,[1]Supplier!$B:$B))))=FALSE,LOOKUP(P686,[1]Banking!$A:$A,[1]Banking!$B:$B),IF(AND(IF(M686&lt;&gt;0,LOOKUP(M686,[1]Customer!$A:$A,[1]Customer!$B:$B),IF(N686&lt;&gt;0,LOOKUP(N686,[1]Supplier!$A:$A,[1]Supplier!$B:$B)))=FALSE,O686&lt;&gt;0),LOOKUP(O686,[1]Branch!$A:$A,[1]Branch!$B:$B),IF(M686&lt;&gt;0,LOOKUP(M686,[1]Customer!$A:$A,[1]Customer!$B:$B),IF(N686&lt;&gt;0,LOOKUP(N686,[1]Supplier!$A:$A,[1]Supplier!$B:$B))))),"")</f>
        <v>Nathani Chemicals</v>
      </c>
      <c r="R686" s="4" t="str">
        <f>IFERROR(IF(IF(AND(IF(M686&lt;&gt;0,LOOKUP(M686,[1]Customer!$A:$A,[1]Customer!$V:$V),IF(N686&lt;&gt;0,LOOKUP(N686,[1]Supplier!$A:$A,[1]Supplier!$V:$V)))=FALSE,O686&lt;&gt;0),LOOKUP(O686,[1]Branch!$A:$A,[1]Branch!$V:$V),IF(M686&lt;&gt;0,LOOKUP(M686,[1]Customer!$A:$A,[1]Customer!$V:$V),IF(N686&lt;&gt;0,LOOKUP(N686,[1]Supplier!$A:$A,[1]Supplier!$V:$V))))=FALSE,LOOKUP(P686,[1]Banking!$A:$A,[1]Banking!$C:$C),IF(AND(IF(M686&lt;&gt;0,LOOKUP(M686,[1]Customer!$A:$A,[1]Customer!$V:$V),IF(N686&lt;&gt;0,LOOKUP(N686,[1]Supplier!$A:$A,[1]Supplier!$V:$V)))=FALSE,O686&lt;&gt;0),LOOKUP(O686,[1]Branch!$A:$A,[1]Branch!$V:$V),IF(M686&lt;&gt;0,LOOKUP(M686,[1]Customer!$A:$A,[1]Customer!$V:$V),IF(N686&lt;&gt;0,LOOKUP(N686,[1]Supplier!$A:$A,[1]Supplier!$V:$V))))),"")</f>
        <v>Darmawan</v>
      </c>
      <c r="S686" s="14">
        <f>IFERROR(SUMIF(CREF!A:A,PREF!A686,CREF!G:G),"")</f>
        <v>3547960</v>
      </c>
    </row>
    <row r="687" spans="1:19">
      <c r="A687" s="3">
        <v>686</v>
      </c>
      <c r="B687" s="5">
        <v>41947</v>
      </c>
      <c r="D687" s="11"/>
      <c r="K687" s="3">
        <v>792</v>
      </c>
      <c r="O687" s="3" t="s">
        <v>80</v>
      </c>
      <c r="Q687" s="4" t="str">
        <f>IFERROR(IF(IF(AND(IF(M687&lt;&gt;0,LOOKUP(M687,[1]Customer!$A:$A,[1]Customer!$B:$B),IF(N687&lt;&gt;0,LOOKUP(N687,[1]Supplier!$A:$A,[1]Supplier!$B:$B)))=FALSE,O687&lt;&gt;0),LOOKUP(O687,[1]Branch!$A:$A,[1]Branch!$B:$B),IF(M687&lt;&gt;0,LOOKUP(M687,[1]Customer!$A:$A,[1]Customer!$B:$B),IF(N687&lt;&gt;0,LOOKUP(N687,[1]Supplier!$A:$A,[1]Supplier!$B:$B))))=FALSE,LOOKUP(P687,[1]Banking!$A:$A,[1]Banking!$B:$B),IF(AND(IF(M687&lt;&gt;0,LOOKUP(M687,[1]Customer!$A:$A,[1]Customer!$B:$B),IF(N687&lt;&gt;0,LOOKUP(N687,[1]Supplier!$A:$A,[1]Supplier!$B:$B)))=FALSE,O687&lt;&gt;0),LOOKUP(O687,[1]Branch!$A:$A,[1]Branch!$B:$B),IF(M687&lt;&gt;0,LOOKUP(M687,[1]Customer!$A:$A,[1]Customer!$B:$B),IF(N687&lt;&gt;0,LOOKUP(N687,[1]Supplier!$A:$A,[1]Supplier!$B:$B))))),"")</f>
        <v>Nathani Chemicals</v>
      </c>
      <c r="R687" s="4" t="str">
        <f>IFERROR(IF(IF(AND(IF(M687&lt;&gt;0,LOOKUP(M687,[1]Customer!$A:$A,[1]Customer!$V:$V),IF(N687&lt;&gt;0,LOOKUP(N687,[1]Supplier!$A:$A,[1]Supplier!$V:$V)))=FALSE,O687&lt;&gt;0),LOOKUP(O687,[1]Branch!$A:$A,[1]Branch!$V:$V),IF(M687&lt;&gt;0,LOOKUP(M687,[1]Customer!$A:$A,[1]Customer!$V:$V),IF(N687&lt;&gt;0,LOOKUP(N687,[1]Supplier!$A:$A,[1]Supplier!$V:$V))))=FALSE,LOOKUP(P687,[1]Banking!$A:$A,[1]Banking!$C:$C),IF(AND(IF(M687&lt;&gt;0,LOOKUP(M687,[1]Customer!$A:$A,[1]Customer!$V:$V),IF(N687&lt;&gt;0,LOOKUP(N687,[1]Supplier!$A:$A,[1]Supplier!$V:$V)))=FALSE,O687&lt;&gt;0),LOOKUP(O687,[1]Branch!$A:$A,[1]Branch!$V:$V),IF(M687&lt;&gt;0,LOOKUP(M687,[1]Customer!$A:$A,[1]Customer!$V:$V),IF(N687&lt;&gt;0,LOOKUP(N687,[1]Supplier!$A:$A,[1]Supplier!$V:$V))))),"")</f>
        <v>Darmawan</v>
      </c>
      <c r="S687" s="14">
        <f>IFERROR(SUMIF(CREF!A:A,PREF!A687,CREF!G:G),"")</f>
        <v>-450000</v>
      </c>
    </row>
    <row r="688" spans="1:19">
      <c r="A688" s="3">
        <v>687</v>
      </c>
      <c r="B688" s="5">
        <v>41947</v>
      </c>
      <c r="D688" s="11"/>
      <c r="K688" s="3">
        <v>793</v>
      </c>
      <c r="O688" s="3" t="s">
        <v>80</v>
      </c>
      <c r="Q688" s="4" t="str">
        <f>IFERROR(IF(IF(AND(IF(M688&lt;&gt;0,LOOKUP(M688,[1]Customer!$A:$A,[1]Customer!$B:$B),IF(N688&lt;&gt;0,LOOKUP(N688,[1]Supplier!$A:$A,[1]Supplier!$B:$B)))=FALSE,O688&lt;&gt;0),LOOKUP(O688,[1]Branch!$A:$A,[1]Branch!$B:$B),IF(M688&lt;&gt;0,LOOKUP(M688,[1]Customer!$A:$A,[1]Customer!$B:$B),IF(N688&lt;&gt;0,LOOKUP(N688,[1]Supplier!$A:$A,[1]Supplier!$B:$B))))=FALSE,LOOKUP(P688,[1]Banking!$A:$A,[1]Banking!$B:$B),IF(AND(IF(M688&lt;&gt;0,LOOKUP(M688,[1]Customer!$A:$A,[1]Customer!$B:$B),IF(N688&lt;&gt;0,LOOKUP(N688,[1]Supplier!$A:$A,[1]Supplier!$B:$B)))=FALSE,O688&lt;&gt;0),LOOKUP(O688,[1]Branch!$A:$A,[1]Branch!$B:$B),IF(M688&lt;&gt;0,LOOKUP(M688,[1]Customer!$A:$A,[1]Customer!$B:$B),IF(N688&lt;&gt;0,LOOKUP(N688,[1]Supplier!$A:$A,[1]Supplier!$B:$B))))),"")</f>
        <v>Nathani Chemicals</v>
      </c>
      <c r="R688" s="4" t="str">
        <f>IFERROR(IF(IF(AND(IF(M688&lt;&gt;0,LOOKUP(M688,[1]Customer!$A:$A,[1]Customer!$V:$V),IF(N688&lt;&gt;0,LOOKUP(N688,[1]Supplier!$A:$A,[1]Supplier!$V:$V)))=FALSE,O688&lt;&gt;0),LOOKUP(O688,[1]Branch!$A:$A,[1]Branch!$V:$V),IF(M688&lt;&gt;0,LOOKUP(M688,[1]Customer!$A:$A,[1]Customer!$V:$V),IF(N688&lt;&gt;0,LOOKUP(N688,[1]Supplier!$A:$A,[1]Supplier!$V:$V))))=FALSE,LOOKUP(P688,[1]Banking!$A:$A,[1]Banking!$C:$C),IF(AND(IF(M688&lt;&gt;0,LOOKUP(M688,[1]Customer!$A:$A,[1]Customer!$V:$V),IF(N688&lt;&gt;0,LOOKUP(N688,[1]Supplier!$A:$A,[1]Supplier!$V:$V)))=FALSE,O688&lt;&gt;0),LOOKUP(O688,[1]Branch!$A:$A,[1]Branch!$V:$V),IF(M688&lt;&gt;0,LOOKUP(M688,[1]Customer!$A:$A,[1]Customer!$V:$V),IF(N688&lt;&gt;0,LOOKUP(N688,[1]Supplier!$A:$A,[1]Supplier!$V:$V))))),"")</f>
        <v>Darmawan</v>
      </c>
      <c r="S688" s="14">
        <f>IFERROR(SUMIF(CREF!A:A,PREF!A688,CREF!G:G),"")</f>
        <v>-450000</v>
      </c>
    </row>
    <row r="689" spans="1:19">
      <c r="A689" s="3">
        <v>688</v>
      </c>
      <c r="B689" s="5">
        <v>41947</v>
      </c>
      <c r="D689" s="11"/>
      <c r="K689" s="3">
        <v>794</v>
      </c>
      <c r="O689" s="3" t="s">
        <v>80</v>
      </c>
      <c r="Q689" s="4" t="str">
        <f>IFERROR(IF(IF(AND(IF(M689&lt;&gt;0,LOOKUP(M689,[1]Customer!$A:$A,[1]Customer!$B:$B),IF(N689&lt;&gt;0,LOOKUP(N689,[1]Supplier!$A:$A,[1]Supplier!$B:$B)))=FALSE,O689&lt;&gt;0),LOOKUP(O689,[1]Branch!$A:$A,[1]Branch!$B:$B),IF(M689&lt;&gt;0,LOOKUP(M689,[1]Customer!$A:$A,[1]Customer!$B:$B),IF(N689&lt;&gt;0,LOOKUP(N689,[1]Supplier!$A:$A,[1]Supplier!$B:$B))))=FALSE,LOOKUP(P689,[1]Banking!$A:$A,[1]Banking!$B:$B),IF(AND(IF(M689&lt;&gt;0,LOOKUP(M689,[1]Customer!$A:$A,[1]Customer!$B:$B),IF(N689&lt;&gt;0,LOOKUP(N689,[1]Supplier!$A:$A,[1]Supplier!$B:$B)))=FALSE,O689&lt;&gt;0),LOOKUP(O689,[1]Branch!$A:$A,[1]Branch!$B:$B),IF(M689&lt;&gt;0,LOOKUP(M689,[1]Customer!$A:$A,[1]Customer!$B:$B),IF(N689&lt;&gt;0,LOOKUP(N689,[1]Supplier!$A:$A,[1]Supplier!$B:$B))))),"")</f>
        <v>Nathani Chemicals</v>
      </c>
      <c r="R689" s="4" t="str">
        <f>IFERROR(IF(IF(AND(IF(M689&lt;&gt;0,LOOKUP(M689,[1]Customer!$A:$A,[1]Customer!$V:$V),IF(N689&lt;&gt;0,LOOKUP(N689,[1]Supplier!$A:$A,[1]Supplier!$V:$V)))=FALSE,O689&lt;&gt;0),LOOKUP(O689,[1]Branch!$A:$A,[1]Branch!$V:$V),IF(M689&lt;&gt;0,LOOKUP(M689,[1]Customer!$A:$A,[1]Customer!$V:$V),IF(N689&lt;&gt;0,LOOKUP(N689,[1]Supplier!$A:$A,[1]Supplier!$V:$V))))=FALSE,LOOKUP(P689,[1]Banking!$A:$A,[1]Banking!$C:$C),IF(AND(IF(M689&lt;&gt;0,LOOKUP(M689,[1]Customer!$A:$A,[1]Customer!$V:$V),IF(N689&lt;&gt;0,LOOKUP(N689,[1]Supplier!$A:$A,[1]Supplier!$V:$V)))=FALSE,O689&lt;&gt;0),LOOKUP(O689,[1]Branch!$A:$A,[1]Branch!$V:$V),IF(M689&lt;&gt;0,LOOKUP(M689,[1]Customer!$A:$A,[1]Customer!$V:$V),IF(N689&lt;&gt;0,LOOKUP(N689,[1]Supplier!$A:$A,[1]Supplier!$V:$V))))),"")</f>
        <v>Darmawan</v>
      </c>
      <c r="S689" s="14">
        <f>IFERROR(SUMIF(CREF!A:A,PREF!A689,CREF!G:G),"")</f>
        <v>-450000</v>
      </c>
    </row>
    <row r="690" spans="1:19">
      <c r="A690" s="3">
        <v>689</v>
      </c>
      <c r="B690" s="5">
        <v>41947</v>
      </c>
      <c r="D690" s="11"/>
      <c r="K690" s="3">
        <v>795</v>
      </c>
      <c r="O690" s="3" t="s">
        <v>80</v>
      </c>
      <c r="Q690" s="4" t="str">
        <f>IFERROR(IF(IF(AND(IF(M690&lt;&gt;0,LOOKUP(M690,[1]Customer!$A:$A,[1]Customer!$B:$B),IF(N690&lt;&gt;0,LOOKUP(N690,[1]Supplier!$A:$A,[1]Supplier!$B:$B)))=FALSE,O690&lt;&gt;0),LOOKUP(O690,[1]Branch!$A:$A,[1]Branch!$B:$B),IF(M690&lt;&gt;0,LOOKUP(M690,[1]Customer!$A:$A,[1]Customer!$B:$B),IF(N690&lt;&gt;0,LOOKUP(N690,[1]Supplier!$A:$A,[1]Supplier!$B:$B))))=FALSE,LOOKUP(P690,[1]Banking!$A:$A,[1]Banking!$B:$B),IF(AND(IF(M690&lt;&gt;0,LOOKUP(M690,[1]Customer!$A:$A,[1]Customer!$B:$B),IF(N690&lt;&gt;0,LOOKUP(N690,[1]Supplier!$A:$A,[1]Supplier!$B:$B)))=FALSE,O690&lt;&gt;0),LOOKUP(O690,[1]Branch!$A:$A,[1]Branch!$B:$B),IF(M690&lt;&gt;0,LOOKUP(M690,[1]Customer!$A:$A,[1]Customer!$B:$B),IF(N690&lt;&gt;0,LOOKUP(N690,[1]Supplier!$A:$A,[1]Supplier!$B:$B))))),"")</f>
        <v>Nathani Chemicals</v>
      </c>
      <c r="R690" s="4" t="str">
        <f>IFERROR(IF(IF(AND(IF(M690&lt;&gt;0,LOOKUP(M690,[1]Customer!$A:$A,[1]Customer!$V:$V),IF(N690&lt;&gt;0,LOOKUP(N690,[1]Supplier!$A:$A,[1]Supplier!$V:$V)))=FALSE,O690&lt;&gt;0),LOOKUP(O690,[1]Branch!$A:$A,[1]Branch!$V:$V),IF(M690&lt;&gt;0,LOOKUP(M690,[1]Customer!$A:$A,[1]Customer!$V:$V),IF(N690&lt;&gt;0,LOOKUP(N690,[1]Supplier!$A:$A,[1]Supplier!$V:$V))))=FALSE,LOOKUP(P690,[1]Banking!$A:$A,[1]Banking!$C:$C),IF(AND(IF(M690&lt;&gt;0,LOOKUP(M690,[1]Customer!$A:$A,[1]Customer!$V:$V),IF(N690&lt;&gt;0,LOOKUP(N690,[1]Supplier!$A:$A,[1]Supplier!$V:$V)))=FALSE,O690&lt;&gt;0),LOOKUP(O690,[1]Branch!$A:$A,[1]Branch!$V:$V),IF(M690&lt;&gt;0,LOOKUP(M690,[1]Customer!$A:$A,[1]Customer!$V:$V),IF(N690&lt;&gt;0,LOOKUP(N690,[1]Supplier!$A:$A,[1]Supplier!$V:$V))))),"")</f>
        <v>Darmawan</v>
      </c>
      <c r="S690" s="14">
        <f>IFERROR(SUMIF(CREF!A:A,PREF!A690,CREF!G:G),"")</f>
        <v>-450000</v>
      </c>
    </row>
    <row r="691" spans="1:19">
      <c r="A691" s="3">
        <v>690</v>
      </c>
      <c r="B691" s="5">
        <v>41947</v>
      </c>
      <c r="D691" s="11"/>
      <c r="K691" s="3">
        <v>796</v>
      </c>
      <c r="O691" s="3" t="s">
        <v>80</v>
      </c>
      <c r="Q691" s="4" t="str">
        <f>IFERROR(IF(IF(AND(IF(M691&lt;&gt;0,LOOKUP(M691,[1]Customer!$A:$A,[1]Customer!$B:$B),IF(N691&lt;&gt;0,LOOKUP(N691,[1]Supplier!$A:$A,[1]Supplier!$B:$B)))=FALSE,O691&lt;&gt;0),LOOKUP(O691,[1]Branch!$A:$A,[1]Branch!$B:$B),IF(M691&lt;&gt;0,LOOKUP(M691,[1]Customer!$A:$A,[1]Customer!$B:$B),IF(N691&lt;&gt;0,LOOKUP(N691,[1]Supplier!$A:$A,[1]Supplier!$B:$B))))=FALSE,LOOKUP(P691,[1]Banking!$A:$A,[1]Banking!$B:$B),IF(AND(IF(M691&lt;&gt;0,LOOKUP(M691,[1]Customer!$A:$A,[1]Customer!$B:$B),IF(N691&lt;&gt;0,LOOKUP(N691,[1]Supplier!$A:$A,[1]Supplier!$B:$B)))=FALSE,O691&lt;&gt;0),LOOKUP(O691,[1]Branch!$A:$A,[1]Branch!$B:$B),IF(M691&lt;&gt;0,LOOKUP(M691,[1]Customer!$A:$A,[1]Customer!$B:$B),IF(N691&lt;&gt;0,LOOKUP(N691,[1]Supplier!$A:$A,[1]Supplier!$B:$B))))),"")</f>
        <v>Nathani Chemicals</v>
      </c>
      <c r="R691" s="4" t="str">
        <f>IFERROR(IF(IF(AND(IF(M691&lt;&gt;0,LOOKUP(M691,[1]Customer!$A:$A,[1]Customer!$V:$V),IF(N691&lt;&gt;0,LOOKUP(N691,[1]Supplier!$A:$A,[1]Supplier!$V:$V)))=FALSE,O691&lt;&gt;0),LOOKUP(O691,[1]Branch!$A:$A,[1]Branch!$V:$V),IF(M691&lt;&gt;0,LOOKUP(M691,[1]Customer!$A:$A,[1]Customer!$V:$V),IF(N691&lt;&gt;0,LOOKUP(N691,[1]Supplier!$A:$A,[1]Supplier!$V:$V))))=FALSE,LOOKUP(P691,[1]Banking!$A:$A,[1]Banking!$C:$C),IF(AND(IF(M691&lt;&gt;0,LOOKUP(M691,[1]Customer!$A:$A,[1]Customer!$V:$V),IF(N691&lt;&gt;0,LOOKUP(N691,[1]Supplier!$A:$A,[1]Supplier!$V:$V)))=FALSE,O691&lt;&gt;0),LOOKUP(O691,[1]Branch!$A:$A,[1]Branch!$V:$V),IF(M691&lt;&gt;0,LOOKUP(M691,[1]Customer!$A:$A,[1]Customer!$V:$V),IF(N691&lt;&gt;0,LOOKUP(N691,[1]Supplier!$A:$A,[1]Supplier!$V:$V))))),"")</f>
        <v>Darmawan</v>
      </c>
      <c r="S691" s="14">
        <f>IFERROR(SUMIF(CREF!A:A,PREF!A691,CREF!G:G),"")</f>
        <v>-450000</v>
      </c>
    </row>
    <row r="692" spans="1:19">
      <c r="A692" s="3">
        <v>691</v>
      </c>
      <c r="B692" s="5">
        <v>41947</v>
      </c>
      <c r="D692" s="11"/>
      <c r="K692" s="3">
        <v>797</v>
      </c>
      <c r="O692" s="3" t="s">
        <v>80</v>
      </c>
      <c r="Q692" s="4" t="str">
        <f>IFERROR(IF(IF(AND(IF(M692&lt;&gt;0,LOOKUP(M692,[1]Customer!$A:$A,[1]Customer!$B:$B),IF(N692&lt;&gt;0,LOOKUP(N692,[1]Supplier!$A:$A,[1]Supplier!$B:$B)))=FALSE,O692&lt;&gt;0),LOOKUP(O692,[1]Branch!$A:$A,[1]Branch!$B:$B),IF(M692&lt;&gt;0,LOOKUP(M692,[1]Customer!$A:$A,[1]Customer!$B:$B),IF(N692&lt;&gt;0,LOOKUP(N692,[1]Supplier!$A:$A,[1]Supplier!$B:$B))))=FALSE,LOOKUP(P692,[1]Banking!$A:$A,[1]Banking!$B:$B),IF(AND(IF(M692&lt;&gt;0,LOOKUP(M692,[1]Customer!$A:$A,[1]Customer!$B:$B),IF(N692&lt;&gt;0,LOOKUP(N692,[1]Supplier!$A:$A,[1]Supplier!$B:$B)))=FALSE,O692&lt;&gt;0),LOOKUP(O692,[1]Branch!$A:$A,[1]Branch!$B:$B),IF(M692&lt;&gt;0,LOOKUP(M692,[1]Customer!$A:$A,[1]Customer!$B:$B),IF(N692&lt;&gt;0,LOOKUP(N692,[1]Supplier!$A:$A,[1]Supplier!$B:$B))))),"")</f>
        <v>Nathani Chemicals</v>
      </c>
      <c r="R692" s="4" t="str">
        <f>IFERROR(IF(IF(AND(IF(M692&lt;&gt;0,LOOKUP(M692,[1]Customer!$A:$A,[1]Customer!$V:$V),IF(N692&lt;&gt;0,LOOKUP(N692,[1]Supplier!$A:$A,[1]Supplier!$V:$V)))=FALSE,O692&lt;&gt;0),LOOKUP(O692,[1]Branch!$A:$A,[1]Branch!$V:$V),IF(M692&lt;&gt;0,LOOKUP(M692,[1]Customer!$A:$A,[1]Customer!$V:$V),IF(N692&lt;&gt;0,LOOKUP(N692,[1]Supplier!$A:$A,[1]Supplier!$V:$V))))=FALSE,LOOKUP(P692,[1]Banking!$A:$A,[1]Banking!$C:$C),IF(AND(IF(M692&lt;&gt;0,LOOKUP(M692,[1]Customer!$A:$A,[1]Customer!$V:$V),IF(N692&lt;&gt;0,LOOKUP(N692,[1]Supplier!$A:$A,[1]Supplier!$V:$V)))=FALSE,O692&lt;&gt;0),LOOKUP(O692,[1]Branch!$A:$A,[1]Branch!$V:$V),IF(M692&lt;&gt;0,LOOKUP(M692,[1]Customer!$A:$A,[1]Customer!$V:$V),IF(N692&lt;&gt;0,LOOKUP(N692,[1]Supplier!$A:$A,[1]Supplier!$V:$V))))),"")</f>
        <v>Darmawan</v>
      </c>
      <c r="S692" s="14">
        <f>IFERROR(SUMIF(CREF!A:A,PREF!A692,CREF!G:G),"")</f>
        <v>-375000</v>
      </c>
    </row>
    <row r="693" spans="1:19">
      <c r="A693" s="3">
        <v>692</v>
      </c>
      <c r="B693" s="5">
        <v>41947</v>
      </c>
      <c r="D693" s="11"/>
      <c r="K693" s="3">
        <v>798</v>
      </c>
      <c r="O693" s="3" t="s">
        <v>80</v>
      </c>
      <c r="Q693" s="4" t="str">
        <f>IFERROR(IF(IF(AND(IF(M693&lt;&gt;0,LOOKUP(M693,[1]Customer!$A:$A,[1]Customer!$B:$B),IF(N693&lt;&gt;0,LOOKUP(N693,[1]Supplier!$A:$A,[1]Supplier!$B:$B)))=FALSE,O693&lt;&gt;0),LOOKUP(O693,[1]Branch!$A:$A,[1]Branch!$B:$B),IF(M693&lt;&gt;0,LOOKUP(M693,[1]Customer!$A:$A,[1]Customer!$B:$B),IF(N693&lt;&gt;0,LOOKUP(N693,[1]Supplier!$A:$A,[1]Supplier!$B:$B))))=FALSE,LOOKUP(P693,[1]Banking!$A:$A,[1]Banking!$B:$B),IF(AND(IF(M693&lt;&gt;0,LOOKUP(M693,[1]Customer!$A:$A,[1]Customer!$B:$B),IF(N693&lt;&gt;0,LOOKUP(N693,[1]Supplier!$A:$A,[1]Supplier!$B:$B)))=FALSE,O693&lt;&gt;0),LOOKUP(O693,[1]Branch!$A:$A,[1]Branch!$B:$B),IF(M693&lt;&gt;0,LOOKUP(M693,[1]Customer!$A:$A,[1]Customer!$B:$B),IF(N693&lt;&gt;0,LOOKUP(N693,[1]Supplier!$A:$A,[1]Supplier!$B:$B))))),"")</f>
        <v>Nathani Chemicals</v>
      </c>
      <c r="R693" s="4" t="str">
        <f>IFERROR(IF(IF(AND(IF(M693&lt;&gt;0,LOOKUP(M693,[1]Customer!$A:$A,[1]Customer!$V:$V),IF(N693&lt;&gt;0,LOOKUP(N693,[1]Supplier!$A:$A,[1]Supplier!$V:$V)))=FALSE,O693&lt;&gt;0),LOOKUP(O693,[1]Branch!$A:$A,[1]Branch!$V:$V),IF(M693&lt;&gt;0,LOOKUP(M693,[1]Customer!$A:$A,[1]Customer!$V:$V),IF(N693&lt;&gt;0,LOOKUP(N693,[1]Supplier!$A:$A,[1]Supplier!$V:$V))))=FALSE,LOOKUP(P693,[1]Banking!$A:$A,[1]Banking!$C:$C),IF(AND(IF(M693&lt;&gt;0,LOOKUP(M693,[1]Customer!$A:$A,[1]Customer!$V:$V),IF(N693&lt;&gt;0,LOOKUP(N693,[1]Supplier!$A:$A,[1]Supplier!$V:$V)))=FALSE,O693&lt;&gt;0),LOOKUP(O693,[1]Branch!$A:$A,[1]Branch!$V:$V),IF(M693&lt;&gt;0,LOOKUP(M693,[1]Customer!$A:$A,[1]Customer!$V:$V),IF(N693&lt;&gt;0,LOOKUP(N693,[1]Supplier!$A:$A,[1]Supplier!$V:$V))))),"")</f>
        <v>Darmawan</v>
      </c>
      <c r="S693" s="14">
        <f>IFERROR(SUMIF(CREF!A:A,PREF!A693,CREF!G:G),"")</f>
        <v>-105000</v>
      </c>
    </row>
    <row r="694" spans="1:19">
      <c r="A694" s="3">
        <v>693</v>
      </c>
      <c r="B694" s="5">
        <v>41947</v>
      </c>
      <c r="D694" s="11"/>
      <c r="K694" s="3">
        <v>799</v>
      </c>
      <c r="O694" s="3" t="s">
        <v>80</v>
      </c>
      <c r="Q694" s="4" t="str">
        <f>IFERROR(IF(IF(AND(IF(M694&lt;&gt;0,LOOKUP(M694,[1]Customer!$A:$A,[1]Customer!$B:$B),IF(N694&lt;&gt;0,LOOKUP(N694,[1]Supplier!$A:$A,[1]Supplier!$B:$B)))=FALSE,O694&lt;&gt;0),LOOKUP(O694,[1]Branch!$A:$A,[1]Branch!$B:$B),IF(M694&lt;&gt;0,LOOKUP(M694,[1]Customer!$A:$A,[1]Customer!$B:$B),IF(N694&lt;&gt;0,LOOKUP(N694,[1]Supplier!$A:$A,[1]Supplier!$B:$B))))=FALSE,LOOKUP(P694,[1]Banking!$A:$A,[1]Banking!$B:$B),IF(AND(IF(M694&lt;&gt;0,LOOKUP(M694,[1]Customer!$A:$A,[1]Customer!$B:$B),IF(N694&lt;&gt;0,LOOKUP(N694,[1]Supplier!$A:$A,[1]Supplier!$B:$B)))=FALSE,O694&lt;&gt;0),LOOKUP(O694,[1]Branch!$A:$A,[1]Branch!$B:$B),IF(M694&lt;&gt;0,LOOKUP(M694,[1]Customer!$A:$A,[1]Customer!$B:$B),IF(N694&lt;&gt;0,LOOKUP(N694,[1]Supplier!$A:$A,[1]Supplier!$B:$B))))),"")</f>
        <v>Nathani Chemicals</v>
      </c>
      <c r="R694" s="4" t="str">
        <f>IFERROR(IF(IF(AND(IF(M694&lt;&gt;0,LOOKUP(M694,[1]Customer!$A:$A,[1]Customer!$V:$V),IF(N694&lt;&gt;0,LOOKUP(N694,[1]Supplier!$A:$A,[1]Supplier!$V:$V)))=FALSE,O694&lt;&gt;0),LOOKUP(O694,[1]Branch!$A:$A,[1]Branch!$V:$V),IF(M694&lt;&gt;0,LOOKUP(M694,[1]Customer!$A:$A,[1]Customer!$V:$V),IF(N694&lt;&gt;0,LOOKUP(N694,[1]Supplier!$A:$A,[1]Supplier!$V:$V))))=FALSE,LOOKUP(P694,[1]Banking!$A:$A,[1]Banking!$C:$C),IF(AND(IF(M694&lt;&gt;0,LOOKUP(M694,[1]Customer!$A:$A,[1]Customer!$V:$V),IF(N694&lt;&gt;0,LOOKUP(N694,[1]Supplier!$A:$A,[1]Supplier!$V:$V)))=FALSE,O694&lt;&gt;0),LOOKUP(O694,[1]Branch!$A:$A,[1]Branch!$V:$V),IF(M694&lt;&gt;0,LOOKUP(M694,[1]Customer!$A:$A,[1]Customer!$V:$V),IF(N694&lt;&gt;0,LOOKUP(N694,[1]Supplier!$A:$A,[1]Supplier!$V:$V))))),"")</f>
        <v>Darmawan</v>
      </c>
      <c r="S694" s="14">
        <f>IFERROR(SUMIF(CREF!A:A,PREF!A694,CREF!G:G),"")</f>
        <v>-330960</v>
      </c>
    </row>
    <row r="695" spans="1:19">
      <c r="A695" s="3">
        <v>694</v>
      </c>
      <c r="B695" s="5">
        <v>41947</v>
      </c>
      <c r="D695" s="11"/>
      <c r="K695" s="3">
        <v>800</v>
      </c>
      <c r="O695" s="3" t="s">
        <v>80</v>
      </c>
      <c r="Q695" s="4" t="str">
        <f>IFERROR(IF(IF(AND(IF(M695&lt;&gt;0,LOOKUP(M695,[1]Customer!$A:$A,[1]Customer!$B:$B),IF(N695&lt;&gt;0,LOOKUP(N695,[1]Supplier!$A:$A,[1]Supplier!$B:$B)))=FALSE,O695&lt;&gt;0),LOOKUP(O695,[1]Branch!$A:$A,[1]Branch!$B:$B),IF(M695&lt;&gt;0,LOOKUP(M695,[1]Customer!$A:$A,[1]Customer!$B:$B),IF(N695&lt;&gt;0,LOOKUP(N695,[1]Supplier!$A:$A,[1]Supplier!$B:$B))))=FALSE,LOOKUP(P695,[1]Banking!$A:$A,[1]Banking!$B:$B),IF(AND(IF(M695&lt;&gt;0,LOOKUP(M695,[1]Customer!$A:$A,[1]Customer!$B:$B),IF(N695&lt;&gt;0,LOOKUP(N695,[1]Supplier!$A:$A,[1]Supplier!$B:$B)))=FALSE,O695&lt;&gt;0),LOOKUP(O695,[1]Branch!$A:$A,[1]Branch!$B:$B),IF(M695&lt;&gt;0,LOOKUP(M695,[1]Customer!$A:$A,[1]Customer!$B:$B),IF(N695&lt;&gt;0,LOOKUP(N695,[1]Supplier!$A:$A,[1]Supplier!$B:$B))))),"")</f>
        <v>Nathani Chemicals</v>
      </c>
      <c r="R695" s="4" t="str">
        <f>IFERROR(IF(IF(AND(IF(M695&lt;&gt;0,LOOKUP(M695,[1]Customer!$A:$A,[1]Customer!$V:$V),IF(N695&lt;&gt;0,LOOKUP(N695,[1]Supplier!$A:$A,[1]Supplier!$V:$V)))=FALSE,O695&lt;&gt;0),LOOKUP(O695,[1]Branch!$A:$A,[1]Branch!$V:$V),IF(M695&lt;&gt;0,LOOKUP(M695,[1]Customer!$A:$A,[1]Customer!$V:$V),IF(N695&lt;&gt;0,LOOKUP(N695,[1]Supplier!$A:$A,[1]Supplier!$V:$V))))=FALSE,LOOKUP(P695,[1]Banking!$A:$A,[1]Banking!$C:$C),IF(AND(IF(M695&lt;&gt;0,LOOKUP(M695,[1]Customer!$A:$A,[1]Customer!$V:$V),IF(N695&lt;&gt;0,LOOKUP(N695,[1]Supplier!$A:$A,[1]Supplier!$V:$V)))=FALSE,O695&lt;&gt;0),LOOKUP(O695,[1]Branch!$A:$A,[1]Branch!$V:$V),IF(M695&lt;&gt;0,LOOKUP(M695,[1]Customer!$A:$A,[1]Customer!$V:$V),IF(N695&lt;&gt;0,LOOKUP(N695,[1]Supplier!$A:$A,[1]Supplier!$V:$V))))),"")</f>
        <v>Darmawan</v>
      </c>
      <c r="S695" s="14">
        <f>IFERROR(SUMIF(CREF!A:A,PREF!A695,CREF!G:G),"")</f>
        <v>-592000</v>
      </c>
    </row>
    <row r="696" spans="1:19">
      <c r="A696" s="3">
        <v>695</v>
      </c>
      <c r="B696" s="5">
        <v>41947</v>
      </c>
      <c r="D696" s="11"/>
      <c r="K696" s="3">
        <v>801</v>
      </c>
      <c r="P696" s="3" t="s">
        <v>40</v>
      </c>
      <c r="Q696" s="4" t="str">
        <f>IFERROR(IF(IF(AND(IF(M696&lt;&gt;0,LOOKUP(M696,[1]Customer!$A:$A,[1]Customer!$B:$B),IF(N696&lt;&gt;0,LOOKUP(N696,[1]Supplier!$A:$A,[1]Supplier!$B:$B)))=FALSE,O696&lt;&gt;0),LOOKUP(O696,[1]Branch!$A:$A,[1]Branch!$B:$B),IF(M696&lt;&gt;0,LOOKUP(M696,[1]Customer!$A:$A,[1]Customer!$B:$B),IF(N696&lt;&gt;0,LOOKUP(N696,[1]Supplier!$A:$A,[1]Supplier!$B:$B))))=FALSE,LOOKUP(P696,[1]Banking!$A:$A,[1]Banking!$B:$B),IF(AND(IF(M696&lt;&gt;0,LOOKUP(M696,[1]Customer!$A:$A,[1]Customer!$B:$B),IF(N696&lt;&gt;0,LOOKUP(N696,[1]Supplier!$A:$A,[1]Supplier!$B:$B)))=FALSE,O696&lt;&gt;0),LOOKUP(O696,[1]Branch!$A:$A,[1]Branch!$B:$B),IF(M696&lt;&gt;0,LOOKUP(M696,[1]Customer!$A:$A,[1]Customer!$B:$B),IF(N696&lt;&gt;0,LOOKUP(N696,[1]Supplier!$A:$A,[1]Supplier!$B:$B))))),"")</f>
        <v>Kas Kecil Nathani Chemicals</v>
      </c>
      <c r="R696" s="4">
        <f>IFERROR(IF(IF(AND(IF(M696&lt;&gt;0,LOOKUP(M696,[1]Customer!$A:$A,[1]Customer!$V:$V),IF(N696&lt;&gt;0,LOOKUP(N696,[1]Supplier!$A:$A,[1]Supplier!$V:$V)))=FALSE,O696&lt;&gt;0),LOOKUP(O696,[1]Branch!$A:$A,[1]Branch!$V:$V),IF(M696&lt;&gt;0,LOOKUP(M696,[1]Customer!$A:$A,[1]Customer!$V:$V),IF(N696&lt;&gt;0,LOOKUP(N696,[1]Supplier!$A:$A,[1]Supplier!$V:$V))))=FALSE,LOOKUP(P696,[1]Banking!$A:$A,[1]Banking!$C:$C),IF(AND(IF(M696&lt;&gt;0,LOOKUP(M696,[1]Customer!$A:$A,[1]Customer!$V:$V),IF(N696&lt;&gt;0,LOOKUP(N696,[1]Supplier!$A:$A,[1]Supplier!$V:$V)))=FALSE,O696&lt;&gt;0),LOOKUP(O696,[1]Branch!$A:$A,[1]Branch!$V:$V),IF(M696&lt;&gt;0,LOOKUP(M696,[1]Customer!$A:$A,[1]Customer!$V:$V),IF(N696&lt;&gt;0,LOOKUP(N696,[1]Supplier!$A:$A,[1]Supplier!$V:$V))))),"")</f>
        <v>0</v>
      </c>
      <c r="S696" s="14">
        <f>IFERROR(SUMIF(CREF!A:A,PREF!A696,CREF!G:G),"")</f>
        <v>-679088</v>
      </c>
    </row>
    <row r="697" spans="1:19">
      <c r="A697" s="3">
        <v>696</v>
      </c>
      <c r="B697" s="5">
        <v>41947</v>
      </c>
      <c r="D697" s="11"/>
      <c r="K697" s="3">
        <v>802</v>
      </c>
      <c r="P697" s="3" t="s">
        <v>40</v>
      </c>
      <c r="Q697" s="4" t="str">
        <f>IFERROR(IF(IF(AND(IF(M697&lt;&gt;0,LOOKUP(M697,[1]Customer!$A:$A,[1]Customer!$B:$B),IF(N697&lt;&gt;0,LOOKUP(N697,[1]Supplier!$A:$A,[1]Supplier!$B:$B)))=FALSE,O697&lt;&gt;0),LOOKUP(O697,[1]Branch!$A:$A,[1]Branch!$B:$B),IF(M697&lt;&gt;0,LOOKUP(M697,[1]Customer!$A:$A,[1]Customer!$B:$B),IF(N697&lt;&gt;0,LOOKUP(N697,[1]Supplier!$A:$A,[1]Supplier!$B:$B))))=FALSE,LOOKUP(P697,[1]Banking!$A:$A,[1]Banking!$B:$B),IF(AND(IF(M697&lt;&gt;0,LOOKUP(M697,[1]Customer!$A:$A,[1]Customer!$B:$B),IF(N697&lt;&gt;0,LOOKUP(N697,[1]Supplier!$A:$A,[1]Supplier!$B:$B)))=FALSE,O697&lt;&gt;0),LOOKUP(O697,[1]Branch!$A:$A,[1]Branch!$B:$B),IF(M697&lt;&gt;0,LOOKUP(M697,[1]Customer!$A:$A,[1]Customer!$B:$B),IF(N697&lt;&gt;0,LOOKUP(N697,[1]Supplier!$A:$A,[1]Supplier!$B:$B))))),"")</f>
        <v>Kas Kecil Nathani Chemicals</v>
      </c>
      <c r="R697" s="4">
        <f>IFERROR(IF(IF(AND(IF(M697&lt;&gt;0,LOOKUP(M697,[1]Customer!$A:$A,[1]Customer!$V:$V),IF(N697&lt;&gt;0,LOOKUP(N697,[1]Supplier!$A:$A,[1]Supplier!$V:$V)))=FALSE,O697&lt;&gt;0),LOOKUP(O697,[1]Branch!$A:$A,[1]Branch!$V:$V),IF(M697&lt;&gt;0,LOOKUP(M697,[1]Customer!$A:$A,[1]Customer!$V:$V),IF(N697&lt;&gt;0,LOOKUP(N697,[1]Supplier!$A:$A,[1]Supplier!$V:$V))))=FALSE,LOOKUP(P697,[1]Banking!$A:$A,[1]Banking!$C:$C),IF(AND(IF(M697&lt;&gt;0,LOOKUP(M697,[1]Customer!$A:$A,[1]Customer!$V:$V),IF(N697&lt;&gt;0,LOOKUP(N697,[1]Supplier!$A:$A,[1]Supplier!$V:$V)))=FALSE,O697&lt;&gt;0),LOOKUP(O697,[1]Branch!$A:$A,[1]Branch!$V:$V),IF(M697&lt;&gt;0,LOOKUP(M697,[1]Customer!$A:$A,[1]Customer!$V:$V),IF(N697&lt;&gt;0,LOOKUP(N697,[1]Supplier!$A:$A,[1]Supplier!$V:$V))))),"")</f>
        <v>0</v>
      </c>
      <c r="S697" s="14">
        <f>IFERROR(SUMIF(CREF!A:A,PREF!A697,CREF!G:G),"")</f>
        <v>-3547960</v>
      </c>
    </row>
    <row r="698" spans="1:19">
      <c r="A698" s="3">
        <v>697</v>
      </c>
      <c r="B698" s="5">
        <v>41948</v>
      </c>
      <c r="J698" s="3">
        <v>350</v>
      </c>
      <c r="M698" s="3" t="s">
        <v>41</v>
      </c>
      <c r="Q698" s="4" t="str">
        <f>IFERROR(IF(IF(AND(IF(M698&lt;&gt;0,LOOKUP(M698,[1]Customer!$A:$A,[1]Customer!$B:$B),IF(N698&lt;&gt;0,LOOKUP(N698,[1]Supplier!$A:$A,[1]Supplier!$B:$B)))=FALSE,O698&lt;&gt;0),LOOKUP(O698,[1]Branch!$A:$A,[1]Branch!$B:$B),IF(M698&lt;&gt;0,LOOKUP(M698,[1]Customer!$A:$A,[1]Customer!$B:$B),IF(N698&lt;&gt;0,LOOKUP(N698,[1]Supplier!$A:$A,[1]Supplier!$B:$B))))=FALSE,LOOKUP(P698,[1]Banking!$A:$A,[1]Banking!$B:$B),IF(AND(IF(M698&lt;&gt;0,LOOKUP(M698,[1]Customer!$A:$A,[1]Customer!$B:$B),IF(N698&lt;&gt;0,LOOKUP(N698,[1]Supplier!$A:$A,[1]Supplier!$B:$B)))=FALSE,O698&lt;&gt;0),LOOKUP(O698,[1]Branch!$A:$A,[1]Branch!$B:$B),IF(M698&lt;&gt;0,LOOKUP(M698,[1]Customer!$A:$A,[1]Customer!$B:$B),IF(N698&lt;&gt;0,LOOKUP(N698,[1]Supplier!$A:$A,[1]Supplier!$B:$B))))),"")</f>
        <v>Nathani Indonesia</v>
      </c>
      <c r="R698" s="4" t="str">
        <f>IFERROR(IF(IF(AND(IF(M698&lt;&gt;0,LOOKUP(M698,[1]Customer!$A:$A,[1]Customer!$V:$V),IF(N698&lt;&gt;0,LOOKUP(N698,[1]Supplier!$A:$A,[1]Supplier!$V:$V)))=FALSE,O698&lt;&gt;0),LOOKUP(O698,[1]Branch!$A:$A,[1]Branch!$V:$V),IF(M698&lt;&gt;0,LOOKUP(M698,[1]Customer!$A:$A,[1]Customer!$V:$V),IF(N698&lt;&gt;0,LOOKUP(N698,[1]Supplier!$A:$A,[1]Supplier!$V:$V))))=FALSE,LOOKUP(P698,[1]Banking!$A:$A,[1]Banking!$C:$C),IF(AND(IF(M698&lt;&gt;0,LOOKUP(M698,[1]Customer!$A:$A,[1]Customer!$V:$V),IF(N698&lt;&gt;0,LOOKUP(N698,[1]Supplier!$A:$A,[1]Supplier!$V:$V)))=FALSE,O698&lt;&gt;0),LOOKUP(O698,[1]Branch!$A:$A,[1]Branch!$V:$V),IF(M698&lt;&gt;0,LOOKUP(M698,[1]Customer!$A:$A,[1]Customer!$V:$V),IF(N698&lt;&gt;0,LOOKUP(N698,[1]Supplier!$A:$A,[1]Supplier!$V:$V))))),"")</f>
        <v>Agustina Y. Zulkarnain</v>
      </c>
      <c r="S698" s="14">
        <f>IFERROR(SUMIF(CREF!A:A,PREF!A698,CREF!G:G),"")</f>
        <v>31304364</v>
      </c>
    </row>
    <row r="699" spans="1:19">
      <c r="A699" s="3">
        <v>698</v>
      </c>
      <c r="B699" s="5">
        <v>41948</v>
      </c>
      <c r="D699" s="11" t="s">
        <v>1224</v>
      </c>
      <c r="J699" s="3">
        <v>351</v>
      </c>
      <c r="M699" s="3" t="s">
        <v>41</v>
      </c>
      <c r="Q699" s="4" t="str">
        <f>IFERROR(IF(IF(AND(IF(M699&lt;&gt;0,LOOKUP(M699,[1]Customer!$A:$A,[1]Customer!$B:$B),IF(N699&lt;&gt;0,LOOKUP(N699,[1]Supplier!$A:$A,[1]Supplier!$B:$B)))=FALSE,O699&lt;&gt;0),LOOKUP(O699,[1]Branch!$A:$A,[1]Branch!$B:$B),IF(M699&lt;&gt;0,LOOKUP(M699,[1]Customer!$A:$A,[1]Customer!$B:$B),IF(N699&lt;&gt;0,LOOKUP(N699,[1]Supplier!$A:$A,[1]Supplier!$B:$B))))=FALSE,LOOKUP(P699,[1]Banking!$A:$A,[1]Banking!$B:$B),IF(AND(IF(M699&lt;&gt;0,LOOKUP(M699,[1]Customer!$A:$A,[1]Customer!$B:$B),IF(N699&lt;&gt;0,LOOKUP(N699,[1]Supplier!$A:$A,[1]Supplier!$B:$B)))=FALSE,O699&lt;&gt;0),LOOKUP(O699,[1]Branch!$A:$A,[1]Branch!$B:$B),IF(M699&lt;&gt;0,LOOKUP(M699,[1]Customer!$A:$A,[1]Customer!$B:$B),IF(N699&lt;&gt;0,LOOKUP(N699,[1]Supplier!$A:$A,[1]Supplier!$B:$B))))),"")</f>
        <v>Nathani Indonesia</v>
      </c>
      <c r="R699" s="4" t="str">
        <f>IFERROR(IF(IF(AND(IF(M699&lt;&gt;0,LOOKUP(M699,[1]Customer!$A:$A,[1]Customer!$V:$V),IF(N699&lt;&gt;0,LOOKUP(N699,[1]Supplier!$A:$A,[1]Supplier!$V:$V)))=FALSE,O699&lt;&gt;0),LOOKUP(O699,[1]Branch!$A:$A,[1]Branch!$V:$V),IF(M699&lt;&gt;0,LOOKUP(M699,[1]Customer!$A:$A,[1]Customer!$V:$V),IF(N699&lt;&gt;0,LOOKUP(N699,[1]Supplier!$A:$A,[1]Supplier!$V:$V))))=FALSE,LOOKUP(P699,[1]Banking!$A:$A,[1]Banking!$C:$C),IF(AND(IF(M699&lt;&gt;0,LOOKUP(M699,[1]Customer!$A:$A,[1]Customer!$V:$V),IF(N699&lt;&gt;0,LOOKUP(N699,[1]Supplier!$A:$A,[1]Supplier!$V:$V)))=FALSE,O699&lt;&gt;0),LOOKUP(O699,[1]Branch!$A:$A,[1]Branch!$V:$V),IF(M699&lt;&gt;0,LOOKUP(M699,[1]Customer!$A:$A,[1]Customer!$V:$V),IF(N699&lt;&gt;0,LOOKUP(N699,[1]Supplier!$A:$A,[1]Supplier!$V:$V))))),"")</f>
        <v>Agustina Y. Zulkarnain</v>
      </c>
      <c r="S699" s="14">
        <f>IFERROR(SUMIF(CREF!A:A,PREF!A699,CREF!G:G),"")</f>
        <v>817664413</v>
      </c>
    </row>
    <row r="700" spans="1:19">
      <c r="A700" s="3">
        <v>699</v>
      </c>
      <c r="B700" s="5">
        <v>41948</v>
      </c>
      <c r="D700" s="11" t="s">
        <v>1225</v>
      </c>
      <c r="J700" s="3">
        <v>352</v>
      </c>
      <c r="M700" s="3" t="s">
        <v>41</v>
      </c>
      <c r="Q700" s="4" t="str">
        <f>IFERROR(IF(IF(AND(IF(M700&lt;&gt;0,LOOKUP(M700,[1]Customer!$A:$A,[1]Customer!$B:$B),IF(N700&lt;&gt;0,LOOKUP(N700,[1]Supplier!$A:$A,[1]Supplier!$B:$B)))=FALSE,O700&lt;&gt;0),LOOKUP(O700,[1]Branch!$A:$A,[1]Branch!$B:$B),IF(M700&lt;&gt;0,LOOKUP(M700,[1]Customer!$A:$A,[1]Customer!$B:$B),IF(N700&lt;&gt;0,LOOKUP(N700,[1]Supplier!$A:$A,[1]Supplier!$B:$B))))=FALSE,LOOKUP(P700,[1]Banking!$A:$A,[1]Banking!$B:$B),IF(AND(IF(M700&lt;&gt;0,LOOKUP(M700,[1]Customer!$A:$A,[1]Customer!$B:$B),IF(N700&lt;&gt;0,LOOKUP(N700,[1]Supplier!$A:$A,[1]Supplier!$B:$B)))=FALSE,O700&lt;&gt;0),LOOKUP(O700,[1]Branch!$A:$A,[1]Branch!$B:$B),IF(M700&lt;&gt;0,LOOKUP(M700,[1]Customer!$A:$A,[1]Customer!$B:$B),IF(N700&lt;&gt;0,LOOKUP(N700,[1]Supplier!$A:$A,[1]Supplier!$B:$B))))),"")</f>
        <v>Nathani Indonesia</v>
      </c>
      <c r="R700" s="4" t="str">
        <f>IFERROR(IF(IF(AND(IF(M700&lt;&gt;0,LOOKUP(M700,[1]Customer!$A:$A,[1]Customer!$V:$V),IF(N700&lt;&gt;0,LOOKUP(N700,[1]Supplier!$A:$A,[1]Supplier!$V:$V)))=FALSE,O700&lt;&gt;0),LOOKUP(O700,[1]Branch!$A:$A,[1]Branch!$V:$V),IF(M700&lt;&gt;0,LOOKUP(M700,[1]Customer!$A:$A,[1]Customer!$V:$V),IF(N700&lt;&gt;0,LOOKUP(N700,[1]Supplier!$A:$A,[1]Supplier!$V:$V))))=FALSE,LOOKUP(P700,[1]Banking!$A:$A,[1]Banking!$C:$C),IF(AND(IF(M700&lt;&gt;0,LOOKUP(M700,[1]Customer!$A:$A,[1]Customer!$V:$V),IF(N700&lt;&gt;0,LOOKUP(N700,[1]Supplier!$A:$A,[1]Supplier!$V:$V)))=FALSE,O700&lt;&gt;0),LOOKUP(O700,[1]Branch!$A:$A,[1]Branch!$V:$V),IF(M700&lt;&gt;0,LOOKUP(M700,[1]Customer!$A:$A,[1]Customer!$V:$V),IF(N700&lt;&gt;0,LOOKUP(N700,[1]Supplier!$A:$A,[1]Supplier!$V:$V))))),"")</f>
        <v>Agustina Y. Zulkarnain</v>
      </c>
      <c r="S700" s="14">
        <f>IFERROR(SUMIF(CREF!A:A,PREF!A700,CREF!G:G),"")</f>
        <v>1031223</v>
      </c>
    </row>
    <row r="701" spans="1:19">
      <c r="A701" s="3">
        <v>700</v>
      </c>
      <c r="B701" s="5">
        <v>41948</v>
      </c>
      <c r="K701" s="3">
        <v>803</v>
      </c>
      <c r="N701" s="3" t="s">
        <v>38</v>
      </c>
      <c r="Q701" s="4" t="str">
        <f>IFERROR(IF(IF(AND(IF(M701&lt;&gt;0,LOOKUP(M701,[1]Customer!$A:$A,[1]Customer!$B:$B),IF(N701&lt;&gt;0,LOOKUP(N701,[1]Supplier!$A:$A,[1]Supplier!$B:$B)))=FALSE,O701&lt;&gt;0),LOOKUP(O701,[1]Branch!$A:$A,[1]Branch!$B:$B),IF(M701&lt;&gt;0,LOOKUP(M701,[1]Customer!$A:$A,[1]Customer!$B:$B),IF(N701&lt;&gt;0,LOOKUP(N701,[1]Supplier!$A:$A,[1]Supplier!$B:$B))))=FALSE,LOOKUP(P701,[1]Banking!$A:$A,[1]Banking!$B:$B),IF(AND(IF(M701&lt;&gt;0,LOOKUP(M701,[1]Customer!$A:$A,[1]Customer!$B:$B),IF(N701&lt;&gt;0,LOOKUP(N701,[1]Supplier!$A:$A,[1]Supplier!$B:$B)))=FALSE,O701&lt;&gt;0),LOOKUP(O701,[1]Branch!$A:$A,[1]Branch!$B:$B),IF(M701&lt;&gt;0,LOOKUP(M701,[1]Customer!$A:$A,[1]Customer!$B:$B),IF(N701&lt;&gt;0,LOOKUP(N701,[1]Supplier!$A:$A,[1]Supplier!$B:$B))))),"")</f>
        <v>Nathani Indonesia</v>
      </c>
      <c r="R701" s="4" t="str">
        <f>IFERROR(IF(IF(AND(IF(M701&lt;&gt;0,LOOKUP(M701,[1]Customer!$A:$A,[1]Customer!$V:$V),IF(N701&lt;&gt;0,LOOKUP(N701,[1]Supplier!$A:$A,[1]Supplier!$V:$V)))=FALSE,O701&lt;&gt;0),LOOKUP(O701,[1]Branch!$A:$A,[1]Branch!$V:$V),IF(M701&lt;&gt;0,LOOKUP(M701,[1]Customer!$A:$A,[1]Customer!$V:$V),IF(N701&lt;&gt;0,LOOKUP(N701,[1]Supplier!$A:$A,[1]Supplier!$V:$V))))=FALSE,LOOKUP(P701,[1]Banking!$A:$A,[1]Banking!$C:$C),IF(AND(IF(M701&lt;&gt;0,LOOKUP(M701,[1]Customer!$A:$A,[1]Customer!$V:$V),IF(N701&lt;&gt;0,LOOKUP(N701,[1]Supplier!$A:$A,[1]Supplier!$V:$V)))=FALSE,O701&lt;&gt;0),LOOKUP(O701,[1]Branch!$A:$A,[1]Branch!$V:$V),IF(M701&lt;&gt;0,LOOKUP(M701,[1]Customer!$A:$A,[1]Customer!$V:$V),IF(N701&lt;&gt;0,LOOKUP(N701,[1]Supplier!$A:$A,[1]Supplier!$V:$V))))),"")</f>
        <v>Agustina Y. Zulkarnain</v>
      </c>
      <c r="S701" s="14">
        <f>IFERROR(SUMIF(CREF!A:A,PREF!A701,CREF!G:G),"")</f>
        <v>-850000000</v>
      </c>
    </row>
    <row r="702" spans="1:19">
      <c r="A702" s="3">
        <v>701</v>
      </c>
      <c r="B702" s="5">
        <v>41949</v>
      </c>
      <c r="D702" s="3" t="s">
        <v>1225</v>
      </c>
      <c r="J702" s="3">
        <v>353</v>
      </c>
      <c r="M702" s="3" t="s">
        <v>41</v>
      </c>
      <c r="Q702" s="4" t="str">
        <f>IFERROR(IF(IF(AND(IF(M702&lt;&gt;0,LOOKUP(M702,[1]Customer!$A:$A,[1]Customer!$B:$B),IF(N702&lt;&gt;0,LOOKUP(N702,[1]Supplier!$A:$A,[1]Supplier!$B:$B)))=FALSE,O702&lt;&gt;0),LOOKUP(O702,[1]Branch!$A:$A,[1]Branch!$B:$B),IF(M702&lt;&gt;0,LOOKUP(M702,[1]Customer!$A:$A,[1]Customer!$B:$B),IF(N702&lt;&gt;0,LOOKUP(N702,[1]Supplier!$A:$A,[1]Supplier!$B:$B))))=FALSE,LOOKUP(P702,[1]Banking!$A:$A,[1]Banking!$B:$B),IF(AND(IF(M702&lt;&gt;0,LOOKUP(M702,[1]Customer!$A:$A,[1]Customer!$B:$B),IF(N702&lt;&gt;0,LOOKUP(N702,[1]Supplier!$A:$A,[1]Supplier!$B:$B)))=FALSE,O702&lt;&gt;0),LOOKUP(O702,[1]Branch!$A:$A,[1]Branch!$B:$B),IF(M702&lt;&gt;0,LOOKUP(M702,[1]Customer!$A:$A,[1]Customer!$B:$B),IF(N702&lt;&gt;0,LOOKUP(N702,[1]Supplier!$A:$A,[1]Supplier!$B:$B))))),"")</f>
        <v>Nathani Indonesia</v>
      </c>
      <c r="R702" s="4" t="str">
        <f>IFERROR(IF(IF(AND(IF(M702&lt;&gt;0,LOOKUP(M702,[1]Customer!$A:$A,[1]Customer!$V:$V),IF(N702&lt;&gt;0,LOOKUP(N702,[1]Supplier!$A:$A,[1]Supplier!$V:$V)))=FALSE,O702&lt;&gt;0),LOOKUP(O702,[1]Branch!$A:$A,[1]Branch!$V:$V),IF(M702&lt;&gt;0,LOOKUP(M702,[1]Customer!$A:$A,[1]Customer!$V:$V),IF(N702&lt;&gt;0,LOOKUP(N702,[1]Supplier!$A:$A,[1]Supplier!$V:$V))))=FALSE,LOOKUP(P702,[1]Banking!$A:$A,[1]Banking!$C:$C),IF(AND(IF(M702&lt;&gt;0,LOOKUP(M702,[1]Customer!$A:$A,[1]Customer!$V:$V),IF(N702&lt;&gt;0,LOOKUP(N702,[1]Supplier!$A:$A,[1]Supplier!$V:$V)))=FALSE,O702&lt;&gt;0),LOOKUP(O702,[1]Branch!$A:$A,[1]Branch!$V:$V),IF(M702&lt;&gt;0,LOOKUP(M702,[1]Customer!$A:$A,[1]Customer!$V:$V),IF(N702&lt;&gt;0,LOOKUP(N702,[1]Supplier!$A:$A,[1]Supplier!$V:$V))))),"")</f>
        <v>Agustina Y. Zulkarnain</v>
      </c>
      <c r="S702" s="14">
        <f>IFERROR(SUMIF(CREF!A:A,PREF!A702,CREF!G:G),"")</f>
        <v>163546152</v>
      </c>
    </row>
    <row r="703" spans="1:19">
      <c r="A703" s="3">
        <v>702</v>
      </c>
      <c r="B703" s="5">
        <v>41949</v>
      </c>
      <c r="D703" s="3" t="s">
        <v>1230</v>
      </c>
      <c r="J703" s="3">
        <v>354</v>
      </c>
      <c r="M703" s="3" t="s">
        <v>41</v>
      </c>
      <c r="Q703" s="4" t="str">
        <f>IFERROR(IF(IF(AND(IF(M703&lt;&gt;0,LOOKUP(M703,[1]Customer!$A:$A,[1]Customer!$B:$B),IF(N703&lt;&gt;0,LOOKUP(N703,[1]Supplier!$A:$A,[1]Supplier!$B:$B)))=FALSE,O703&lt;&gt;0),LOOKUP(O703,[1]Branch!$A:$A,[1]Branch!$B:$B),IF(M703&lt;&gt;0,LOOKUP(M703,[1]Customer!$A:$A,[1]Customer!$B:$B),IF(N703&lt;&gt;0,LOOKUP(N703,[1]Supplier!$A:$A,[1]Supplier!$B:$B))))=FALSE,LOOKUP(P703,[1]Banking!$A:$A,[1]Banking!$B:$B),IF(AND(IF(M703&lt;&gt;0,LOOKUP(M703,[1]Customer!$A:$A,[1]Customer!$B:$B),IF(N703&lt;&gt;0,LOOKUP(N703,[1]Supplier!$A:$A,[1]Supplier!$B:$B)))=FALSE,O703&lt;&gt;0),LOOKUP(O703,[1]Branch!$A:$A,[1]Branch!$B:$B),IF(M703&lt;&gt;0,LOOKUP(M703,[1]Customer!$A:$A,[1]Customer!$B:$B),IF(N703&lt;&gt;0,LOOKUP(N703,[1]Supplier!$A:$A,[1]Supplier!$B:$B))))),"")</f>
        <v>Nathani Indonesia</v>
      </c>
      <c r="R703" s="4" t="str">
        <f>IFERROR(IF(IF(AND(IF(M703&lt;&gt;0,LOOKUP(M703,[1]Customer!$A:$A,[1]Customer!$V:$V),IF(N703&lt;&gt;0,LOOKUP(N703,[1]Supplier!$A:$A,[1]Supplier!$V:$V)))=FALSE,O703&lt;&gt;0),LOOKUP(O703,[1]Branch!$A:$A,[1]Branch!$V:$V),IF(M703&lt;&gt;0,LOOKUP(M703,[1]Customer!$A:$A,[1]Customer!$V:$V),IF(N703&lt;&gt;0,LOOKUP(N703,[1]Supplier!$A:$A,[1]Supplier!$V:$V))))=FALSE,LOOKUP(P703,[1]Banking!$A:$A,[1]Banking!$C:$C),IF(AND(IF(M703&lt;&gt;0,LOOKUP(M703,[1]Customer!$A:$A,[1]Customer!$V:$V),IF(N703&lt;&gt;0,LOOKUP(N703,[1]Supplier!$A:$A,[1]Supplier!$V:$V)))=FALSE,O703&lt;&gt;0),LOOKUP(O703,[1]Branch!$A:$A,[1]Branch!$V:$V),IF(M703&lt;&gt;0,LOOKUP(M703,[1]Customer!$A:$A,[1]Customer!$V:$V),IF(N703&lt;&gt;0,LOOKUP(N703,[1]Supplier!$A:$A,[1]Supplier!$V:$V))))),"")</f>
        <v>Agustina Y. Zulkarnain</v>
      </c>
      <c r="S703" s="14">
        <f>IFERROR(SUMIF(CREF!A:A,PREF!A703,CREF!G:G),"")</f>
        <v>407571895</v>
      </c>
    </row>
    <row r="704" spans="1:19">
      <c r="A704" s="3">
        <v>703</v>
      </c>
      <c r="B704" s="5">
        <v>41949</v>
      </c>
      <c r="D704" s="3" t="s">
        <v>1231</v>
      </c>
      <c r="J704" s="3">
        <v>355</v>
      </c>
      <c r="M704" s="3" t="s">
        <v>41</v>
      </c>
      <c r="Q704" s="4" t="str">
        <f>IFERROR(IF(IF(AND(IF(M704&lt;&gt;0,LOOKUP(M704,[1]Customer!$A:$A,[1]Customer!$B:$B),IF(N704&lt;&gt;0,LOOKUP(N704,[1]Supplier!$A:$A,[1]Supplier!$B:$B)))=FALSE,O704&lt;&gt;0),LOOKUP(O704,[1]Branch!$A:$A,[1]Branch!$B:$B),IF(M704&lt;&gt;0,LOOKUP(M704,[1]Customer!$A:$A,[1]Customer!$B:$B),IF(N704&lt;&gt;0,LOOKUP(N704,[1]Supplier!$A:$A,[1]Supplier!$B:$B))))=FALSE,LOOKUP(P704,[1]Banking!$A:$A,[1]Banking!$B:$B),IF(AND(IF(M704&lt;&gt;0,LOOKUP(M704,[1]Customer!$A:$A,[1]Customer!$B:$B),IF(N704&lt;&gt;0,LOOKUP(N704,[1]Supplier!$A:$A,[1]Supplier!$B:$B)))=FALSE,O704&lt;&gt;0),LOOKUP(O704,[1]Branch!$A:$A,[1]Branch!$B:$B),IF(M704&lt;&gt;0,LOOKUP(M704,[1]Customer!$A:$A,[1]Customer!$B:$B),IF(N704&lt;&gt;0,LOOKUP(N704,[1]Supplier!$A:$A,[1]Supplier!$B:$B))))),"")</f>
        <v>Nathani Indonesia</v>
      </c>
      <c r="R704" s="4" t="str">
        <f>IFERROR(IF(IF(AND(IF(M704&lt;&gt;0,LOOKUP(M704,[1]Customer!$A:$A,[1]Customer!$V:$V),IF(N704&lt;&gt;0,LOOKUP(N704,[1]Supplier!$A:$A,[1]Supplier!$V:$V)))=FALSE,O704&lt;&gt;0),LOOKUP(O704,[1]Branch!$A:$A,[1]Branch!$V:$V),IF(M704&lt;&gt;0,LOOKUP(M704,[1]Customer!$A:$A,[1]Customer!$V:$V),IF(N704&lt;&gt;0,LOOKUP(N704,[1]Supplier!$A:$A,[1]Supplier!$V:$V))))=FALSE,LOOKUP(P704,[1]Banking!$A:$A,[1]Banking!$C:$C),IF(AND(IF(M704&lt;&gt;0,LOOKUP(M704,[1]Customer!$A:$A,[1]Customer!$V:$V),IF(N704&lt;&gt;0,LOOKUP(N704,[1]Supplier!$A:$A,[1]Supplier!$V:$V)))=FALSE,O704&lt;&gt;0),LOOKUP(O704,[1]Branch!$A:$A,[1]Branch!$V:$V),IF(M704&lt;&gt;0,LOOKUP(M704,[1]Customer!$A:$A,[1]Customer!$V:$V),IF(N704&lt;&gt;0,LOOKUP(N704,[1]Supplier!$A:$A,[1]Supplier!$V:$V))))),"")</f>
        <v>Agustina Y. Zulkarnain</v>
      </c>
      <c r="S704" s="14">
        <f>IFERROR(SUMIF(CREF!A:A,PREF!A704,CREF!G:G),"")</f>
        <v>328881953</v>
      </c>
    </row>
    <row r="705" spans="1:19">
      <c r="A705" s="3">
        <v>704</v>
      </c>
      <c r="B705" s="5">
        <v>41949</v>
      </c>
      <c r="K705" s="3">
        <v>804</v>
      </c>
      <c r="N705" s="3" t="s">
        <v>38</v>
      </c>
      <c r="Q705" s="4" t="str">
        <f>IFERROR(IF(IF(AND(IF(M705&lt;&gt;0,LOOKUP(M705,[1]Customer!$A:$A,[1]Customer!$B:$B),IF(N705&lt;&gt;0,LOOKUP(N705,[1]Supplier!$A:$A,[1]Supplier!$B:$B)))=FALSE,O705&lt;&gt;0),LOOKUP(O705,[1]Branch!$A:$A,[1]Branch!$B:$B),IF(M705&lt;&gt;0,LOOKUP(M705,[1]Customer!$A:$A,[1]Customer!$B:$B),IF(N705&lt;&gt;0,LOOKUP(N705,[1]Supplier!$A:$A,[1]Supplier!$B:$B))))=FALSE,LOOKUP(P705,[1]Banking!$A:$A,[1]Banking!$B:$B),IF(AND(IF(M705&lt;&gt;0,LOOKUP(M705,[1]Customer!$A:$A,[1]Customer!$B:$B),IF(N705&lt;&gt;0,LOOKUP(N705,[1]Supplier!$A:$A,[1]Supplier!$B:$B)))=FALSE,O705&lt;&gt;0),LOOKUP(O705,[1]Branch!$A:$A,[1]Branch!$B:$B),IF(M705&lt;&gt;0,LOOKUP(M705,[1]Customer!$A:$A,[1]Customer!$B:$B),IF(N705&lt;&gt;0,LOOKUP(N705,[1]Supplier!$A:$A,[1]Supplier!$B:$B))))),"")</f>
        <v>Nathani Indonesia</v>
      </c>
      <c r="R705" s="4" t="str">
        <f>IFERROR(IF(IF(AND(IF(M705&lt;&gt;0,LOOKUP(M705,[1]Customer!$A:$A,[1]Customer!$V:$V),IF(N705&lt;&gt;0,LOOKUP(N705,[1]Supplier!$A:$A,[1]Supplier!$V:$V)))=FALSE,O705&lt;&gt;0),LOOKUP(O705,[1]Branch!$A:$A,[1]Branch!$V:$V),IF(M705&lt;&gt;0,LOOKUP(M705,[1]Customer!$A:$A,[1]Customer!$V:$V),IF(N705&lt;&gt;0,LOOKUP(N705,[1]Supplier!$A:$A,[1]Supplier!$V:$V))))=FALSE,LOOKUP(P705,[1]Banking!$A:$A,[1]Banking!$C:$C),IF(AND(IF(M705&lt;&gt;0,LOOKUP(M705,[1]Customer!$A:$A,[1]Customer!$V:$V),IF(N705&lt;&gt;0,LOOKUP(N705,[1]Supplier!$A:$A,[1]Supplier!$V:$V)))=FALSE,O705&lt;&gt;0),LOOKUP(O705,[1]Branch!$A:$A,[1]Branch!$V:$V),IF(M705&lt;&gt;0,LOOKUP(M705,[1]Customer!$A:$A,[1]Customer!$V:$V),IF(N705&lt;&gt;0,LOOKUP(N705,[1]Supplier!$A:$A,[1]Supplier!$V:$V))))),"")</f>
        <v>Agustina Y. Zulkarnain</v>
      </c>
      <c r="S705" s="14">
        <f>IFERROR(SUMIF(CREF!A:A,PREF!A705,CREF!G:G),"")</f>
        <v>-900000000</v>
      </c>
    </row>
    <row r="706" spans="1:19">
      <c r="A706" s="3">
        <v>705</v>
      </c>
      <c r="B706" s="5">
        <v>41953</v>
      </c>
      <c r="J706" s="3">
        <v>356</v>
      </c>
      <c r="O706" s="3" t="s">
        <v>80</v>
      </c>
      <c r="Q706" s="4" t="str">
        <f>IFERROR(IF(IF(AND(IF(M706&lt;&gt;0,LOOKUP(M706,[1]Customer!$A:$A,[1]Customer!$B:$B),IF(N706&lt;&gt;0,LOOKUP(N706,[1]Supplier!$A:$A,[1]Supplier!$B:$B)))=FALSE,O706&lt;&gt;0),LOOKUP(O706,[1]Branch!$A:$A,[1]Branch!$B:$B),IF(M706&lt;&gt;0,LOOKUP(M706,[1]Customer!$A:$A,[1]Customer!$B:$B),IF(N706&lt;&gt;0,LOOKUP(N706,[1]Supplier!$A:$A,[1]Supplier!$B:$B))))=FALSE,LOOKUP(P706,[1]Banking!$A:$A,[1]Banking!$B:$B),IF(AND(IF(M706&lt;&gt;0,LOOKUP(M706,[1]Customer!$A:$A,[1]Customer!$B:$B),IF(N706&lt;&gt;0,LOOKUP(N706,[1]Supplier!$A:$A,[1]Supplier!$B:$B)))=FALSE,O706&lt;&gt;0),LOOKUP(O706,[1]Branch!$A:$A,[1]Branch!$B:$B),IF(M706&lt;&gt;0,LOOKUP(M706,[1]Customer!$A:$A,[1]Customer!$B:$B),IF(N706&lt;&gt;0,LOOKUP(N706,[1]Supplier!$A:$A,[1]Supplier!$B:$B))))),"")</f>
        <v>Nathani Chemicals</v>
      </c>
      <c r="R706" s="4" t="str">
        <f>IFERROR(IF(IF(AND(IF(M706&lt;&gt;0,LOOKUP(M706,[1]Customer!$A:$A,[1]Customer!$V:$V),IF(N706&lt;&gt;0,LOOKUP(N706,[1]Supplier!$A:$A,[1]Supplier!$V:$V)))=FALSE,O706&lt;&gt;0),LOOKUP(O706,[1]Branch!$A:$A,[1]Branch!$V:$V),IF(M706&lt;&gt;0,LOOKUP(M706,[1]Customer!$A:$A,[1]Customer!$V:$V),IF(N706&lt;&gt;0,LOOKUP(N706,[1]Supplier!$A:$A,[1]Supplier!$V:$V))))=FALSE,LOOKUP(P706,[1]Banking!$A:$A,[1]Banking!$C:$C),IF(AND(IF(M706&lt;&gt;0,LOOKUP(M706,[1]Customer!$A:$A,[1]Customer!$V:$V),IF(N706&lt;&gt;0,LOOKUP(N706,[1]Supplier!$A:$A,[1]Supplier!$V:$V)))=FALSE,O706&lt;&gt;0),LOOKUP(O706,[1]Branch!$A:$A,[1]Branch!$V:$V),IF(M706&lt;&gt;0,LOOKUP(M706,[1]Customer!$A:$A,[1]Customer!$V:$V),IF(N706&lt;&gt;0,LOOKUP(N706,[1]Supplier!$A:$A,[1]Supplier!$V:$V))))),"")</f>
        <v>Darmawan</v>
      </c>
      <c r="S706" s="14">
        <f>IFERROR(SUMIF(CREF!A:A,PREF!A706,CREF!G:G),"")</f>
        <v>3650000</v>
      </c>
    </row>
    <row r="707" spans="1:19">
      <c r="A707" s="3">
        <v>706</v>
      </c>
      <c r="B707" s="5">
        <v>41953</v>
      </c>
      <c r="K707" s="3">
        <v>805</v>
      </c>
      <c r="O707" s="3" t="s">
        <v>80</v>
      </c>
      <c r="Q707" s="4" t="str">
        <f>IFERROR(IF(IF(AND(IF(M707&lt;&gt;0,LOOKUP(M707,[1]Customer!$A:$A,[1]Customer!$B:$B),IF(N707&lt;&gt;0,LOOKUP(N707,[1]Supplier!$A:$A,[1]Supplier!$B:$B)))=FALSE,O707&lt;&gt;0),LOOKUP(O707,[1]Branch!$A:$A,[1]Branch!$B:$B),IF(M707&lt;&gt;0,LOOKUP(M707,[1]Customer!$A:$A,[1]Customer!$B:$B),IF(N707&lt;&gt;0,LOOKUP(N707,[1]Supplier!$A:$A,[1]Supplier!$B:$B))))=FALSE,LOOKUP(P707,[1]Banking!$A:$A,[1]Banking!$B:$B),IF(AND(IF(M707&lt;&gt;0,LOOKUP(M707,[1]Customer!$A:$A,[1]Customer!$B:$B),IF(N707&lt;&gt;0,LOOKUP(N707,[1]Supplier!$A:$A,[1]Supplier!$B:$B)))=FALSE,O707&lt;&gt;0),LOOKUP(O707,[1]Branch!$A:$A,[1]Branch!$B:$B),IF(M707&lt;&gt;0,LOOKUP(M707,[1]Customer!$A:$A,[1]Customer!$B:$B),IF(N707&lt;&gt;0,LOOKUP(N707,[1]Supplier!$A:$A,[1]Supplier!$B:$B))))),"")</f>
        <v>Nathani Chemicals</v>
      </c>
      <c r="R707" s="4" t="str">
        <f>IFERROR(IF(IF(AND(IF(M707&lt;&gt;0,LOOKUP(M707,[1]Customer!$A:$A,[1]Customer!$V:$V),IF(N707&lt;&gt;0,LOOKUP(N707,[1]Supplier!$A:$A,[1]Supplier!$V:$V)))=FALSE,O707&lt;&gt;0),LOOKUP(O707,[1]Branch!$A:$A,[1]Branch!$V:$V),IF(M707&lt;&gt;0,LOOKUP(M707,[1]Customer!$A:$A,[1]Customer!$V:$V),IF(N707&lt;&gt;0,LOOKUP(N707,[1]Supplier!$A:$A,[1]Supplier!$V:$V))))=FALSE,LOOKUP(P707,[1]Banking!$A:$A,[1]Banking!$C:$C),IF(AND(IF(M707&lt;&gt;0,LOOKUP(M707,[1]Customer!$A:$A,[1]Customer!$V:$V),IF(N707&lt;&gt;0,LOOKUP(N707,[1]Supplier!$A:$A,[1]Supplier!$V:$V)))=FALSE,O707&lt;&gt;0),LOOKUP(O707,[1]Branch!$A:$A,[1]Branch!$V:$V),IF(M707&lt;&gt;0,LOOKUP(M707,[1]Customer!$A:$A,[1]Customer!$V:$V),IF(N707&lt;&gt;0,LOOKUP(N707,[1]Supplier!$A:$A,[1]Supplier!$V:$V))))),"")</f>
        <v>Darmawan</v>
      </c>
      <c r="S707" s="14">
        <f>IFERROR(SUMIF(CREF!A:A,PREF!A707,CREF!G:G),"")</f>
        <v>-450000</v>
      </c>
    </row>
    <row r="708" spans="1:19">
      <c r="A708" s="3">
        <v>707</v>
      </c>
      <c r="B708" s="5">
        <v>41953</v>
      </c>
      <c r="K708" s="3">
        <v>806</v>
      </c>
      <c r="O708" s="3" t="s">
        <v>80</v>
      </c>
      <c r="Q708" s="4" t="str">
        <f>IFERROR(IF(IF(AND(IF(M708&lt;&gt;0,LOOKUP(M708,[1]Customer!$A:$A,[1]Customer!$B:$B),IF(N708&lt;&gt;0,LOOKUP(N708,[1]Supplier!$A:$A,[1]Supplier!$B:$B)))=FALSE,O708&lt;&gt;0),LOOKUP(O708,[1]Branch!$A:$A,[1]Branch!$B:$B),IF(M708&lt;&gt;0,LOOKUP(M708,[1]Customer!$A:$A,[1]Customer!$B:$B),IF(N708&lt;&gt;0,LOOKUP(N708,[1]Supplier!$A:$A,[1]Supplier!$B:$B))))=FALSE,LOOKUP(P708,[1]Banking!$A:$A,[1]Banking!$B:$B),IF(AND(IF(M708&lt;&gt;0,LOOKUP(M708,[1]Customer!$A:$A,[1]Customer!$B:$B),IF(N708&lt;&gt;0,LOOKUP(N708,[1]Supplier!$A:$A,[1]Supplier!$B:$B)))=FALSE,O708&lt;&gt;0),LOOKUP(O708,[1]Branch!$A:$A,[1]Branch!$B:$B),IF(M708&lt;&gt;0,LOOKUP(M708,[1]Customer!$A:$A,[1]Customer!$B:$B),IF(N708&lt;&gt;0,LOOKUP(N708,[1]Supplier!$A:$A,[1]Supplier!$B:$B))))),"")</f>
        <v>Nathani Chemicals</v>
      </c>
      <c r="R708" s="4" t="str">
        <f>IFERROR(IF(IF(AND(IF(M708&lt;&gt;0,LOOKUP(M708,[1]Customer!$A:$A,[1]Customer!$V:$V),IF(N708&lt;&gt;0,LOOKUP(N708,[1]Supplier!$A:$A,[1]Supplier!$V:$V)))=FALSE,O708&lt;&gt;0),LOOKUP(O708,[1]Branch!$A:$A,[1]Branch!$V:$V),IF(M708&lt;&gt;0,LOOKUP(M708,[1]Customer!$A:$A,[1]Customer!$V:$V),IF(N708&lt;&gt;0,LOOKUP(N708,[1]Supplier!$A:$A,[1]Supplier!$V:$V))))=FALSE,LOOKUP(P708,[1]Banking!$A:$A,[1]Banking!$C:$C),IF(AND(IF(M708&lt;&gt;0,LOOKUP(M708,[1]Customer!$A:$A,[1]Customer!$V:$V),IF(N708&lt;&gt;0,LOOKUP(N708,[1]Supplier!$A:$A,[1]Supplier!$V:$V)))=FALSE,O708&lt;&gt;0),LOOKUP(O708,[1]Branch!$A:$A,[1]Branch!$V:$V),IF(M708&lt;&gt;0,LOOKUP(M708,[1]Customer!$A:$A,[1]Customer!$V:$V),IF(N708&lt;&gt;0,LOOKUP(N708,[1]Supplier!$A:$A,[1]Supplier!$V:$V))))),"")</f>
        <v>Darmawan</v>
      </c>
      <c r="S708" s="14">
        <f>IFERROR(SUMIF(CREF!A:A,PREF!A708,CREF!G:G),"")</f>
        <v>-450000</v>
      </c>
    </row>
    <row r="709" spans="1:19">
      <c r="A709" s="3">
        <v>708</v>
      </c>
      <c r="B709" s="5">
        <v>41953</v>
      </c>
      <c r="K709" s="3">
        <v>807</v>
      </c>
      <c r="O709" s="3" t="s">
        <v>80</v>
      </c>
      <c r="Q709" s="4" t="str">
        <f>IFERROR(IF(IF(AND(IF(M709&lt;&gt;0,LOOKUP(M709,[1]Customer!$A:$A,[1]Customer!$B:$B),IF(N709&lt;&gt;0,LOOKUP(N709,[1]Supplier!$A:$A,[1]Supplier!$B:$B)))=FALSE,O709&lt;&gt;0),LOOKUP(O709,[1]Branch!$A:$A,[1]Branch!$B:$B),IF(M709&lt;&gt;0,LOOKUP(M709,[1]Customer!$A:$A,[1]Customer!$B:$B),IF(N709&lt;&gt;0,LOOKUP(N709,[1]Supplier!$A:$A,[1]Supplier!$B:$B))))=FALSE,LOOKUP(P709,[1]Banking!$A:$A,[1]Banking!$B:$B),IF(AND(IF(M709&lt;&gt;0,LOOKUP(M709,[1]Customer!$A:$A,[1]Customer!$B:$B),IF(N709&lt;&gt;0,LOOKUP(N709,[1]Supplier!$A:$A,[1]Supplier!$B:$B)))=FALSE,O709&lt;&gt;0),LOOKUP(O709,[1]Branch!$A:$A,[1]Branch!$B:$B),IF(M709&lt;&gt;0,LOOKUP(M709,[1]Customer!$A:$A,[1]Customer!$B:$B),IF(N709&lt;&gt;0,LOOKUP(N709,[1]Supplier!$A:$A,[1]Supplier!$B:$B))))),"")</f>
        <v>Nathani Chemicals</v>
      </c>
      <c r="R709" s="4" t="str">
        <f>IFERROR(IF(IF(AND(IF(M709&lt;&gt;0,LOOKUP(M709,[1]Customer!$A:$A,[1]Customer!$V:$V),IF(N709&lt;&gt;0,LOOKUP(N709,[1]Supplier!$A:$A,[1]Supplier!$V:$V)))=FALSE,O709&lt;&gt;0),LOOKUP(O709,[1]Branch!$A:$A,[1]Branch!$V:$V),IF(M709&lt;&gt;0,LOOKUP(M709,[1]Customer!$A:$A,[1]Customer!$V:$V),IF(N709&lt;&gt;0,LOOKUP(N709,[1]Supplier!$A:$A,[1]Supplier!$V:$V))))=FALSE,LOOKUP(P709,[1]Banking!$A:$A,[1]Banking!$C:$C),IF(AND(IF(M709&lt;&gt;0,LOOKUP(M709,[1]Customer!$A:$A,[1]Customer!$V:$V),IF(N709&lt;&gt;0,LOOKUP(N709,[1]Supplier!$A:$A,[1]Supplier!$V:$V)))=FALSE,O709&lt;&gt;0),LOOKUP(O709,[1]Branch!$A:$A,[1]Branch!$V:$V),IF(M709&lt;&gt;0,LOOKUP(M709,[1]Customer!$A:$A,[1]Customer!$V:$V),IF(N709&lt;&gt;0,LOOKUP(N709,[1]Supplier!$A:$A,[1]Supplier!$V:$V))))),"")</f>
        <v>Darmawan</v>
      </c>
      <c r="S709" s="14">
        <f>IFERROR(SUMIF(CREF!A:A,PREF!A709,CREF!G:G),"")</f>
        <v>-450000</v>
      </c>
    </row>
    <row r="710" spans="1:19">
      <c r="A710" s="3">
        <v>709</v>
      </c>
      <c r="B710" s="5">
        <v>41953</v>
      </c>
      <c r="K710" s="3">
        <v>808</v>
      </c>
      <c r="O710" s="3" t="s">
        <v>80</v>
      </c>
      <c r="Q710" s="4" t="str">
        <f>IFERROR(IF(IF(AND(IF(M710&lt;&gt;0,LOOKUP(M710,[1]Customer!$A:$A,[1]Customer!$B:$B),IF(N710&lt;&gt;0,LOOKUP(N710,[1]Supplier!$A:$A,[1]Supplier!$B:$B)))=FALSE,O710&lt;&gt;0),LOOKUP(O710,[1]Branch!$A:$A,[1]Branch!$B:$B),IF(M710&lt;&gt;0,LOOKUP(M710,[1]Customer!$A:$A,[1]Customer!$B:$B),IF(N710&lt;&gt;0,LOOKUP(N710,[1]Supplier!$A:$A,[1]Supplier!$B:$B))))=FALSE,LOOKUP(P710,[1]Banking!$A:$A,[1]Banking!$B:$B),IF(AND(IF(M710&lt;&gt;0,LOOKUP(M710,[1]Customer!$A:$A,[1]Customer!$B:$B),IF(N710&lt;&gt;0,LOOKUP(N710,[1]Supplier!$A:$A,[1]Supplier!$B:$B)))=FALSE,O710&lt;&gt;0),LOOKUP(O710,[1]Branch!$A:$A,[1]Branch!$B:$B),IF(M710&lt;&gt;0,LOOKUP(M710,[1]Customer!$A:$A,[1]Customer!$B:$B),IF(N710&lt;&gt;0,LOOKUP(N710,[1]Supplier!$A:$A,[1]Supplier!$B:$B))))),"")</f>
        <v>Nathani Chemicals</v>
      </c>
      <c r="R710" s="4" t="str">
        <f>IFERROR(IF(IF(AND(IF(M710&lt;&gt;0,LOOKUP(M710,[1]Customer!$A:$A,[1]Customer!$V:$V),IF(N710&lt;&gt;0,LOOKUP(N710,[1]Supplier!$A:$A,[1]Supplier!$V:$V)))=FALSE,O710&lt;&gt;0),LOOKUP(O710,[1]Branch!$A:$A,[1]Branch!$V:$V),IF(M710&lt;&gt;0,LOOKUP(M710,[1]Customer!$A:$A,[1]Customer!$V:$V),IF(N710&lt;&gt;0,LOOKUP(N710,[1]Supplier!$A:$A,[1]Supplier!$V:$V))))=FALSE,LOOKUP(P710,[1]Banking!$A:$A,[1]Banking!$C:$C),IF(AND(IF(M710&lt;&gt;0,LOOKUP(M710,[1]Customer!$A:$A,[1]Customer!$V:$V),IF(N710&lt;&gt;0,LOOKUP(N710,[1]Supplier!$A:$A,[1]Supplier!$V:$V)))=FALSE,O710&lt;&gt;0),LOOKUP(O710,[1]Branch!$A:$A,[1]Branch!$V:$V),IF(M710&lt;&gt;0,LOOKUP(M710,[1]Customer!$A:$A,[1]Customer!$V:$V),IF(N710&lt;&gt;0,LOOKUP(N710,[1]Supplier!$A:$A,[1]Supplier!$V:$V))))),"")</f>
        <v>Darmawan</v>
      </c>
      <c r="S710" s="14">
        <f>IFERROR(SUMIF(CREF!A:A,PREF!A710,CREF!G:G),"")</f>
        <v>-450000</v>
      </c>
    </row>
    <row r="711" spans="1:19">
      <c r="A711" s="3">
        <v>710</v>
      </c>
      <c r="B711" s="5">
        <v>41953</v>
      </c>
      <c r="K711" s="3">
        <v>809</v>
      </c>
      <c r="O711" s="3" t="s">
        <v>80</v>
      </c>
      <c r="Q711" s="4" t="str">
        <f>IFERROR(IF(IF(AND(IF(M711&lt;&gt;0,LOOKUP(M711,[1]Customer!$A:$A,[1]Customer!$B:$B),IF(N711&lt;&gt;0,LOOKUP(N711,[1]Supplier!$A:$A,[1]Supplier!$B:$B)))=FALSE,O711&lt;&gt;0),LOOKUP(O711,[1]Branch!$A:$A,[1]Branch!$B:$B),IF(M711&lt;&gt;0,LOOKUP(M711,[1]Customer!$A:$A,[1]Customer!$B:$B),IF(N711&lt;&gt;0,LOOKUP(N711,[1]Supplier!$A:$A,[1]Supplier!$B:$B))))=FALSE,LOOKUP(P711,[1]Banking!$A:$A,[1]Banking!$B:$B),IF(AND(IF(M711&lt;&gt;0,LOOKUP(M711,[1]Customer!$A:$A,[1]Customer!$B:$B),IF(N711&lt;&gt;0,LOOKUP(N711,[1]Supplier!$A:$A,[1]Supplier!$B:$B)))=FALSE,O711&lt;&gt;0),LOOKUP(O711,[1]Branch!$A:$A,[1]Branch!$B:$B),IF(M711&lt;&gt;0,LOOKUP(M711,[1]Customer!$A:$A,[1]Customer!$B:$B),IF(N711&lt;&gt;0,LOOKUP(N711,[1]Supplier!$A:$A,[1]Supplier!$B:$B))))),"")</f>
        <v>Nathani Chemicals</v>
      </c>
      <c r="R711" s="4" t="str">
        <f>IFERROR(IF(IF(AND(IF(M711&lt;&gt;0,LOOKUP(M711,[1]Customer!$A:$A,[1]Customer!$V:$V),IF(N711&lt;&gt;0,LOOKUP(N711,[1]Supplier!$A:$A,[1]Supplier!$V:$V)))=FALSE,O711&lt;&gt;0),LOOKUP(O711,[1]Branch!$A:$A,[1]Branch!$V:$V),IF(M711&lt;&gt;0,LOOKUP(M711,[1]Customer!$A:$A,[1]Customer!$V:$V),IF(N711&lt;&gt;0,LOOKUP(N711,[1]Supplier!$A:$A,[1]Supplier!$V:$V))))=FALSE,LOOKUP(P711,[1]Banking!$A:$A,[1]Banking!$C:$C),IF(AND(IF(M711&lt;&gt;0,LOOKUP(M711,[1]Customer!$A:$A,[1]Customer!$V:$V),IF(N711&lt;&gt;0,LOOKUP(N711,[1]Supplier!$A:$A,[1]Supplier!$V:$V)))=FALSE,O711&lt;&gt;0),LOOKUP(O711,[1]Branch!$A:$A,[1]Branch!$V:$V),IF(M711&lt;&gt;0,LOOKUP(M711,[1]Customer!$A:$A,[1]Customer!$V:$V),IF(N711&lt;&gt;0,LOOKUP(N711,[1]Supplier!$A:$A,[1]Supplier!$V:$V))))),"")</f>
        <v>Darmawan</v>
      </c>
      <c r="S711" s="14">
        <f>IFERROR(SUMIF(CREF!A:A,PREF!A711,CREF!G:G),"")</f>
        <v>-450000</v>
      </c>
    </row>
    <row r="712" spans="1:19">
      <c r="A712" s="3">
        <v>711</v>
      </c>
      <c r="B712" s="5">
        <v>41953</v>
      </c>
      <c r="K712" s="3">
        <v>810</v>
      </c>
      <c r="O712" s="3" t="s">
        <v>80</v>
      </c>
      <c r="Q712" s="4" t="str">
        <f>IFERROR(IF(IF(AND(IF(M712&lt;&gt;0,LOOKUP(M712,[1]Customer!$A:$A,[1]Customer!$B:$B),IF(N712&lt;&gt;0,LOOKUP(N712,[1]Supplier!$A:$A,[1]Supplier!$B:$B)))=FALSE,O712&lt;&gt;0),LOOKUP(O712,[1]Branch!$A:$A,[1]Branch!$B:$B),IF(M712&lt;&gt;0,LOOKUP(M712,[1]Customer!$A:$A,[1]Customer!$B:$B),IF(N712&lt;&gt;0,LOOKUP(N712,[1]Supplier!$A:$A,[1]Supplier!$B:$B))))=FALSE,LOOKUP(P712,[1]Banking!$A:$A,[1]Banking!$B:$B),IF(AND(IF(M712&lt;&gt;0,LOOKUP(M712,[1]Customer!$A:$A,[1]Customer!$B:$B),IF(N712&lt;&gt;0,LOOKUP(N712,[1]Supplier!$A:$A,[1]Supplier!$B:$B)))=FALSE,O712&lt;&gt;0),LOOKUP(O712,[1]Branch!$A:$A,[1]Branch!$B:$B),IF(M712&lt;&gt;0,LOOKUP(M712,[1]Customer!$A:$A,[1]Customer!$B:$B),IF(N712&lt;&gt;0,LOOKUP(N712,[1]Supplier!$A:$A,[1]Supplier!$B:$B))))),"")</f>
        <v>Nathani Chemicals</v>
      </c>
      <c r="R712" s="4" t="str">
        <f>IFERROR(IF(IF(AND(IF(M712&lt;&gt;0,LOOKUP(M712,[1]Customer!$A:$A,[1]Customer!$V:$V),IF(N712&lt;&gt;0,LOOKUP(N712,[1]Supplier!$A:$A,[1]Supplier!$V:$V)))=FALSE,O712&lt;&gt;0),LOOKUP(O712,[1]Branch!$A:$A,[1]Branch!$V:$V),IF(M712&lt;&gt;0,LOOKUP(M712,[1]Customer!$A:$A,[1]Customer!$V:$V),IF(N712&lt;&gt;0,LOOKUP(N712,[1]Supplier!$A:$A,[1]Supplier!$V:$V))))=FALSE,LOOKUP(P712,[1]Banking!$A:$A,[1]Banking!$C:$C),IF(AND(IF(M712&lt;&gt;0,LOOKUP(M712,[1]Customer!$A:$A,[1]Customer!$V:$V),IF(N712&lt;&gt;0,LOOKUP(N712,[1]Supplier!$A:$A,[1]Supplier!$V:$V)))=FALSE,O712&lt;&gt;0),LOOKUP(O712,[1]Branch!$A:$A,[1]Branch!$V:$V),IF(M712&lt;&gt;0,LOOKUP(M712,[1]Customer!$A:$A,[1]Customer!$V:$V),IF(N712&lt;&gt;0,LOOKUP(N712,[1]Supplier!$A:$A,[1]Supplier!$V:$V))))),"")</f>
        <v>Darmawan</v>
      </c>
      <c r="S712" s="14">
        <f>IFERROR(SUMIF(CREF!A:A,PREF!A712,CREF!G:G),"")</f>
        <v>-330960</v>
      </c>
    </row>
    <row r="713" spans="1:19">
      <c r="A713" s="3">
        <v>712</v>
      </c>
      <c r="B713" s="5">
        <v>41953</v>
      </c>
      <c r="K713" s="3">
        <v>811</v>
      </c>
      <c r="O713" s="3" t="s">
        <v>80</v>
      </c>
      <c r="Q713" s="4" t="str">
        <f>IFERROR(IF(IF(AND(IF(M713&lt;&gt;0,LOOKUP(M713,[1]Customer!$A:$A,[1]Customer!$B:$B),IF(N713&lt;&gt;0,LOOKUP(N713,[1]Supplier!$A:$A,[1]Supplier!$B:$B)))=FALSE,O713&lt;&gt;0),LOOKUP(O713,[1]Branch!$A:$A,[1]Branch!$B:$B),IF(M713&lt;&gt;0,LOOKUP(M713,[1]Customer!$A:$A,[1]Customer!$B:$B),IF(N713&lt;&gt;0,LOOKUP(N713,[1]Supplier!$A:$A,[1]Supplier!$B:$B))))=FALSE,LOOKUP(P713,[1]Banking!$A:$A,[1]Banking!$B:$B),IF(AND(IF(M713&lt;&gt;0,LOOKUP(M713,[1]Customer!$A:$A,[1]Customer!$B:$B),IF(N713&lt;&gt;0,LOOKUP(N713,[1]Supplier!$A:$A,[1]Supplier!$B:$B)))=FALSE,O713&lt;&gt;0),LOOKUP(O713,[1]Branch!$A:$A,[1]Branch!$B:$B),IF(M713&lt;&gt;0,LOOKUP(M713,[1]Customer!$A:$A,[1]Customer!$B:$B),IF(N713&lt;&gt;0,LOOKUP(N713,[1]Supplier!$A:$A,[1]Supplier!$B:$B))))),"")</f>
        <v>Nathani Chemicals</v>
      </c>
      <c r="R713" s="4" t="str">
        <f>IFERROR(IF(IF(AND(IF(M713&lt;&gt;0,LOOKUP(M713,[1]Customer!$A:$A,[1]Customer!$V:$V),IF(N713&lt;&gt;0,LOOKUP(N713,[1]Supplier!$A:$A,[1]Supplier!$V:$V)))=FALSE,O713&lt;&gt;0),LOOKUP(O713,[1]Branch!$A:$A,[1]Branch!$V:$V),IF(M713&lt;&gt;0,LOOKUP(M713,[1]Customer!$A:$A,[1]Customer!$V:$V),IF(N713&lt;&gt;0,LOOKUP(N713,[1]Supplier!$A:$A,[1]Supplier!$V:$V))))=FALSE,LOOKUP(P713,[1]Banking!$A:$A,[1]Banking!$C:$C),IF(AND(IF(M713&lt;&gt;0,LOOKUP(M713,[1]Customer!$A:$A,[1]Customer!$V:$V),IF(N713&lt;&gt;0,LOOKUP(N713,[1]Supplier!$A:$A,[1]Supplier!$V:$V)))=FALSE,O713&lt;&gt;0),LOOKUP(O713,[1]Branch!$A:$A,[1]Branch!$V:$V),IF(M713&lt;&gt;0,LOOKUP(M713,[1]Customer!$A:$A,[1]Customer!$V:$V),IF(N713&lt;&gt;0,LOOKUP(N713,[1]Supplier!$A:$A,[1]Supplier!$V:$V))))),"")</f>
        <v>Darmawan</v>
      </c>
      <c r="S713" s="14">
        <f>IFERROR(SUMIF(CREF!A:A,PREF!A713,CREF!G:G),"")</f>
        <v>-300000</v>
      </c>
    </row>
    <row r="714" spans="1:19">
      <c r="A714" s="3">
        <v>713</v>
      </c>
      <c r="B714" s="5">
        <v>41953</v>
      </c>
      <c r="K714" s="3">
        <v>812</v>
      </c>
      <c r="O714" s="3" t="s">
        <v>80</v>
      </c>
      <c r="Q714" s="4" t="str">
        <f>IFERROR(IF(IF(AND(IF(M714&lt;&gt;0,LOOKUP(M714,[1]Customer!$A:$A,[1]Customer!$B:$B),IF(N714&lt;&gt;0,LOOKUP(N714,[1]Supplier!$A:$A,[1]Supplier!$B:$B)))=FALSE,O714&lt;&gt;0),LOOKUP(O714,[1]Branch!$A:$A,[1]Branch!$B:$B),IF(M714&lt;&gt;0,LOOKUP(M714,[1]Customer!$A:$A,[1]Customer!$B:$B),IF(N714&lt;&gt;0,LOOKUP(N714,[1]Supplier!$A:$A,[1]Supplier!$B:$B))))=FALSE,LOOKUP(P714,[1]Banking!$A:$A,[1]Banking!$B:$B),IF(AND(IF(M714&lt;&gt;0,LOOKUP(M714,[1]Customer!$A:$A,[1]Customer!$B:$B),IF(N714&lt;&gt;0,LOOKUP(N714,[1]Supplier!$A:$A,[1]Supplier!$B:$B)))=FALSE,O714&lt;&gt;0),LOOKUP(O714,[1]Branch!$A:$A,[1]Branch!$B:$B),IF(M714&lt;&gt;0,LOOKUP(M714,[1]Customer!$A:$A,[1]Customer!$B:$B),IF(N714&lt;&gt;0,LOOKUP(N714,[1]Supplier!$A:$A,[1]Supplier!$B:$B))))),"")</f>
        <v>Nathani Chemicals</v>
      </c>
      <c r="R714" s="4" t="str">
        <f>IFERROR(IF(IF(AND(IF(M714&lt;&gt;0,LOOKUP(M714,[1]Customer!$A:$A,[1]Customer!$V:$V),IF(N714&lt;&gt;0,LOOKUP(N714,[1]Supplier!$A:$A,[1]Supplier!$V:$V)))=FALSE,O714&lt;&gt;0),LOOKUP(O714,[1]Branch!$A:$A,[1]Branch!$V:$V),IF(M714&lt;&gt;0,LOOKUP(M714,[1]Customer!$A:$A,[1]Customer!$V:$V),IF(N714&lt;&gt;0,LOOKUP(N714,[1]Supplier!$A:$A,[1]Supplier!$V:$V))))=FALSE,LOOKUP(P714,[1]Banking!$A:$A,[1]Banking!$C:$C),IF(AND(IF(M714&lt;&gt;0,LOOKUP(M714,[1]Customer!$A:$A,[1]Customer!$V:$V),IF(N714&lt;&gt;0,LOOKUP(N714,[1]Supplier!$A:$A,[1]Supplier!$V:$V)))=FALSE,O714&lt;&gt;0),LOOKUP(O714,[1]Branch!$A:$A,[1]Branch!$V:$V),IF(M714&lt;&gt;0,LOOKUP(M714,[1]Customer!$A:$A,[1]Customer!$V:$V),IF(N714&lt;&gt;0,LOOKUP(N714,[1]Supplier!$A:$A,[1]Supplier!$V:$V))))),"")</f>
        <v>Darmawan</v>
      </c>
      <c r="S714" s="14">
        <f>IFERROR(SUMIF(CREF!A:A,PREF!A714,CREF!G:G),"")</f>
        <v>-650000</v>
      </c>
    </row>
    <row r="715" spans="1:19">
      <c r="A715" s="3">
        <v>714</v>
      </c>
      <c r="B715" s="5">
        <v>41953</v>
      </c>
      <c r="K715" s="3">
        <v>813</v>
      </c>
      <c r="O715" s="3" t="s">
        <v>80</v>
      </c>
      <c r="Q715" s="4" t="str">
        <f>IFERROR(IF(IF(AND(IF(M715&lt;&gt;0,LOOKUP(M715,[1]Customer!$A:$A,[1]Customer!$B:$B),IF(N715&lt;&gt;0,LOOKUP(N715,[1]Supplier!$A:$A,[1]Supplier!$B:$B)))=FALSE,O715&lt;&gt;0),LOOKUP(O715,[1]Branch!$A:$A,[1]Branch!$B:$B),IF(M715&lt;&gt;0,LOOKUP(M715,[1]Customer!$A:$A,[1]Customer!$B:$B),IF(N715&lt;&gt;0,LOOKUP(N715,[1]Supplier!$A:$A,[1]Supplier!$B:$B))))=FALSE,LOOKUP(P715,[1]Banking!$A:$A,[1]Banking!$B:$B),IF(AND(IF(M715&lt;&gt;0,LOOKUP(M715,[1]Customer!$A:$A,[1]Customer!$B:$B),IF(N715&lt;&gt;0,LOOKUP(N715,[1]Supplier!$A:$A,[1]Supplier!$B:$B)))=FALSE,O715&lt;&gt;0),LOOKUP(O715,[1]Branch!$A:$A,[1]Branch!$B:$B),IF(M715&lt;&gt;0,LOOKUP(M715,[1]Customer!$A:$A,[1]Customer!$B:$B),IF(N715&lt;&gt;0,LOOKUP(N715,[1]Supplier!$A:$A,[1]Supplier!$B:$B))))),"")</f>
        <v>Nathani Chemicals</v>
      </c>
      <c r="R715" s="4" t="str">
        <f>IFERROR(IF(IF(AND(IF(M715&lt;&gt;0,LOOKUP(M715,[1]Customer!$A:$A,[1]Customer!$V:$V),IF(N715&lt;&gt;0,LOOKUP(N715,[1]Supplier!$A:$A,[1]Supplier!$V:$V)))=FALSE,O715&lt;&gt;0),LOOKUP(O715,[1]Branch!$A:$A,[1]Branch!$V:$V),IF(M715&lt;&gt;0,LOOKUP(M715,[1]Customer!$A:$A,[1]Customer!$V:$V),IF(N715&lt;&gt;0,LOOKUP(N715,[1]Supplier!$A:$A,[1]Supplier!$V:$V))))=FALSE,LOOKUP(P715,[1]Banking!$A:$A,[1]Banking!$C:$C),IF(AND(IF(M715&lt;&gt;0,LOOKUP(M715,[1]Customer!$A:$A,[1]Customer!$V:$V),IF(N715&lt;&gt;0,LOOKUP(N715,[1]Supplier!$A:$A,[1]Supplier!$V:$V)))=FALSE,O715&lt;&gt;0),LOOKUP(O715,[1]Branch!$A:$A,[1]Branch!$V:$V),IF(M715&lt;&gt;0,LOOKUP(M715,[1]Customer!$A:$A,[1]Customer!$V:$V),IF(N715&lt;&gt;0,LOOKUP(N715,[1]Supplier!$A:$A,[1]Supplier!$V:$V))))),"")</f>
        <v>Darmawan</v>
      </c>
      <c r="S715" s="14">
        <f>IFERROR(SUMIF(CREF!A:A,PREF!A715,CREF!G:G),"")</f>
        <v>-450000</v>
      </c>
    </row>
    <row r="716" spans="1:19">
      <c r="A716" s="3">
        <v>715</v>
      </c>
      <c r="B716" s="5">
        <v>41953</v>
      </c>
      <c r="D716" s="11" t="s">
        <v>1231</v>
      </c>
      <c r="J716" s="3">
        <v>357</v>
      </c>
      <c r="M716" s="3" t="s">
        <v>41</v>
      </c>
      <c r="Q716" s="4" t="str">
        <f>IFERROR(IF(IF(AND(IF(M716&lt;&gt;0,LOOKUP(M716,[1]Customer!$A:$A,[1]Customer!$B:$B),IF(N716&lt;&gt;0,LOOKUP(N716,[1]Supplier!$A:$A,[1]Supplier!$B:$B)))=FALSE,O716&lt;&gt;0),LOOKUP(O716,[1]Branch!$A:$A,[1]Branch!$B:$B),IF(M716&lt;&gt;0,LOOKUP(M716,[1]Customer!$A:$A,[1]Customer!$B:$B),IF(N716&lt;&gt;0,LOOKUP(N716,[1]Supplier!$A:$A,[1]Supplier!$B:$B))))=FALSE,LOOKUP(P716,[1]Banking!$A:$A,[1]Banking!$B:$B),IF(AND(IF(M716&lt;&gt;0,LOOKUP(M716,[1]Customer!$A:$A,[1]Customer!$B:$B),IF(N716&lt;&gt;0,LOOKUP(N716,[1]Supplier!$A:$A,[1]Supplier!$B:$B)))=FALSE,O716&lt;&gt;0),LOOKUP(O716,[1]Branch!$A:$A,[1]Branch!$B:$B),IF(M716&lt;&gt;0,LOOKUP(M716,[1]Customer!$A:$A,[1]Customer!$B:$B),IF(N716&lt;&gt;0,LOOKUP(N716,[1]Supplier!$A:$A,[1]Supplier!$B:$B))))),"")</f>
        <v>Nathani Indonesia</v>
      </c>
      <c r="R716" s="4" t="str">
        <f>IFERROR(IF(IF(AND(IF(M716&lt;&gt;0,LOOKUP(M716,[1]Customer!$A:$A,[1]Customer!$V:$V),IF(N716&lt;&gt;0,LOOKUP(N716,[1]Supplier!$A:$A,[1]Supplier!$V:$V)))=FALSE,O716&lt;&gt;0),LOOKUP(O716,[1]Branch!$A:$A,[1]Branch!$V:$V),IF(M716&lt;&gt;0,LOOKUP(M716,[1]Customer!$A:$A,[1]Customer!$V:$V),IF(N716&lt;&gt;0,LOOKUP(N716,[1]Supplier!$A:$A,[1]Supplier!$V:$V))))=FALSE,LOOKUP(P716,[1]Banking!$A:$A,[1]Banking!$C:$C),IF(AND(IF(M716&lt;&gt;0,LOOKUP(M716,[1]Customer!$A:$A,[1]Customer!$V:$V),IF(N716&lt;&gt;0,LOOKUP(N716,[1]Supplier!$A:$A,[1]Supplier!$V:$V)))=FALSE,O716&lt;&gt;0),LOOKUP(O716,[1]Branch!$A:$A,[1]Branch!$V:$V),IF(M716&lt;&gt;0,LOOKUP(M716,[1]Customer!$A:$A,[1]Customer!$V:$V),IF(N716&lt;&gt;0,LOOKUP(N716,[1]Supplier!$A:$A,[1]Supplier!$V:$V))))),"")</f>
        <v>Agustina Y. Zulkarnain</v>
      </c>
      <c r="S716" s="14">
        <f>IFERROR(SUMIF(CREF!A:A,PREF!A716,CREF!G:G),"")</f>
        <v>10192490</v>
      </c>
    </row>
    <row r="717" spans="1:19">
      <c r="A717" s="3">
        <v>716</v>
      </c>
      <c r="B717" s="5">
        <v>41953</v>
      </c>
      <c r="D717" s="11"/>
      <c r="K717" s="3">
        <v>814</v>
      </c>
      <c r="N717" s="3" t="s">
        <v>81</v>
      </c>
      <c r="Q717" s="4" t="str">
        <f>IFERROR(IF(IF(AND(IF(M717&lt;&gt;0,LOOKUP(M717,[1]Customer!$A:$A,[1]Customer!$B:$B),IF(N717&lt;&gt;0,LOOKUP(N717,[1]Supplier!$A:$A,[1]Supplier!$B:$B)))=FALSE,O717&lt;&gt;0),LOOKUP(O717,[1]Branch!$A:$A,[1]Branch!$B:$B),IF(M717&lt;&gt;0,LOOKUP(M717,[1]Customer!$A:$A,[1]Customer!$B:$B),IF(N717&lt;&gt;0,LOOKUP(N717,[1]Supplier!$A:$A,[1]Supplier!$B:$B))))=FALSE,LOOKUP(P717,[1]Banking!$A:$A,[1]Banking!$B:$B),IF(AND(IF(M717&lt;&gt;0,LOOKUP(M717,[1]Customer!$A:$A,[1]Customer!$B:$B),IF(N717&lt;&gt;0,LOOKUP(N717,[1]Supplier!$A:$A,[1]Supplier!$B:$B)))=FALSE,O717&lt;&gt;0),LOOKUP(O717,[1]Branch!$A:$A,[1]Branch!$B:$B),IF(M717&lt;&gt;0,LOOKUP(M717,[1]Customer!$A:$A,[1]Customer!$B:$B),IF(N717&lt;&gt;0,LOOKUP(N717,[1]Supplier!$A:$A,[1]Supplier!$B:$B))))),"")</f>
        <v>Kas Negara</v>
      </c>
      <c r="R717" s="4" t="str">
        <f>IFERROR(IF(IF(AND(IF(M717&lt;&gt;0,LOOKUP(M717,[1]Customer!$A:$A,[1]Customer!$V:$V),IF(N717&lt;&gt;0,LOOKUP(N717,[1]Supplier!$A:$A,[1]Supplier!$V:$V)))=FALSE,O717&lt;&gt;0),LOOKUP(O717,[1]Branch!$A:$A,[1]Branch!$V:$V),IF(M717&lt;&gt;0,LOOKUP(M717,[1]Customer!$A:$A,[1]Customer!$V:$V),IF(N717&lt;&gt;0,LOOKUP(N717,[1]Supplier!$A:$A,[1]Supplier!$V:$V))))=FALSE,LOOKUP(P717,[1]Banking!$A:$A,[1]Banking!$C:$C),IF(AND(IF(M717&lt;&gt;0,LOOKUP(M717,[1]Customer!$A:$A,[1]Customer!$V:$V),IF(N717&lt;&gt;0,LOOKUP(N717,[1]Supplier!$A:$A,[1]Supplier!$V:$V)))=FALSE,O717&lt;&gt;0),LOOKUP(O717,[1]Branch!$A:$A,[1]Branch!$V:$V),IF(M717&lt;&gt;0,LOOKUP(M717,[1]Customer!$A:$A,[1]Customer!$V:$V),IF(N717&lt;&gt;0,LOOKUP(N717,[1]Supplier!$A:$A,[1]Supplier!$V:$V))))),"")</f>
        <v/>
      </c>
      <c r="S717" s="14">
        <f>IFERROR(SUMIF(CREF!A:A,PREF!A717,CREF!G:G),"")</f>
        <v>-67969</v>
      </c>
    </row>
    <row r="718" spans="1:19">
      <c r="A718" s="3">
        <v>717</v>
      </c>
      <c r="B718" s="5">
        <v>41953</v>
      </c>
      <c r="K718" s="3">
        <v>815</v>
      </c>
      <c r="N718" s="3" t="s">
        <v>81</v>
      </c>
      <c r="Q718" s="4" t="str">
        <f>IFERROR(IF(IF(AND(IF(M718&lt;&gt;0,LOOKUP(M718,[1]Customer!$A:$A,[1]Customer!$B:$B),IF(N718&lt;&gt;0,LOOKUP(N718,[1]Supplier!$A:$A,[1]Supplier!$B:$B)))=FALSE,O718&lt;&gt;0),LOOKUP(O718,[1]Branch!$A:$A,[1]Branch!$B:$B),IF(M718&lt;&gt;0,LOOKUP(M718,[1]Customer!$A:$A,[1]Customer!$B:$B),IF(N718&lt;&gt;0,LOOKUP(N718,[1]Supplier!$A:$A,[1]Supplier!$B:$B))))=FALSE,LOOKUP(P718,[1]Banking!$A:$A,[1]Banking!$B:$B),IF(AND(IF(M718&lt;&gt;0,LOOKUP(M718,[1]Customer!$A:$A,[1]Customer!$B:$B),IF(N718&lt;&gt;0,LOOKUP(N718,[1]Supplier!$A:$A,[1]Supplier!$B:$B)))=FALSE,O718&lt;&gt;0),LOOKUP(O718,[1]Branch!$A:$A,[1]Branch!$B:$B),IF(M718&lt;&gt;0,LOOKUP(M718,[1]Customer!$A:$A,[1]Customer!$B:$B),IF(N718&lt;&gt;0,LOOKUP(N718,[1]Supplier!$A:$A,[1]Supplier!$B:$B))))),"")</f>
        <v>Kas Negara</v>
      </c>
      <c r="R718" s="4" t="str">
        <f>IFERROR(IF(IF(AND(IF(M718&lt;&gt;0,LOOKUP(M718,[1]Customer!$A:$A,[1]Customer!$V:$V),IF(N718&lt;&gt;0,LOOKUP(N718,[1]Supplier!$A:$A,[1]Supplier!$V:$V)))=FALSE,O718&lt;&gt;0),LOOKUP(O718,[1]Branch!$A:$A,[1]Branch!$V:$V),IF(M718&lt;&gt;0,LOOKUP(M718,[1]Customer!$A:$A,[1]Customer!$V:$V),IF(N718&lt;&gt;0,LOOKUP(N718,[1]Supplier!$A:$A,[1]Supplier!$V:$V))))=FALSE,LOOKUP(P718,[1]Banking!$A:$A,[1]Banking!$C:$C),IF(AND(IF(M718&lt;&gt;0,LOOKUP(M718,[1]Customer!$A:$A,[1]Customer!$V:$V),IF(N718&lt;&gt;0,LOOKUP(N718,[1]Supplier!$A:$A,[1]Supplier!$V:$V)))=FALSE,O718&lt;&gt;0),LOOKUP(O718,[1]Branch!$A:$A,[1]Branch!$V:$V),IF(M718&lt;&gt;0,LOOKUP(M718,[1]Customer!$A:$A,[1]Customer!$V:$V),IF(N718&lt;&gt;0,LOOKUP(N718,[1]Supplier!$A:$A,[1]Supplier!$V:$V))))),"")</f>
        <v/>
      </c>
      <c r="S718" s="14">
        <f>IFERROR(SUMIF(CREF!A:A,PREF!A718,CREF!G:G),"")</f>
        <v>-6124521</v>
      </c>
    </row>
    <row r="719" spans="1:19">
      <c r="A719" s="3">
        <v>718</v>
      </c>
      <c r="B719" s="5">
        <v>41953</v>
      </c>
      <c r="K719" s="3">
        <v>816</v>
      </c>
      <c r="P719" s="3" t="s">
        <v>40</v>
      </c>
      <c r="Q719" s="4" t="str">
        <f>IFERROR(IF(IF(AND(IF(M719&lt;&gt;0,LOOKUP(M719,[1]Customer!$A:$A,[1]Customer!$B:$B),IF(N719&lt;&gt;0,LOOKUP(N719,[1]Supplier!$A:$A,[1]Supplier!$B:$B)))=FALSE,O719&lt;&gt;0),LOOKUP(O719,[1]Branch!$A:$A,[1]Branch!$B:$B),IF(M719&lt;&gt;0,LOOKUP(M719,[1]Customer!$A:$A,[1]Customer!$B:$B),IF(N719&lt;&gt;0,LOOKUP(N719,[1]Supplier!$A:$A,[1]Supplier!$B:$B))))=FALSE,LOOKUP(P719,[1]Banking!$A:$A,[1]Banking!$B:$B),IF(AND(IF(M719&lt;&gt;0,LOOKUP(M719,[1]Customer!$A:$A,[1]Customer!$B:$B),IF(N719&lt;&gt;0,LOOKUP(N719,[1]Supplier!$A:$A,[1]Supplier!$B:$B)))=FALSE,O719&lt;&gt;0),LOOKUP(O719,[1]Branch!$A:$A,[1]Branch!$B:$B),IF(M719&lt;&gt;0,LOOKUP(M719,[1]Customer!$A:$A,[1]Customer!$B:$B),IF(N719&lt;&gt;0,LOOKUP(N719,[1]Supplier!$A:$A,[1]Supplier!$B:$B))))),"")</f>
        <v>Kas Kecil Nathani Chemicals</v>
      </c>
      <c r="R719" s="4">
        <f>IFERROR(IF(IF(AND(IF(M719&lt;&gt;0,LOOKUP(M719,[1]Customer!$A:$A,[1]Customer!$V:$V),IF(N719&lt;&gt;0,LOOKUP(N719,[1]Supplier!$A:$A,[1]Supplier!$V:$V)))=FALSE,O719&lt;&gt;0),LOOKUP(O719,[1]Branch!$A:$A,[1]Branch!$V:$V),IF(M719&lt;&gt;0,LOOKUP(M719,[1]Customer!$A:$A,[1]Customer!$V:$V),IF(N719&lt;&gt;0,LOOKUP(N719,[1]Supplier!$A:$A,[1]Supplier!$V:$V))))=FALSE,LOOKUP(P719,[1]Banking!$A:$A,[1]Banking!$C:$C),IF(AND(IF(M719&lt;&gt;0,LOOKUP(M719,[1]Customer!$A:$A,[1]Customer!$V:$V),IF(N719&lt;&gt;0,LOOKUP(N719,[1]Supplier!$A:$A,[1]Supplier!$V:$V)))=FALSE,O719&lt;&gt;0),LOOKUP(O719,[1]Branch!$A:$A,[1]Branch!$V:$V),IF(M719&lt;&gt;0,LOOKUP(M719,[1]Customer!$A:$A,[1]Customer!$V:$V),IF(N719&lt;&gt;0,LOOKUP(N719,[1]Supplier!$A:$A,[1]Supplier!$V:$V))))),"")</f>
        <v>0</v>
      </c>
      <c r="S719" s="14">
        <f>IFERROR(SUMIF(CREF!A:A,PREF!A719,CREF!G:G),"")</f>
        <v>-3650000</v>
      </c>
    </row>
    <row r="720" spans="1:19">
      <c r="A720" s="3">
        <v>719</v>
      </c>
      <c r="B720" s="5">
        <v>41953</v>
      </c>
      <c r="K720" s="3">
        <v>817</v>
      </c>
      <c r="N720" s="3" t="s">
        <v>37</v>
      </c>
      <c r="Q720" s="4" t="str">
        <f>IFERROR(IF(IF(AND(IF(M720&lt;&gt;0,LOOKUP(M720,[1]Customer!$A:$A,[1]Customer!$B:$B),IF(N720&lt;&gt;0,LOOKUP(N720,[1]Supplier!$A:$A,[1]Supplier!$B:$B)))=FALSE,O720&lt;&gt;0),LOOKUP(O720,[1]Branch!$A:$A,[1]Branch!$B:$B),IF(M720&lt;&gt;0,LOOKUP(M720,[1]Customer!$A:$A,[1]Customer!$B:$B),IF(N720&lt;&gt;0,LOOKUP(N720,[1]Supplier!$A:$A,[1]Supplier!$B:$B))))=FALSE,LOOKUP(P720,[1]Banking!$A:$A,[1]Banking!$B:$B),IF(AND(IF(M720&lt;&gt;0,LOOKUP(M720,[1]Customer!$A:$A,[1]Customer!$B:$B),IF(N720&lt;&gt;0,LOOKUP(N720,[1]Supplier!$A:$A,[1]Supplier!$B:$B)))=FALSE,O720&lt;&gt;0),LOOKUP(O720,[1]Branch!$A:$A,[1]Branch!$B:$B),IF(M720&lt;&gt;0,LOOKUP(M720,[1]Customer!$A:$A,[1]Customer!$B:$B),IF(N720&lt;&gt;0,LOOKUP(N720,[1]Supplier!$A:$A,[1]Supplier!$B:$B))))),"")</f>
        <v>BCA Villa Bandara</v>
      </c>
      <c r="R720" s="4" t="str">
        <f>IFERROR(IF(IF(AND(IF(M720&lt;&gt;0,LOOKUP(M720,[1]Customer!$A:$A,[1]Customer!$V:$V),IF(N720&lt;&gt;0,LOOKUP(N720,[1]Supplier!$A:$A,[1]Supplier!$V:$V)))=FALSE,O720&lt;&gt;0),LOOKUP(O720,[1]Branch!$A:$A,[1]Branch!$V:$V),IF(M720&lt;&gt;0,LOOKUP(M720,[1]Customer!$A:$A,[1]Customer!$V:$V),IF(N720&lt;&gt;0,LOOKUP(N720,[1]Supplier!$A:$A,[1]Supplier!$V:$V))))=FALSE,LOOKUP(P720,[1]Banking!$A:$A,[1]Banking!$C:$C),IF(AND(IF(M720&lt;&gt;0,LOOKUP(M720,[1]Customer!$A:$A,[1]Customer!$V:$V),IF(N720&lt;&gt;0,LOOKUP(N720,[1]Supplier!$A:$A,[1]Supplier!$V:$V)))=FALSE,O720&lt;&gt;0),LOOKUP(O720,[1]Branch!$A:$A,[1]Branch!$V:$V),IF(M720&lt;&gt;0,LOOKUP(M720,[1]Customer!$A:$A,[1]Customer!$V:$V),IF(N720&lt;&gt;0,LOOKUP(N720,[1]Supplier!$A:$A,[1]Supplier!$V:$V))))),"")</f>
        <v/>
      </c>
      <c r="S720" s="14">
        <f>IFERROR(SUMIF(CREF!A:A,PREF!A720,CREF!G:G),"")</f>
        <v>-100000</v>
      </c>
    </row>
    <row r="721" spans="1:19">
      <c r="A721" s="3">
        <v>720</v>
      </c>
      <c r="B721" s="5">
        <v>41956</v>
      </c>
      <c r="D721" s="11" t="s">
        <v>1231</v>
      </c>
      <c r="J721" s="3">
        <v>358</v>
      </c>
      <c r="M721" s="3" t="s">
        <v>41</v>
      </c>
      <c r="Q721" s="4" t="str">
        <f>IFERROR(IF(IF(AND(IF(M721&lt;&gt;0,LOOKUP(M721,[1]Customer!$A:$A,[1]Customer!$B:$B),IF(N721&lt;&gt;0,LOOKUP(N721,[1]Supplier!$A:$A,[1]Supplier!$B:$B)))=FALSE,O721&lt;&gt;0),LOOKUP(O721,[1]Branch!$A:$A,[1]Branch!$B:$B),IF(M721&lt;&gt;0,LOOKUP(M721,[1]Customer!$A:$A,[1]Customer!$B:$B),IF(N721&lt;&gt;0,LOOKUP(N721,[1]Supplier!$A:$A,[1]Supplier!$B:$B))))=FALSE,LOOKUP(P721,[1]Banking!$A:$A,[1]Banking!$B:$B),IF(AND(IF(M721&lt;&gt;0,LOOKUP(M721,[1]Customer!$A:$A,[1]Customer!$B:$B),IF(N721&lt;&gt;0,LOOKUP(N721,[1]Supplier!$A:$A,[1]Supplier!$B:$B)))=FALSE,O721&lt;&gt;0),LOOKUP(O721,[1]Branch!$A:$A,[1]Branch!$B:$B),IF(M721&lt;&gt;0,LOOKUP(M721,[1]Customer!$A:$A,[1]Customer!$B:$B),IF(N721&lt;&gt;0,LOOKUP(N721,[1]Supplier!$A:$A,[1]Supplier!$B:$B))))),"")</f>
        <v>Nathani Indonesia</v>
      </c>
      <c r="R721" s="4" t="str">
        <f>IFERROR(IF(IF(AND(IF(M721&lt;&gt;0,LOOKUP(M721,[1]Customer!$A:$A,[1]Customer!$V:$V),IF(N721&lt;&gt;0,LOOKUP(N721,[1]Supplier!$A:$A,[1]Supplier!$V:$V)))=FALSE,O721&lt;&gt;0),LOOKUP(O721,[1]Branch!$A:$A,[1]Branch!$V:$V),IF(M721&lt;&gt;0,LOOKUP(M721,[1]Customer!$A:$A,[1]Customer!$V:$V),IF(N721&lt;&gt;0,LOOKUP(N721,[1]Supplier!$A:$A,[1]Supplier!$V:$V))))=FALSE,LOOKUP(P721,[1]Banking!$A:$A,[1]Banking!$C:$C),IF(AND(IF(M721&lt;&gt;0,LOOKUP(M721,[1]Customer!$A:$A,[1]Customer!$V:$V),IF(N721&lt;&gt;0,LOOKUP(N721,[1]Supplier!$A:$A,[1]Supplier!$V:$V)))=FALSE,O721&lt;&gt;0),LOOKUP(O721,[1]Branch!$A:$A,[1]Branch!$V:$V),IF(M721&lt;&gt;0,LOOKUP(M721,[1]Customer!$A:$A,[1]Customer!$V:$V),IF(N721&lt;&gt;0,LOOKUP(N721,[1]Supplier!$A:$A,[1]Supplier!$V:$V))))),"")</f>
        <v>Agustina Y. Zulkarnain</v>
      </c>
      <c r="S721" s="14">
        <f>IFERROR(SUMIF(CREF!A:A,PREF!A721,CREF!G:G),"")</f>
        <v>68546415</v>
      </c>
    </row>
    <row r="722" spans="1:19">
      <c r="A722" s="3">
        <v>721</v>
      </c>
      <c r="B722" s="5">
        <v>41956</v>
      </c>
      <c r="D722" s="11" t="s">
        <v>1255</v>
      </c>
      <c r="J722" s="3">
        <v>359</v>
      </c>
      <c r="M722" s="3" t="s">
        <v>41</v>
      </c>
      <c r="Q722" s="4" t="str">
        <f>IFERROR(IF(IF(AND(IF(M723&lt;&gt;0,LOOKUP(M723,[1]Customer!$A:$A,[1]Customer!$B:$B),IF(N722&lt;&gt;0,LOOKUP(N722,[1]Supplier!$A:$A,[1]Supplier!$B:$B)))=FALSE,O722&lt;&gt;0),LOOKUP(O722,[1]Branch!$A:$A,[1]Branch!$B:$B),IF(M723&lt;&gt;0,LOOKUP(M723,[1]Customer!$A:$A,[1]Customer!$B:$B),IF(N722&lt;&gt;0,LOOKUP(N722,[1]Supplier!$A:$A,[1]Supplier!$B:$B))))=FALSE,LOOKUP(P722,[1]Banking!$A:$A,[1]Banking!$B:$B),IF(AND(IF(M723&lt;&gt;0,LOOKUP(M723,[1]Customer!$A:$A,[1]Customer!$B:$B),IF(N722&lt;&gt;0,LOOKUP(N722,[1]Supplier!$A:$A,[1]Supplier!$B:$B)))=FALSE,O722&lt;&gt;0),LOOKUP(O722,[1]Branch!$A:$A,[1]Branch!$B:$B),IF(M723&lt;&gt;0,LOOKUP(M723,[1]Customer!$A:$A,[1]Customer!$B:$B),IF(N722&lt;&gt;0,LOOKUP(N722,[1]Supplier!$A:$A,[1]Supplier!$B:$B))))),"")</f>
        <v>Nathani Indonesia</v>
      </c>
      <c r="R722" s="4" t="str">
        <f>IFERROR(IF(IF(AND(IF(M723&lt;&gt;0,LOOKUP(M723,[1]Customer!$A:$A,[1]Customer!$V:$V),IF(N722&lt;&gt;0,LOOKUP(N722,[1]Supplier!$A:$A,[1]Supplier!$V:$V)))=FALSE,O722&lt;&gt;0),LOOKUP(O722,[1]Branch!$A:$A,[1]Branch!$V:$V),IF(M723&lt;&gt;0,LOOKUP(M723,[1]Customer!$A:$A,[1]Customer!$V:$V),IF(N722&lt;&gt;0,LOOKUP(N722,[1]Supplier!$A:$A,[1]Supplier!$V:$V))))=FALSE,LOOKUP(P722,[1]Banking!$A:$A,[1]Banking!$C:$C),IF(AND(IF(M723&lt;&gt;0,LOOKUP(M723,[1]Customer!$A:$A,[1]Customer!$V:$V),IF(N722&lt;&gt;0,LOOKUP(N722,[1]Supplier!$A:$A,[1]Supplier!$V:$V)))=FALSE,O722&lt;&gt;0),LOOKUP(O722,[1]Branch!$A:$A,[1]Branch!$V:$V),IF(M723&lt;&gt;0,LOOKUP(M723,[1]Customer!$A:$A,[1]Customer!$V:$V),IF(N722&lt;&gt;0,LOOKUP(N722,[1]Supplier!$A:$A,[1]Supplier!$V:$V))))),"")</f>
        <v>Agustina Y. Zulkarnain</v>
      </c>
      <c r="S722" s="14">
        <f>IFERROR(SUMIF(CREF!A:A,PREF!A722,CREF!G:G),"")</f>
        <v>272894367</v>
      </c>
    </row>
    <row r="723" spans="1:19">
      <c r="A723" s="3">
        <v>722</v>
      </c>
      <c r="B723" s="5">
        <v>41956</v>
      </c>
      <c r="D723" s="11" t="s">
        <v>1256</v>
      </c>
      <c r="J723" s="3">
        <v>360</v>
      </c>
      <c r="M723" s="3" t="s">
        <v>41</v>
      </c>
      <c r="Q723" s="4" t="str">
        <f>IFERROR(IF(IF(AND(IF(#REF!&lt;&gt;0,LOOKUP(#REF!,[1]Customer!$A:$A,[1]Customer!$B:$B),IF(N723&lt;&gt;0,LOOKUP(N723,[1]Supplier!$A:$A,[1]Supplier!$B:$B)))=FALSE,O723&lt;&gt;0),LOOKUP(O723,[1]Branch!$A:$A,[1]Branch!$B:$B),IF(#REF!&lt;&gt;0,LOOKUP(#REF!,[1]Customer!$A:$A,[1]Customer!$B:$B),IF(N723&lt;&gt;0,LOOKUP(N723,[1]Supplier!$A:$A,[1]Supplier!$B:$B))))=FALSE,LOOKUP(P723,[1]Banking!$A:$A,[1]Banking!$B:$B),IF(AND(IF(#REF!&lt;&gt;0,LOOKUP(#REF!,[1]Customer!$A:$A,[1]Customer!$B:$B),IF(N723&lt;&gt;0,LOOKUP(N723,[1]Supplier!$A:$A,[1]Supplier!$B:$B)))=FALSE,O723&lt;&gt;0),LOOKUP(O723,[1]Branch!$A:$A,[1]Branch!$B:$B),IF(#REF!&lt;&gt;0,LOOKUP(#REF!,[1]Customer!$A:$A,[1]Customer!$B:$B),IF(N723&lt;&gt;0,LOOKUP(N723,[1]Supplier!$A:$A,[1]Supplier!$B:$B))))),"")</f>
        <v/>
      </c>
      <c r="R723" s="4" t="str">
        <f>IFERROR(IF(IF(AND(IF(#REF!&lt;&gt;0,LOOKUP(#REF!,[1]Customer!$A:$A,[1]Customer!$V:$V),IF(N723&lt;&gt;0,LOOKUP(N723,[1]Supplier!$A:$A,[1]Supplier!$V:$V)))=FALSE,O723&lt;&gt;0),LOOKUP(O723,[1]Branch!$A:$A,[1]Branch!$V:$V),IF(#REF!&lt;&gt;0,LOOKUP(#REF!,[1]Customer!$A:$A,[1]Customer!$V:$V),IF(N723&lt;&gt;0,LOOKUP(N723,[1]Supplier!$A:$A,[1]Supplier!$V:$V))))=FALSE,LOOKUP(P723,[1]Banking!$A:$A,[1]Banking!$C:$C),IF(AND(IF(#REF!&lt;&gt;0,LOOKUP(#REF!,[1]Customer!$A:$A,[1]Customer!$V:$V),IF(N723&lt;&gt;0,LOOKUP(N723,[1]Supplier!$A:$A,[1]Supplier!$V:$V)))=FALSE,O723&lt;&gt;0),LOOKUP(O723,[1]Branch!$A:$A,[1]Branch!$V:$V),IF(#REF!&lt;&gt;0,LOOKUP(#REF!,[1]Customer!$A:$A,[1]Customer!$V:$V),IF(N723&lt;&gt;0,LOOKUP(N723,[1]Supplier!$A:$A,[1]Supplier!$V:$V))))),"")</f>
        <v/>
      </c>
      <c r="S723" s="14">
        <f>IFERROR(SUMIF(CREF!A:A,PREF!A723,CREF!G:G),"")</f>
        <v>58559218</v>
      </c>
    </row>
    <row r="724" spans="1:19">
      <c r="A724" s="3">
        <v>723</v>
      </c>
      <c r="B724" s="5">
        <v>41956</v>
      </c>
      <c r="D724" s="11"/>
      <c r="K724" s="3">
        <v>818</v>
      </c>
      <c r="N724" s="3" t="s">
        <v>38</v>
      </c>
      <c r="Q724" s="4" t="str">
        <f>IFERROR(IF(IF(AND(IF(M724&lt;&gt;0,LOOKUP(M724,[1]Customer!$A:$A,[1]Customer!$B:$B),IF(N724&lt;&gt;0,LOOKUP(N724,[1]Supplier!$A:$A,[1]Supplier!$B:$B)))=FALSE,O724&lt;&gt;0),LOOKUP(O724,[1]Branch!$A:$A,[1]Branch!$B:$B),IF(M724&lt;&gt;0,LOOKUP(M724,[1]Customer!$A:$A,[1]Customer!$B:$B),IF(N724&lt;&gt;0,LOOKUP(N724,[1]Supplier!$A:$A,[1]Supplier!$B:$B))))=FALSE,LOOKUP(P724,[1]Banking!$A:$A,[1]Banking!$B:$B),IF(AND(IF(M724&lt;&gt;0,LOOKUP(M724,[1]Customer!$A:$A,[1]Customer!$B:$B),IF(N724&lt;&gt;0,LOOKUP(N724,[1]Supplier!$A:$A,[1]Supplier!$B:$B)))=FALSE,O724&lt;&gt;0),LOOKUP(O724,[1]Branch!$A:$A,[1]Branch!$B:$B),IF(M724&lt;&gt;0,LOOKUP(M724,[1]Customer!$A:$A,[1]Customer!$B:$B),IF(N724&lt;&gt;0,LOOKUP(N724,[1]Supplier!$A:$A,[1]Supplier!$B:$B))))),"")</f>
        <v>Nathani Indonesia</v>
      </c>
      <c r="R724" s="4" t="str">
        <f>IFERROR(IF(IF(AND(IF(M724&lt;&gt;0,LOOKUP(M724,[1]Customer!$A:$A,[1]Customer!$V:$V),IF(N724&lt;&gt;0,LOOKUP(N724,[1]Supplier!$A:$A,[1]Supplier!$V:$V)))=FALSE,O724&lt;&gt;0),LOOKUP(O724,[1]Branch!$A:$A,[1]Branch!$V:$V),IF(M724&lt;&gt;0,LOOKUP(M724,[1]Customer!$A:$A,[1]Customer!$V:$V),IF(N724&lt;&gt;0,LOOKUP(N724,[1]Supplier!$A:$A,[1]Supplier!$V:$V))))=FALSE,LOOKUP(P724,[1]Banking!$A:$A,[1]Banking!$C:$C),IF(AND(IF(M724&lt;&gt;0,LOOKUP(M724,[1]Customer!$A:$A,[1]Customer!$V:$V),IF(N724&lt;&gt;0,LOOKUP(N724,[1]Supplier!$A:$A,[1]Supplier!$V:$V)))=FALSE,O724&lt;&gt;0),LOOKUP(O724,[1]Branch!$A:$A,[1]Branch!$V:$V),IF(M724&lt;&gt;0,LOOKUP(M724,[1]Customer!$A:$A,[1]Customer!$V:$V),IF(N724&lt;&gt;0,LOOKUP(N724,[1]Supplier!$A:$A,[1]Supplier!$V:$V))))),"")</f>
        <v>Agustina Y. Zulkarnain</v>
      </c>
      <c r="S724" s="14">
        <f>IFERROR(SUMIF(CREF!A:A,PREF!A724,CREF!G:G),"")</f>
        <v>-400000000</v>
      </c>
    </row>
    <row r="725" spans="1:19">
      <c r="A725" s="3">
        <v>724</v>
      </c>
      <c r="B725" s="5">
        <v>41957</v>
      </c>
      <c r="D725" s="11" t="s">
        <v>1262</v>
      </c>
      <c r="J725" s="3">
        <v>361</v>
      </c>
      <c r="M725" s="3" t="s">
        <v>41</v>
      </c>
      <c r="Q725" s="4" t="str">
        <f>IFERROR(IF(IF(AND(IF(M725&lt;&gt;0,LOOKUP(M725,[1]Customer!$A:$A,[1]Customer!$B:$B),IF(N725&lt;&gt;0,LOOKUP(N725,[1]Supplier!$A:$A,[1]Supplier!$B:$B)))=FALSE,O725&lt;&gt;0),LOOKUP(O725,[1]Branch!$A:$A,[1]Branch!$B:$B),IF(M725&lt;&gt;0,LOOKUP(M725,[1]Customer!$A:$A,[1]Customer!$B:$B),IF(N725&lt;&gt;0,LOOKUP(N725,[1]Supplier!$A:$A,[1]Supplier!$B:$B))))=FALSE,LOOKUP(P725,[1]Banking!$A:$A,[1]Banking!$B:$B),IF(AND(IF(M725&lt;&gt;0,LOOKUP(M725,[1]Customer!$A:$A,[1]Customer!$B:$B),IF(N725&lt;&gt;0,LOOKUP(N725,[1]Supplier!$A:$A,[1]Supplier!$B:$B)))=FALSE,O725&lt;&gt;0),LOOKUP(O725,[1]Branch!$A:$A,[1]Branch!$B:$B),IF(M725&lt;&gt;0,LOOKUP(M725,[1]Customer!$A:$A,[1]Customer!$B:$B),IF(N725&lt;&gt;0,LOOKUP(N725,[1]Supplier!$A:$A,[1]Supplier!$B:$B))))),"")</f>
        <v>Nathani Indonesia</v>
      </c>
      <c r="R725" s="4" t="str">
        <f>IFERROR(IF(IF(AND(IF(M725&lt;&gt;0,LOOKUP(M725,[1]Customer!$A:$A,[1]Customer!$V:$V),IF(N725&lt;&gt;0,LOOKUP(N725,[1]Supplier!$A:$A,[1]Supplier!$V:$V)))=FALSE,O725&lt;&gt;0),LOOKUP(O725,[1]Branch!$A:$A,[1]Branch!$V:$V),IF(M725&lt;&gt;0,LOOKUP(M725,[1]Customer!$A:$A,[1]Customer!$V:$V),IF(N725&lt;&gt;0,LOOKUP(N725,[1]Supplier!$A:$A,[1]Supplier!$V:$V))))=FALSE,LOOKUP(P725,[1]Banking!$A:$A,[1]Banking!$C:$C),IF(AND(IF(M725&lt;&gt;0,LOOKUP(M725,[1]Customer!$A:$A,[1]Customer!$V:$V),IF(N725&lt;&gt;0,LOOKUP(N725,[1]Supplier!$A:$A,[1]Supplier!$V:$V)))=FALSE,O725&lt;&gt;0),LOOKUP(O725,[1]Branch!$A:$A,[1]Branch!$V:$V),IF(M725&lt;&gt;0,LOOKUP(M725,[1]Customer!$A:$A,[1]Customer!$V:$V),IF(N725&lt;&gt;0,LOOKUP(N725,[1]Supplier!$A:$A,[1]Supplier!$V:$V))))),"")</f>
        <v>Agustina Y. Zulkarnain</v>
      </c>
      <c r="S725" s="14">
        <f>IFERROR(SUMIF(CREF!A:A,PREF!A725,CREF!G:G),"")</f>
        <v>215640173</v>
      </c>
    </row>
    <row r="726" spans="1:19">
      <c r="A726" s="3">
        <v>725</v>
      </c>
      <c r="B726" s="5">
        <v>41957</v>
      </c>
      <c r="D726" s="11" t="s">
        <v>1263</v>
      </c>
      <c r="J726" s="3">
        <v>362</v>
      </c>
      <c r="M726" s="3" t="s">
        <v>41</v>
      </c>
      <c r="Q726" s="4" t="str">
        <f>IFERROR(IF(IF(AND(IF(M726&lt;&gt;0,LOOKUP(M726,[1]Customer!$A:$A,[1]Customer!$B:$B),IF(N726&lt;&gt;0,LOOKUP(N726,[1]Supplier!$A:$A,[1]Supplier!$B:$B)))=FALSE,O726&lt;&gt;0),LOOKUP(O726,[1]Branch!$A:$A,[1]Branch!$B:$B),IF(M726&lt;&gt;0,LOOKUP(M726,[1]Customer!$A:$A,[1]Customer!$B:$B),IF(N726&lt;&gt;0,LOOKUP(N726,[1]Supplier!$A:$A,[1]Supplier!$B:$B))))=FALSE,LOOKUP(P726,[1]Banking!$A:$A,[1]Banking!$B:$B),IF(AND(IF(M726&lt;&gt;0,LOOKUP(M726,[1]Customer!$A:$A,[1]Customer!$B:$B),IF(N726&lt;&gt;0,LOOKUP(N726,[1]Supplier!$A:$A,[1]Supplier!$B:$B)))=FALSE,O726&lt;&gt;0),LOOKUP(O726,[1]Branch!$A:$A,[1]Branch!$B:$B),IF(M726&lt;&gt;0,LOOKUP(M726,[1]Customer!$A:$A,[1]Customer!$B:$B),IF(N726&lt;&gt;0,LOOKUP(N726,[1]Supplier!$A:$A,[1]Supplier!$B:$B))))),"")</f>
        <v>Nathani Indonesia</v>
      </c>
      <c r="R726" s="4" t="str">
        <f>IFERROR(IF(IF(AND(IF(M726&lt;&gt;0,LOOKUP(M726,[1]Customer!$A:$A,[1]Customer!$V:$V),IF(N726&lt;&gt;0,LOOKUP(N726,[1]Supplier!$A:$A,[1]Supplier!$V:$V)))=FALSE,O726&lt;&gt;0),LOOKUP(O726,[1]Branch!$A:$A,[1]Branch!$V:$V),IF(M726&lt;&gt;0,LOOKUP(M726,[1]Customer!$A:$A,[1]Customer!$V:$V),IF(N726&lt;&gt;0,LOOKUP(N726,[1]Supplier!$A:$A,[1]Supplier!$V:$V))))=FALSE,LOOKUP(P726,[1]Banking!$A:$A,[1]Banking!$C:$C),IF(AND(IF(M726&lt;&gt;0,LOOKUP(M726,[1]Customer!$A:$A,[1]Customer!$V:$V),IF(N726&lt;&gt;0,LOOKUP(N726,[1]Supplier!$A:$A,[1]Supplier!$V:$V)))=FALSE,O726&lt;&gt;0),LOOKUP(O726,[1]Branch!$A:$A,[1]Branch!$V:$V),IF(M726&lt;&gt;0,LOOKUP(M726,[1]Customer!$A:$A,[1]Customer!$V:$V),IF(N726&lt;&gt;0,LOOKUP(N726,[1]Supplier!$A:$A,[1]Supplier!$V:$V))))),"")</f>
        <v>Agustina Y. Zulkarnain</v>
      </c>
      <c r="S726" s="14">
        <f>IFERROR(SUMIF(CREF!A:A,PREF!A726,CREF!G:G),"")</f>
        <v>165071601</v>
      </c>
    </row>
    <row r="727" spans="1:19">
      <c r="A727" s="3">
        <v>726</v>
      </c>
      <c r="B727" s="5">
        <v>41957</v>
      </c>
      <c r="D727" s="11" t="s">
        <v>1264</v>
      </c>
      <c r="J727" s="3">
        <v>363</v>
      </c>
      <c r="M727" s="3" t="s">
        <v>41</v>
      </c>
      <c r="Q727" s="4" t="str">
        <f>IFERROR(IF(IF(AND(IF(M727&lt;&gt;0,LOOKUP(M727,[1]Customer!$A:$A,[1]Customer!$B:$B),IF(N727&lt;&gt;0,LOOKUP(N727,[1]Supplier!$A:$A,[1]Supplier!$B:$B)))=FALSE,O727&lt;&gt;0),LOOKUP(O727,[1]Branch!$A:$A,[1]Branch!$B:$B),IF(M727&lt;&gt;0,LOOKUP(M727,[1]Customer!$A:$A,[1]Customer!$B:$B),IF(N727&lt;&gt;0,LOOKUP(N727,[1]Supplier!$A:$A,[1]Supplier!$B:$B))))=FALSE,LOOKUP(P727,[1]Banking!$A:$A,[1]Banking!$B:$B),IF(AND(IF(M727&lt;&gt;0,LOOKUP(M727,[1]Customer!$A:$A,[1]Customer!$B:$B),IF(N727&lt;&gt;0,LOOKUP(N727,[1]Supplier!$A:$A,[1]Supplier!$B:$B)))=FALSE,O727&lt;&gt;0),LOOKUP(O727,[1]Branch!$A:$A,[1]Branch!$B:$B),IF(M727&lt;&gt;0,LOOKUP(M727,[1]Customer!$A:$A,[1]Customer!$B:$B),IF(N727&lt;&gt;0,LOOKUP(N727,[1]Supplier!$A:$A,[1]Supplier!$B:$B))))),"")</f>
        <v>Nathani Indonesia</v>
      </c>
      <c r="R727" s="4" t="str">
        <f>IFERROR(IF(IF(AND(IF(M727&lt;&gt;0,LOOKUP(M727,[1]Customer!$A:$A,[1]Customer!$V:$V),IF(N727&lt;&gt;0,LOOKUP(N727,[1]Supplier!$A:$A,[1]Supplier!$V:$V)))=FALSE,O727&lt;&gt;0),LOOKUP(O727,[1]Branch!$A:$A,[1]Branch!$V:$V),IF(M727&lt;&gt;0,LOOKUP(M727,[1]Customer!$A:$A,[1]Customer!$V:$V),IF(N727&lt;&gt;0,LOOKUP(N727,[1]Supplier!$A:$A,[1]Supplier!$V:$V))))=FALSE,LOOKUP(P727,[1]Banking!$A:$A,[1]Banking!$C:$C),IF(AND(IF(M727&lt;&gt;0,LOOKUP(M727,[1]Customer!$A:$A,[1]Customer!$V:$V),IF(N727&lt;&gt;0,LOOKUP(N727,[1]Supplier!$A:$A,[1]Supplier!$V:$V)))=FALSE,O727&lt;&gt;0),LOOKUP(O727,[1]Branch!$A:$A,[1]Branch!$V:$V),IF(M727&lt;&gt;0,LOOKUP(M727,[1]Customer!$A:$A,[1]Customer!$V:$V),IF(N727&lt;&gt;0,LOOKUP(N727,[1]Supplier!$A:$A,[1]Supplier!$V:$V))))),"")</f>
        <v>Agustina Y. Zulkarnain</v>
      </c>
      <c r="S727" s="14">
        <f>IFERROR(SUMIF(CREF!A:A,PREF!A727,CREF!G:G),"")</f>
        <v>108316992</v>
      </c>
    </row>
    <row r="728" spans="1:19">
      <c r="A728" s="3">
        <v>727</v>
      </c>
      <c r="B728" s="5">
        <v>41957</v>
      </c>
      <c r="D728" s="11" t="s">
        <v>1265</v>
      </c>
      <c r="J728" s="3">
        <v>364</v>
      </c>
      <c r="M728" s="3" t="s">
        <v>41</v>
      </c>
      <c r="Q728" s="4" t="str">
        <f>IFERROR(IF(IF(AND(IF(M728&lt;&gt;0,LOOKUP(M728,[1]Customer!$A:$A,[1]Customer!$B:$B),IF(N728&lt;&gt;0,LOOKUP(N728,[1]Supplier!$A:$A,[1]Supplier!$B:$B)))=FALSE,O728&lt;&gt;0),LOOKUP(O728,[1]Branch!$A:$A,[1]Branch!$B:$B),IF(M728&lt;&gt;0,LOOKUP(M728,[1]Customer!$A:$A,[1]Customer!$B:$B),IF(N728&lt;&gt;0,LOOKUP(N728,[1]Supplier!$A:$A,[1]Supplier!$B:$B))))=FALSE,LOOKUP(P728,[1]Banking!$A:$A,[1]Banking!$B:$B),IF(AND(IF(M728&lt;&gt;0,LOOKUP(M728,[1]Customer!$A:$A,[1]Customer!$B:$B),IF(N728&lt;&gt;0,LOOKUP(N728,[1]Supplier!$A:$A,[1]Supplier!$B:$B)))=FALSE,O728&lt;&gt;0),LOOKUP(O728,[1]Branch!$A:$A,[1]Branch!$B:$B),IF(M728&lt;&gt;0,LOOKUP(M728,[1]Customer!$A:$A,[1]Customer!$B:$B),IF(N728&lt;&gt;0,LOOKUP(N728,[1]Supplier!$A:$A,[1]Supplier!$B:$B))))),"")</f>
        <v>Nathani Indonesia</v>
      </c>
      <c r="R728" s="4" t="str">
        <f>IFERROR(IF(IF(AND(IF(M728&lt;&gt;0,LOOKUP(M728,[1]Customer!$A:$A,[1]Customer!$V:$V),IF(N728&lt;&gt;0,LOOKUP(N728,[1]Supplier!$A:$A,[1]Supplier!$V:$V)))=FALSE,O728&lt;&gt;0),LOOKUP(O728,[1]Branch!$A:$A,[1]Branch!$V:$V),IF(M728&lt;&gt;0,LOOKUP(M728,[1]Customer!$A:$A,[1]Customer!$V:$V),IF(N728&lt;&gt;0,LOOKUP(N728,[1]Supplier!$A:$A,[1]Supplier!$V:$V))))=FALSE,LOOKUP(P728,[1]Banking!$A:$A,[1]Banking!$C:$C),IF(AND(IF(M728&lt;&gt;0,LOOKUP(M728,[1]Customer!$A:$A,[1]Customer!$V:$V),IF(N728&lt;&gt;0,LOOKUP(N728,[1]Supplier!$A:$A,[1]Supplier!$V:$V)))=FALSE,O728&lt;&gt;0),LOOKUP(O728,[1]Branch!$A:$A,[1]Branch!$V:$V),IF(M728&lt;&gt;0,LOOKUP(M728,[1]Customer!$A:$A,[1]Customer!$V:$V),IF(N728&lt;&gt;0,LOOKUP(N728,[1]Supplier!$A:$A,[1]Supplier!$V:$V))))),"")</f>
        <v>Agustina Y. Zulkarnain</v>
      </c>
      <c r="S728" s="14">
        <f>IFERROR(SUMIF(CREF!A:A,PREF!A728,CREF!G:G),"")</f>
        <v>10971234</v>
      </c>
    </row>
    <row r="729" spans="1:19">
      <c r="A729" s="3">
        <v>728</v>
      </c>
      <c r="B729" s="5">
        <v>41957</v>
      </c>
      <c r="D729" s="11"/>
      <c r="K729" s="3">
        <v>819</v>
      </c>
      <c r="N729" s="3" t="s">
        <v>38</v>
      </c>
      <c r="Q729" s="4" t="str">
        <f>IFERROR(IF(IF(AND(IF(M729&lt;&gt;0,LOOKUP(M729,[1]Customer!$A:$A,[1]Customer!$B:$B),IF(N729&lt;&gt;0,LOOKUP(N729,[1]Supplier!$A:$A,[1]Supplier!$B:$B)))=FALSE,O729&lt;&gt;0),LOOKUP(O729,[1]Branch!$A:$A,[1]Branch!$B:$B),IF(M729&lt;&gt;0,LOOKUP(M729,[1]Customer!$A:$A,[1]Customer!$B:$B),IF(N729&lt;&gt;0,LOOKUP(N729,[1]Supplier!$A:$A,[1]Supplier!$B:$B))))=FALSE,LOOKUP(P729,[1]Banking!$A:$A,[1]Banking!$B:$B),IF(AND(IF(M729&lt;&gt;0,LOOKUP(M729,[1]Customer!$A:$A,[1]Customer!$B:$B),IF(N729&lt;&gt;0,LOOKUP(N729,[1]Supplier!$A:$A,[1]Supplier!$B:$B)))=FALSE,O729&lt;&gt;0),LOOKUP(O729,[1]Branch!$A:$A,[1]Branch!$B:$B),IF(M729&lt;&gt;0,LOOKUP(M729,[1]Customer!$A:$A,[1]Customer!$B:$B),IF(N729&lt;&gt;0,LOOKUP(N729,[1]Supplier!$A:$A,[1]Supplier!$B:$B))))),"")</f>
        <v>Nathani Indonesia</v>
      </c>
      <c r="R729" s="4" t="str">
        <f>IFERROR(IF(IF(AND(IF(M729&lt;&gt;0,LOOKUP(M729,[1]Customer!$A:$A,[1]Customer!$V:$V),IF(N729&lt;&gt;0,LOOKUP(N729,[1]Supplier!$A:$A,[1]Supplier!$V:$V)))=FALSE,O729&lt;&gt;0),LOOKUP(O729,[1]Branch!$A:$A,[1]Branch!$V:$V),IF(M729&lt;&gt;0,LOOKUP(M729,[1]Customer!$A:$A,[1]Customer!$V:$V),IF(N729&lt;&gt;0,LOOKUP(N729,[1]Supplier!$A:$A,[1]Supplier!$V:$V))))=FALSE,LOOKUP(P729,[1]Banking!$A:$A,[1]Banking!$C:$C),IF(AND(IF(M729&lt;&gt;0,LOOKUP(M729,[1]Customer!$A:$A,[1]Customer!$V:$V),IF(N729&lt;&gt;0,LOOKUP(N729,[1]Supplier!$A:$A,[1]Supplier!$V:$V)))=FALSE,O729&lt;&gt;0),LOOKUP(O729,[1]Branch!$A:$A,[1]Branch!$V:$V),IF(M729&lt;&gt;0,LOOKUP(M729,[1]Customer!$A:$A,[1]Customer!$V:$V),IF(N729&lt;&gt;0,LOOKUP(N729,[1]Supplier!$A:$A,[1]Supplier!$V:$V))))),"")</f>
        <v>Agustina Y. Zulkarnain</v>
      </c>
      <c r="S729" s="14">
        <f>IFERROR(SUMIF(CREF!A:A,PREF!A729,CREF!G:G),"")</f>
        <v>-500000000</v>
      </c>
    </row>
    <row r="730" spans="1:19">
      <c r="A730" s="3">
        <v>729</v>
      </c>
      <c r="B730" s="5">
        <v>41960</v>
      </c>
      <c r="D730" s="11"/>
      <c r="J730" s="3">
        <v>365</v>
      </c>
      <c r="P730" s="3" t="s">
        <v>40</v>
      </c>
      <c r="Q730" s="4" t="str">
        <f>IFERROR(IF(IF(AND(IF(M730&lt;&gt;0,LOOKUP(M730,[1]Customer!$A:$A,[1]Customer!$B:$B),IF(N730&lt;&gt;0,LOOKUP(N730,[1]Supplier!$A:$A,[1]Supplier!$B:$B)))=FALSE,O730&lt;&gt;0),LOOKUP(O730,[1]Branch!$A:$A,[1]Branch!$B:$B),IF(M730&lt;&gt;0,LOOKUP(M730,[1]Customer!$A:$A,[1]Customer!$B:$B),IF(N730&lt;&gt;0,LOOKUP(N730,[1]Supplier!$A:$A,[1]Supplier!$B:$B))))=FALSE,LOOKUP(P730,[1]Banking!$A:$A,[1]Banking!$B:$B),IF(AND(IF(M730&lt;&gt;0,LOOKUP(M730,[1]Customer!$A:$A,[1]Customer!$B:$B),IF(N730&lt;&gt;0,LOOKUP(N730,[1]Supplier!$A:$A,[1]Supplier!$B:$B)))=FALSE,O730&lt;&gt;0),LOOKUP(O730,[1]Branch!$A:$A,[1]Branch!$B:$B),IF(M730&lt;&gt;0,LOOKUP(M730,[1]Customer!$A:$A,[1]Customer!$B:$B),IF(N730&lt;&gt;0,LOOKUP(N730,[1]Supplier!$A:$A,[1]Supplier!$B:$B))))),"")</f>
        <v>Kas Kecil Nathani Chemicals</v>
      </c>
      <c r="R730" s="4">
        <f>IFERROR(IF(IF(AND(IF(M730&lt;&gt;0,LOOKUP(M730,[1]Customer!$A:$A,[1]Customer!$V:$V),IF(N730&lt;&gt;0,LOOKUP(N730,[1]Supplier!$A:$A,[1]Supplier!$V:$V)))=FALSE,O730&lt;&gt;0),LOOKUP(O730,[1]Branch!$A:$A,[1]Branch!$V:$V),IF(M730&lt;&gt;0,LOOKUP(M730,[1]Customer!$A:$A,[1]Customer!$V:$V),IF(N730&lt;&gt;0,LOOKUP(N730,[1]Supplier!$A:$A,[1]Supplier!$V:$V))))=FALSE,LOOKUP(P730,[1]Banking!$A:$A,[1]Banking!$C:$C),IF(AND(IF(M730&lt;&gt;0,LOOKUP(M730,[1]Customer!$A:$A,[1]Customer!$V:$V),IF(N730&lt;&gt;0,LOOKUP(N730,[1]Supplier!$A:$A,[1]Supplier!$V:$V)))=FALSE,O730&lt;&gt;0),LOOKUP(O730,[1]Branch!$A:$A,[1]Branch!$V:$V),IF(M730&lt;&gt;0,LOOKUP(M730,[1]Customer!$A:$A,[1]Customer!$V:$V),IF(N730&lt;&gt;0,LOOKUP(N730,[1]Supplier!$A:$A,[1]Supplier!$V:$V))))),"")</f>
        <v>0</v>
      </c>
      <c r="S730" s="14">
        <f>IFERROR(SUMIF(CREF!A:A,PREF!A730,CREF!G:G),"")</f>
        <v>4380000</v>
      </c>
    </row>
    <row r="731" spans="1:19">
      <c r="A731" s="3">
        <v>730</v>
      </c>
      <c r="B731" s="5">
        <v>41960</v>
      </c>
      <c r="D731" s="11"/>
      <c r="K731" s="3">
        <v>820</v>
      </c>
      <c r="P731" s="3" t="s">
        <v>80</v>
      </c>
      <c r="Q731" s="4" t="str">
        <f>IFERROR(IF(IF(AND(IF(M731&lt;&gt;0,LOOKUP(M731,[1]Customer!$A:$A,[1]Customer!$B:$B),IF(N731&lt;&gt;0,LOOKUP(N731,[1]Supplier!$A:$A,[1]Supplier!$B:$B)))=FALSE,O731&lt;&gt;0),LOOKUP(O731,[1]Branch!$A:$A,[1]Branch!$B:$B),IF(M731&lt;&gt;0,LOOKUP(M731,[1]Customer!$A:$A,[1]Customer!$B:$B),IF(N731&lt;&gt;0,LOOKUP(N731,[1]Supplier!$A:$A,[1]Supplier!$B:$B))))=FALSE,LOOKUP(P731,[1]Banking!$A:$A,[1]Banking!$B:$B),IF(AND(IF(M731&lt;&gt;0,LOOKUP(M731,[1]Customer!$A:$A,[1]Customer!$B:$B),IF(N731&lt;&gt;0,LOOKUP(N731,[1]Supplier!$A:$A,[1]Supplier!$B:$B)))=FALSE,O731&lt;&gt;0),LOOKUP(O731,[1]Branch!$A:$A,[1]Branch!$B:$B),IF(M731&lt;&gt;0,LOOKUP(M731,[1]Customer!$A:$A,[1]Customer!$B:$B),IF(N731&lt;&gt;0,LOOKUP(N731,[1]Supplier!$A:$A,[1]Supplier!$B:$B))))),"")</f>
        <v>Nathani Chemicals</v>
      </c>
      <c r="R731" s="4" t="str">
        <f>IFERROR(IF(IF(AND(IF(M731&lt;&gt;0,LOOKUP(M731,[1]Customer!$A:$A,[1]Customer!$V:$V),IF(N731&lt;&gt;0,LOOKUP(N731,[1]Supplier!$A:$A,[1]Supplier!$V:$V)))=FALSE,O731&lt;&gt;0),LOOKUP(O731,[1]Branch!$A:$A,[1]Branch!$V:$V),IF(M731&lt;&gt;0,LOOKUP(M731,[1]Customer!$A:$A,[1]Customer!$V:$V),IF(N731&lt;&gt;0,LOOKUP(N731,[1]Supplier!$A:$A,[1]Supplier!$V:$V))))=FALSE,LOOKUP(P731,[1]Banking!$A:$A,[1]Banking!$C:$C),IF(AND(IF(M731&lt;&gt;0,LOOKUP(M731,[1]Customer!$A:$A,[1]Customer!$V:$V),IF(N731&lt;&gt;0,LOOKUP(N731,[1]Supplier!$A:$A,[1]Supplier!$V:$V)))=FALSE,O731&lt;&gt;0),LOOKUP(O731,[1]Branch!$A:$A,[1]Branch!$V:$V),IF(M731&lt;&gt;0,LOOKUP(M731,[1]Customer!$A:$A,[1]Customer!$V:$V),IF(N731&lt;&gt;0,LOOKUP(N731,[1]Supplier!$A:$A,[1]Supplier!$V:$V))))),"")</f>
        <v>Daniel Darmawan</v>
      </c>
      <c r="S731" s="14">
        <f>IFERROR(SUMIF(CREF!A:A,PREF!A731,CREF!G:G),"")</f>
        <v>-450000</v>
      </c>
    </row>
    <row r="732" spans="1:19">
      <c r="A732" s="3">
        <v>731</v>
      </c>
      <c r="B732" s="5">
        <v>41960</v>
      </c>
      <c r="D732" s="11"/>
      <c r="K732" s="3">
        <v>821</v>
      </c>
      <c r="P732" s="3" t="s">
        <v>80</v>
      </c>
      <c r="Q732" s="4" t="str">
        <f>IFERROR(IF(IF(AND(IF(M732&lt;&gt;0,LOOKUP(M732,[1]Customer!$A:$A,[1]Customer!$B:$B),IF(N732&lt;&gt;0,LOOKUP(N732,[1]Supplier!$A:$A,[1]Supplier!$B:$B)))=FALSE,O732&lt;&gt;0),LOOKUP(O732,[1]Branch!$A:$A,[1]Branch!$B:$B),IF(M732&lt;&gt;0,LOOKUP(M732,[1]Customer!$A:$A,[1]Customer!$B:$B),IF(N732&lt;&gt;0,LOOKUP(N732,[1]Supplier!$A:$A,[1]Supplier!$B:$B))))=FALSE,LOOKUP(P732,[1]Banking!$A:$A,[1]Banking!$B:$B),IF(AND(IF(M732&lt;&gt;0,LOOKUP(M732,[1]Customer!$A:$A,[1]Customer!$B:$B),IF(N732&lt;&gt;0,LOOKUP(N732,[1]Supplier!$A:$A,[1]Supplier!$B:$B)))=FALSE,O732&lt;&gt;0),LOOKUP(O732,[1]Branch!$A:$A,[1]Branch!$B:$B),IF(M732&lt;&gt;0,LOOKUP(M732,[1]Customer!$A:$A,[1]Customer!$B:$B),IF(N732&lt;&gt;0,LOOKUP(N732,[1]Supplier!$A:$A,[1]Supplier!$B:$B))))),"")</f>
        <v>Nathani Chemicals</v>
      </c>
      <c r="R732" s="4" t="str">
        <f>IFERROR(IF(IF(AND(IF(M732&lt;&gt;0,LOOKUP(M732,[1]Customer!$A:$A,[1]Customer!$V:$V),IF(N732&lt;&gt;0,LOOKUP(N732,[1]Supplier!$A:$A,[1]Supplier!$V:$V)))=FALSE,O732&lt;&gt;0),LOOKUP(O732,[1]Branch!$A:$A,[1]Branch!$V:$V),IF(M732&lt;&gt;0,LOOKUP(M732,[1]Customer!$A:$A,[1]Customer!$V:$V),IF(N732&lt;&gt;0,LOOKUP(N732,[1]Supplier!$A:$A,[1]Supplier!$V:$V))))=FALSE,LOOKUP(P732,[1]Banking!$A:$A,[1]Banking!$C:$C),IF(AND(IF(M732&lt;&gt;0,LOOKUP(M732,[1]Customer!$A:$A,[1]Customer!$V:$V),IF(N732&lt;&gt;0,LOOKUP(N732,[1]Supplier!$A:$A,[1]Supplier!$V:$V)))=FALSE,O732&lt;&gt;0),LOOKUP(O732,[1]Branch!$A:$A,[1]Branch!$V:$V),IF(M732&lt;&gt;0,LOOKUP(M732,[1]Customer!$A:$A,[1]Customer!$V:$V),IF(N732&lt;&gt;0,LOOKUP(N732,[1]Supplier!$A:$A,[1]Supplier!$V:$V))))),"")</f>
        <v>Daniel Darmawan</v>
      </c>
      <c r="S732" s="14">
        <f>IFERROR(SUMIF(CREF!A:A,PREF!A732,CREF!G:G),"")</f>
        <v>-375000</v>
      </c>
    </row>
    <row r="733" spans="1:19">
      <c r="A733" s="3">
        <v>732</v>
      </c>
      <c r="B733" s="5">
        <v>41960</v>
      </c>
      <c r="D733" s="11"/>
      <c r="K733" s="3">
        <v>822</v>
      </c>
      <c r="P733" s="3" t="s">
        <v>80</v>
      </c>
      <c r="Q733" s="4" t="str">
        <f>IFERROR(IF(IF(AND(IF(M733&lt;&gt;0,LOOKUP(M733,[1]Customer!$A:$A,[1]Customer!$B:$B),IF(N733&lt;&gt;0,LOOKUP(N733,[1]Supplier!$A:$A,[1]Supplier!$B:$B)))=FALSE,O733&lt;&gt;0),LOOKUP(O733,[1]Branch!$A:$A,[1]Branch!$B:$B),IF(M733&lt;&gt;0,LOOKUP(M733,[1]Customer!$A:$A,[1]Customer!$B:$B),IF(N733&lt;&gt;0,LOOKUP(N733,[1]Supplier!$A:$A,[1]Supplier!$B:$B))))=FALSE,LOOKUP(P733,[1]Banking!$A:$A,[1]Banking!$B:$B),IF(AND(IF(M733&lt;&gt;0,LOOKUP(M733,[1]Customer!$A:$A,[1]Customer!$B:$B),IF(N733&lt;&gt;0,LOOKUP(N733,[1]Supplier!$A:$A,[1]Supplier!$B:$B)))=FALSE,O733&lt;&gt;0),LOOKUP(O733,[1]Branch!$A:$A,[1]Branch!$B:$B),IF(M733&lt;&gt;0,LOOKUP(M733,[1]Customer!$A:$A,[1]Customer!$B:$B),IF(N733&lt;&gt;0,LOOKUP(N733,[1]Supplier!$A:$A,[1]Supplier!$B:$B))))),"")</f>
        <v>Nathani Chemicals</v>
      </c>
      <c r="R733" s="4" t="str">
        <f>IFERROR(IF(IF(AND(IF(M733&lt;&gt;0,LOOKUP(M733,[1]Customer!$A:$A,[1]Customer!$V:$V),IF(N733&lt;&gt;0,LOOKUP(N733,[1]Supplier!$A:$A,[1]Supplier!$V:$V)))=FALSE,O733&lt;&gt;0),LOOKUP(O733,[1]Branch!$A:$A,[1]Branch!$V:$V),IF(M733&lt;&gt;0,LOOKUP(M733,[1]Customer!$A:$A,[1]Customer!$V:$V),IF(N733&lt;&gt;0,LOOKUP(N733,[1]Supplier!$A:$A,[1]Supplier!$V:$V))))=FALSE,LOOKUP(P733,[1]Banking!$A:$A,[1]Banking!$C:$C),IF(AND(IF(M733&lt;&gt;0,LOOKUP(M733,[1]Customer!$A:$A,[1]Customer!$V:$V),IF(N733&lt;&gt;0,LOOKUP(N733,[1]Supplier!$A:$A,[1]Supplier!$V:$V)))=FALSE,O733&lt;&gt;0),LOOKUP(O733,[1]Branch!$A:$A,[1]Branch!$V:$V),IF(M733&lt;&gt;0,LOOKUP(M733,[1]Customer!$A:$A,[1]Customer!$V:$V),IF(N733&lt;&gt;0,LOOKUP(N733,[1]Supplier!$A:$A,[1]Supplier!$V:$V))))),"")</f>
        <v>Daniel Darmawan</v>
      </c>
      <c r="S733" s="14">
        <f>IFERROR(SUMIF(CREF!A:A,PREF!A733,CREF!G:G),"")</f>
        <v>-450000</v>
      </c>
    </row>
    <row r="734" spans="1:19">
      <c r="A734" s="3">
        <v>733</v>
      </c>
      <c r="B734" s="5">
        <v>41960</v>
      </c>
      <c r="D734" s="11"/>
      <c r="K734" s="3">
        <v>823</v>
      </c>
      <c r="P734" s="3" t="s">
        <v>80</v>
      </c>
      <c r="Q734" s="4" t="str">
        <f>IFERROR(IF(IF(AND(IF(M734&lt;&gt;0,LOOKUP(M734,[1]Customer!$A:$A,[1]Customer!$B:$B),IF(N734&lt;&gt;0,LOOKUP(N734,[1]Supplier!$A:$A,[1]Supplier!$B:$B)))=FALSE,O734&lt;&gt;0),LOOKUP(O734,[1]Branch!$A:$A,[1]Branch!$B:$B),IF(M734&lt;&gt;0,LOOKUP(M734,[1]Customer!$A:$A,[1]Customer!$B:$B),IF(N734&lt;&gt;0,LOOKUP(N734,[1]Supplier!$A:$A,[1]Supplier!$B:$B))))=FALSE,LOOKUP(P734,[1]Banking!$A:$A,[1]Banking!$B:$B),IF(AND(IF(M734&lt;&gt;0,LOOKUP(M734,[1]Customer!$A:$A,[1]Customer!$B:$B),IF(N734&lt;&gt;0,LOOKUP(N734,[1]Supplier!$A:$A,[1]Supplier!$B:$B)))=FALSE,O734&lt;&gt;0),LOOKUP(O734,[1]Branch!$A:$A,[1]Branch!$B:$B),IF(M734&lt;&gt;0,LOOKUP(M734,[1]Customer!$A:$A,[1]Customer!$B:$B),IF(N734&lt;&gt;0,LOOKUP(N734,[1]Supplier!$A:$A,[1]Supplier!$B:$B))))),"")</f>
        <v>Nathani Chemicals</v>
      </c>
      <c r="R734" s="4" t="str">
        <f>IFERROR(IF(IF(AND(IF(M734&lt;&gt;0,LOOKUP(M734,[1]Customer!$A:$A,[1]Customer!$V:$V),IF(N734&lt;&gt;0,LOOKUP(N734,[1]Supplier!$A:$A,[1]Supplier!$V:$V)))=FALSE,O734&lt;&gt;0),LOOKUP(O734,[1]Branch!$A:$A,[1]Branch!$V:$V),IF(M734&lt;&gt;0,LOOKUP(M734,[1]Customer!$A:$A,[1]Customer!$V:$V),IF(N734&lt;&gt;0,LOOKUP(N734,[1]Supplier!$A:$A,[1]Supplier!$V:$V))))=FALSE,LOOKUP(P734,[1]Banking!$A:$A,[1]Banking!$C:$C),IF(AND(IF(M734&lt;&gt;0,LOOKUP(M734,[1]Customer!$A:$A,[1]Customer!$V:$V),IF(N734&lt;&gt;0,LOOKUP(N734,[1]Supplier!$A:$A,[1]Supplier!$V:$V)))=FALSE,O734&lt;&gt;0),LOOKUP(O734,[1]Branch!$A:$A,[1]Branch!$V:$V),IF(M734&lt;&gt;0,LOOKUP(M734,[1]Customer!$A:$A,[1]Customer!$V:$V),IF(N734&lt;&gt;0,LOOKUP(N734,[1]Supplier!$A:$A,[1]Supplier!$V:$V))))),"")</f>
        <v>Daniel Darmawan</v>
      </c>
      <c r="S734" s="14">
        <f>IFERROR(SUMIF(CREF!A:A,PREF!A734,CREF!G:G),"")</f>
        <v>-450000</v>
      </c>
    </row>
    <row r="735" spans="1:19">
      <c r="A735" s="3">
        <v>734</v>
      </c>
      <c r="B735" s="5">
        <v>41960</v>
      </c>
      <c r="D735" s="11"/>
      <c r="K735" s="3">
        <v>824</v>
      </c>
      <c r="P735" s="3" t="s">
        <v>80</v>
      </c>
      <c r="Q735" s="4" t="str">
        <f>IFERROR(IF(IF(AND(IF(M735&lt;&gt;0,LOOKUP(M735,[1]Customer!$A:$A,[1]Customer!$B:$B),IF(N735&lt;&gt;0,LOOKUP(N735,[1]Supplier!$A:$A,[1]Supplier!$B:$B)))=FALSE,O735&lt;&gt;0),LOOKUP(O735,[1]Branch!$A:$A,[1]Branch!$B:$B),IF(M735&lt;&gt;0,LOOKUP(M735,[1]Customer!$A:$A,[1]Customer!$B:$B),IF(N735&lt;&gt;0,LOOKUP(N735,[1]Supplier!$A:$A,[1]Supplier!$B:$B))))=FALSE,LOOKUP(P735,[1]Banking!$A:$A,[1]Banking!$B:$B),IF(AND(IF(M735&lt;&gt;0,LOOKUP(M735,[1]Customer!$A:$A,[1]Customer!$B:$B),IF(N735&lt;&gt;0,LOOKUP(N735,[1]Supplier!$A:$A,[1]Supplier!$B:$B)))=FALSE,O735&lt;&gt;0),LOOKUP(O735,[1]Branch!$A:$A,[1]Branch!$B:$B),IF(M735&lt;&gt;0,LOOKUP(M735,[1]Customer!$A:$A,[1]Customer!$B:$B),IF(N735&lt;&gt;0,LOOKUP(N735,[1]Supplier!$A:$A,[1]Supplier!$B:$B))))),"")</f>
        <v>Nathani Chemicals</v>
      </c>
      <c r="R735" s="4" t="str">
        <f>IFERROR(IF(IF(AND(IF(M735&lt;&gt;0,LOOKUP(M735,[1]Customer!$A:$A,[1]Customer!$V:$V),IF(N735&lt;&gt;0,LOOKUP(N735,[1]Supplier!$A:$A,[1]Supplier!$V:$V)))=FALSE,O735&lt;&gt;0),LOOKUP(O735,[1]Branch!$A:$A,[1]Branch!$V:$V),IF(M735&lt;&gt;0,LOOKUP(M735,[1]Customer!$A:$A,[1]Customer!$V:$V),IF(N735&lt;&gt;0,LOOKUP(N735,[1]Supplier!$A:$A,[1]Supplier!$V:$V))))=FALSE,LOOKUP(P735,[1]Banking!$A:$A,[1]Banking!$C:$C),IF(AND(IF(M735&lt;&gt;0,LOOKUP(M735,[1]Customer!$A:$A,[1]Customer!$V:$V),IF(N735&lt;&gt;0,LOOKUP(N735,[1]Supplier!$A:$A,[1]Supplier!$V:$V)))=FALSE,O735&lt;&gt;0),LOOKUP(O735,[1]Branch!$A:$A,[1]Branch!$V:$V),IF(M735&lt;&gt;0,LOOKUP(M735,[1]Customer!$A:$A,[1]Customer!$V:$V),IF(N735&lt;&gt;0,LOOKUP(N735,[1]Supplier!$A:$A,[1]Supplier!$V:$V))))),"")</f>
        <v>Daniel Darmawan</v>
      </c>
      <c r="S735" s="14">
        <f>IFERROR(SUMIF(CREF!A:A,PREF!A735,CREF!G:G),"")</f>
        <v>-450000</v>
      </c>
    </row>
    <row r="736" spans="1:19">
      <c r="A736" s="3">
        <v>735</v>
      </c>
      <c r="B736" s="5">
        <v>41960</v>
      </c>
      <c r="D736" s="11"/>
      <c r="K736" s="3">
        <v>825</v>
      </c>
      <c r="P736" s="3" t="s">
        <v>80</v>
      </c>
      <c r="Q736" s="4" t="str">
        <f>IFERROR(IF(IF(AND(IF(M736&lt;&gt;0,LOOKUP(M736,[1]Customer!$A:$A,[1]Customer!$B:$B),IF(N736&lt;&gt;0,LOOKUP(N736,[1]Supplier!$A:$A,[1]Supplier!$B:$B)))=FALSE,O736&lt;&gt;0),LOOKUP(O736,[1]Branch!$A:$A,[1]Branch!$B:$B),IF(M736&lt;&gt;0,LOOKUP(M736,[1]Customer!$A:$A,[1]Customer!$B:$B),IF(N736&lt;&gt;0,LOOKUP(N736,[1]Supplier!$A:$A,[1]Supplier!$B:$B))))=FALSE,LOOKUP(P736,[1]Banking!$A:$A,[1]Banking!$B:$B),IF(AND(IF(M736&lt;&gt;0,LOOKUP(M736,[1]Customer!$A:$A,[1]Customer!$B:$B),IF(N736&lt;&gt;0,LOOKUP(N736,[1]Supplier!$A:$A,[1]Supplier!$B:$B)))=FALSE,O736&lt;&gt;0),LOOKUP(O736,[1]Branch!$A:$A,[1]Branch!$B:$B),IF(M736&lt;&gt;0,LOOKUP(M736,[1]Customer!$A:$A,[1]Customer!$B:$B),IF(N736&lt;&gt;0,LOOKUP(N736,[1]Supplier!$A:$A,[1]Supplier!$B:$B))))),"")</f>
        <v>Nathani Chemicals</v>
      </c>
      <c r="R736" s="4" t="str">
        <f>IFERROR(IF(IF(AND(IF(M736&lt;&gt;0,LOOKUP(M736,[1]Customer!$A:$A,[1]Customer!$V:$V),IF(N736&lt;&gt;0,LOOKUP(N736,[1]Supplier!$A:$A,[1]Supplier!$V:$V)))=FALSE,O736&lt;&gt;0),LOOKUP(O736,[1]Branch!$A:$A,[1]Branch!$V:$V),IF(M736&lt;&gt;0,LOOKUP(M736,[1]Customer!$A:$A,[1]Customer!$V:$V),IF(N736&lt;&gt;0,LOOKUP(N736,[1]Supplier!$A:$A,[1]Supplier!$V:$V))))=FALSE,LOOKUP(P736,[1]Banking!$A:$A,[1]Banking!$C:$C),IF(AND(IF(M736&lt;&gt;0,LOOKUP(M736,[1]Customer!$A:$A,[1]Customer!$V:$V),IF(N736&lt;&gt;0,LOOKUP(N736,[1]Supplier!$A:$A,[1]Supplier!$V:$V)))=FALSE,O736&lt;&gt;0),LOOKUP(O736,[1]Branch!$A:$A,[1]Branch!$V:$V),IF(M736&lt;&gt;0,LOOKUP(M736,[1]Customer!$A:$A,[1]Customer!$V:$V),IF(N736&lt;&gt;0,LOOKUP(N736,[1]Supplier!$A:$A,[1]Supplier!$V:$V))))),"")</f>
        <v>Daniel Darmawan</v>
      </c>
      <c r="S736" s="14">
        <f>IFERROR(SUMIF(CREF!A:A,PREF!A736,CREF!G:G),"")</f>
        <v>-330960</v>
      </c>
    </row>
    <row r="737" spans="1:19">
      <c r="A737" s="3">
        <v>736</v>
      </c>
      <c r="B737" s="5">
        <v>41960</v>
      </c>
      <c r="D737" s="11"/>
      <c r="K737" s="3">
        <v>826</v>
      </c>
      <c r="P737" s="3" t="s">
        <v>80</v>
      </c>
      <c r="Q737" s="4" t="str">
        <f>IFERROR(IF(IF(AND(IF(M737&lt;&gt;0,LOOKUP(M737,[1]Customer!$A:$A,[1]Customer!$B:$B),IF(N737&lt;&gt;0,LOOKUP(N737,[1]Supplier!$A:$A,[1]Supplier!$B:$B)))=FALSE,O737&lt;&gt;0),LOOKUP(O737,[1]Branch!$A:$A,[1]Branch!$B:$B),IF(M737&lt;&gt;0,LOOKUP(M737,[1]Customer!$A:$A,[1]Customer!$B:$B),IF(N737&lt;&gt;0,LOOKUP(N737,[1]Supplier!$A:$A,[1]Supplier!$B:$B))))=FALSE,LOOKUP(P737,[1]Banking!$A:$A,[1]Banking!$B:$B),IF(AND(IF(M737&lt;&gt;0,LOOKUP(M737,[1]Customer!$A:$A,[1]Customer!$B:$B),IF(N737&lt;&gt;0,LOOKUP(N737,[1]Supplier!$A:$A,[1]Supplier!$B:$B)))=FALSE,O737&lt;&gt;0),LOOKUP(O737,[1]Branch!$A:$A,[1]Branch!$B:$B),IF(M737&lt;&gt;0,LOOKUP(M737,[1]Customer!$A:$A,[1]Customer!$B:$B),IF(N737&lt;&gt;0,LOOKUP(N737,[1]Supplier!$A:$A,[1]Supplier!$B:$B))))),"")</f>
        <v>Nathani Chemicals</v>
      </c>
      <c r="R737" s="4" t="str">
        <f>IFERROR(IF(IF(AND(IF(M737&lt;&gt;0,LOOKUP(M737,[1]Customer!$A:$A,[1]Customer!$V:$V),IF(N737&lt;&gt;0,LOOKUP(N737,[1]Supplier!$A:$A,[1]Supplier!$V:$V)))=FALSE,O737&lt;&gt;0),LOOKUP(O737,[1]Branch!$A:$A,[1]Branch!$V:$V),IF(M737&lt;&gt;0,LOOKUP(M737,[1]Customer!$A:$A,[1]Customer!$V:$V),IF(N737&lt;&gt;0,LOOKUP(N737,[1]Supplier!$A:$A,[1]Supplier!$V:$V))))=FALSE,LOOKUP(P737,[1]Banking!$A:$A,[1]Banking!$C:$C),IF(AND(IF(M737&lt;&gt;0,LOOKUP(M737,[1]Customer!$A:$A,[1]Customer!$V:$V),IF(N737&lt;&gt;0,LOOKUP(N737,[1]Supplier!$A:$A,[1]Supplier!$V:$V)))=FALSE,O737&lt;&gt;0),LOOKUP(O737,[1]Branch!$A:$A,[1]Branch!$V:$V),IF(M737&lt;&gt;0,LOOKUP(M737,[1]Customer!$A:$A,[1]Customer!$V:$V),IF(N737&lt;&gt;0,LOOKUP(N737,[1]Supplier!$A:$A,[1]Supplier!$V:$V))))),"")</f>
        <v>Daniel Darmawan</v>
      </c>
      <c r="S737" s="14">
        <f>IFERROR(SUMIF(CREF!A:A,PREF!A737,CREF!G:G),"")</f>
        <v>-225000</v>
      </c>
    </row>
    <row r="738" spans="1:19">
      <c r="A738" s="3">
        <v>737</v>
      </c>
      <c r="B738" s="5">
        <v>41960</v>
      </c>
      <c r="D738" s="11"/>
      <c r="K738" s="3">
        <v>827</v>
      </c>
      <c r="P738" s="3" t="s">
        <v>80</v>
      </c>
      <c r="Q738" s="4" t="str">
        <f>IFERROR(IF(IF(AND(IF(M738&lt;&gt;0,LOOKUP(M738,[1]Customer!$A:$A,[1]Customer!$B:$B),IF(N738&lt;&gt;0,LOOKUP(N738,[1]Supplier!$A:$A,[1]Supplier!$B:$B)))=FALSE,O738&lt;&gt;0),LOOKUP(O738,[1]Branch!$A:$A,[1]Branch!$B:$B),IF(M738&lt;&gt;0,LOOKUP(M738,[1]Customer!$A:$A,[1]Customer!$B:$B),IF(N738&lt;&gt;0,LOOKUP(N738,[1]Supplier!$A:$A,[1]Supplier!$B:$B))))=FALSE,LOOKUP(P738,[1]Banking!$A:$A,[1]Banking!$B:$B),IF(AND(IF(M738&lt;&gt;0,LOOKUP(M738,[1]Customer!$A:$A,[1]Customer!$B:$B),IF(N738&lt;&gt;0,LOOKUP(N738,[1]Supplier!$A:$A,[1]Supplier!$B:$B)))=FALSE,O738&lt;&gt;0),LOOKUP(O738,[1]Branch!$A:$A,[1]Branch!$B:$B),IF(M738&lt;&gt;0,LOOKUP(M738,[1]Customer!$A:$A,[1]Customer!$B:$B),IF(N738&lt;&gt;0,LOOKUP(N738,[1]Supplier!$A:$A,[1]Supplier!$B:$B))))),"")</f>
        <v>Nathani Chemicals</v>
      </c>
      <c r="R738" s="4" t="str">
        <f>IFERROR(IF(IF(AND(IF(M738&lt;&gt;0,LOOKUP(M738,[1]Customer!$A:$A,[1]Customer!$V:$V),IF(N738&lt;&gt;0,LOOKUP(N738,[1]Supplier!$A:$A,[1]Supplier!$V:$V)))=FALSE,O738&lt;&gt;0),LOOKUP(O738,[1]Branch!$A:$A,[1]Branch!$V:$V),IF(M738&lt;&gt;0,LOOKUP(M738,[1]Customer!$A:$A,[1]Customer!$V:$V),IF(N738&lt;&gt;0,LOOKUP(N738,[1]Supplier!$A:$A,[1]Supplier!$V:$V))))=FALSE,LOOKUP(P738,[1]Banking!$A:$A,[1]Banking!$C:$C),IF(AND(IF(M738&lt;&gt;0,LOOKUP(M738,[1]Customer!$A:$A,[1]Customer!$V:$V),IF(N738&lt;&gt;0,LOOKUP(N738,[1]Supplier!$A:$A,[1]Supplier!$V:$V)))=FALSE,O738&lt;&gt;0),LOOKUP(O738,[1]Branch!$A:$A,[1]Branch!$V:$V),IF(M738&lt;&gt;0,LOOKUP(M738,[1]Customer!$A:$A,[1]Customer!$V:$V),IF(N738&lt;&gt;0,LOOKUP(N738,[1]Supplier!$A:$A,[1]Supplier!$V:$V))))),"")</f>
        <v>Daniel Darmawan</v>
      </c>
      <c r="S738" s="14">
        <f>IFERROR(SUMIF(CREF!A:A,PREF!A738,CREF!G:G),"")</f>
        <v>-450000</v>
      </c>
    </row>
    <row r="739" spans="1:19">
      <c r="A739" s="3">
        <v>738</v>
      </c>
      <c r="B739" s="5">
        <v>41960</v>
      </c>
      <c r="D739" s="11"/>
      <c r="K739" s="3">
        <v>828</v>
      </c>
      <c r="P739" s="3" t="s">
        <v>40</v>
      </c>
      <c r="Q739" s="4" t="str">
        <f>IFERROR(IF(IF(AND(IF(M739&lt;&gt;0,LOOKUP(M739,[1]Customer!$A:$A,[1]Customer!$B:$B),IF(N739&lt;&gt;0,LOOKUP(N739,[1]Supplier!$A:$A,[1]Supplier!$B:$B)))=FALSE,O739&lt;&gt;0),LOOKUP(O739,[1]Branch!$A:$A,[1]Branch!$B:$B),IF(M739&lt;&gt;0,LOOKUP(M739,[1]Customer!$A:$A,[1]Customer!$B:$B),IF(N739&lt;&gt;0,LOOKUP(N739,[1]Supplier!$A:$A,[1]Supplier!$B:$B))))=FALSE,LOOKUP(P739,[1]Banking!$A:$A,[1]Banking!$B:$B),IF(AND(IF(M739&lt;&gt;0,LOOKUP(M739,[1]Customer!$A:$A,[1]Customer!$B:$B),IF(N739&lt;&gt;0,LOOKUP(N739,[1]Supplier!$A:$A,[1]Supplier!$B:$B)))=FALSE,O739&lt;&gt;0),LOOKUP(O739,[1]Branch!$A:$A,[1]Branch!$B:$B),IF(M739&lt;&gt;0,LOOKUP(M739,[1]Customer!$A:$A,[1]Customer!$B:$B),IF(N739&lt;&gt;0,LOOKUP(N739,[1]Supplier!$A:$A,[1]Supplier!$B:$B))))),"")</f>
        <v>Kas Kecil Nathani Chemicals</v>
      </c>
      <c r="R739" s="4">
        <f>IFERROR(IF(IF(AND(IF(M739&lt;&gt;0,LOOKUP(M739,[1]Customer!$A:$A,[1]Customer!$V:$V),IF(N739&lt;&gt;0,LOOKUP(N739,[1]Supplier!$A:$A,[1]Supplier!$V:$V)))=FALSE,O739&lt;&gt;0),LOOKUP(O739,[1]Branch!$A:$A,[1]Branch!$V:$V),IF(M739&lt;&gt;0,LOOKUP(M739,[1]Customer!$A:$A,[1]Customer!$V:$V),IF(N739&lt;&gt;0,LOOKUP(N739,[1]Supplier!$A:$A,[1]Supplier!$V:$V))))=FALSE,LOOKUP(P739,[1]Banking!$A:$A,[1]Banking!$C:$C),IF(AND(IF(M739&lt;&gt;0,LOOKUP(M739,[1]Customer!$A:$A,[1]Customer!$V:$V),IF(N739&lt;&gt;0,LOOKUP(N739,[1]Supplier!$A:$A,[1]Supplier!$V:$V)))=FALSE,O739&lt;&gt;0),LOOKUP(O739,[1]Branch!$A:$A,[1]Branch!$V:$V),IF(M739&lt;&gt;0,LOOKUP(M739,[1]Customer!$A:$A,[1]Customer!$V:$V),IF(N739&lt;&gt;0,LOOKUP(N739,[1]Supplier!$A:$A,[1]Supplier!$V:$V))))),"")</f>
        <v>0</v>
      </c>
      <c r="S739" s="14">
        <f>IFERROR(SUMIF(CREF!A:A,PREF!A739,CREF!G:G),"")</f>
        <v>-1200000</v>
      </c>
    </row>
    <row r="740" spans="1:19">
      <c r="A740" s="3">
        <v>739</v>
      </c>
      <c r="B740" s="5">
        <v>41960</v>
      </c>
      <c r="D740" s="11" t="s">
        <v>1265</v>
      </c>
      <c r="J740" s="3">
        <v>366</v>
      </c>
      <c r="M740" s="3" t="s">
        <v>41</v>
      </c>
      <c r="Q740" s="4" t="str">
        <f>IFERROR(IF(IF(AND(IF(M740&lt;&gt;0,LOOKUP(M740,[1]Customer!$A:$A,[1]Customer!$B:$B),IF(N740&lt;&gt;0,LOOKUP(N740,[1]Supplier!$A:$A,[1]Supplier!$B:$B)))=FALSE,O740&lt;&gt;0),LOOKUP(O740,[1]Branch!$A:$A,[1]Branch!$B:$B),IF(M740&lt;&gt;0,LOOKUP(M740,[1]Customer!$A:$A,[1]Customer!$B:$B),IF(N740&lt;&gt;0,LOOKUP(N740,[1]Supplier!$A:$A,[1]Supplier!$B:$B))))=FALSE,LOOKUP(P740,[1]Banking!$A:$A,[1]Banking!$B:$B),IF(AND(IF(M740&lt;&gt;0,LOOKUP(M740,[1]Customer!$A:$A,[1]Customer!$B:$B),IF(N740&lt;&gt;0,LOOKUP(N740,[1]Supplier!$A:$A,[1]Supplier!$B:$B)))=FALSE,O740&lt;&gt;0),LOOKUP(O740,[1]Branch!$A:$A,[1]Branch!$B:$B),IF(M740&lt;&gt;0,LOOKUP(M740,[1]Customer!$A:$A,[1]Customer!$B:$B),IF(N740&lt;&gt;0,LOOKUP(N740,[1]Supplier!$A:$A,[1]Supplier!$B:$B))))),"")</f>
        <v>Nathani Indonesia</v>
      </c>
      <c r="R740" s="4" t="str">
        <f>IFERROR(IF(IF(AND(IF(M740&lt;&gt;0,LOOKUP(M740,[1]Customer!$A:$A,[1]Customer!$V:$V),IF(N740&lt;&gt;0,LOOKUP(N740,[1]Supplier!$A:$A,[1]Supplier!$V:$V)))=FALSE,O740&lt;&gt;0),LOOKUP(O740,[1]Branch!$A:$A,[1]Branch!$V:$V),IF(M740&lt;&gt;0,LOOKUP(M740,[1]Customer!$A:$A,[1]Customer!$V:$V),IF(N740&lt;&gt;0,LOOKUP(N740,[1]Supplier!$A:$A,[1]Supplier!$V:$V))))=FALSE,LOOKUP(P740,[1]Banking!$A:$A,[1]Banking!$C:$C),IF(AND(IF(M740&lt;&gt;0,LOOKUP(M740,[1]Customer!$A:$A,[1]Customer!$V:$V),IF(N740&lt;&gt;0,LOOKUP(N740,[1]Supplier!$A:$A,[1]Supplier!$V:$V)))=FALSE,O740&lt;&gt;0),LOOKUP(O740,[1]Branch!$A:$A,[1]Branch!$V:$V),IF(M740&lt;&gt;0,LOOKUP(M740,[1]Customer!$A:$A,[1]Customer!$V:$V),IF(N740&lt;&gt;0,LOOKUP(N740,[1]Supplier!$A:$A,[1]Supplier!$V:$V))))),"")</f>
        <v>Agustina Y. Zulkarnain</v>
      </c>
      <c r="S740" s="14">
        <f>IFERROR(SUMIF(CREF!A:A,PREF!A740,CREF!G:G),"")</f>
        <v>5000000</v>
      </c>
    </row>
    <row r="741" spans="1:19">
      <c r="A741" s="3">
        <v>740</v>
      </c>
      <c r="B741" s="5">
        <v>41960</v>
      </c>
      <c r="D741" s="11"/>
      <c r="K741" s="3">
        <v>829</v>
      </c>
      <c r="P741" s="3" t="s">
        <v>40</v>
      </c>
      <c r="Q741" s="4" t="str">
        <f>IFERROR(IF(IF(AND(IF(M741&lt;&gt;0,LOOKUP(M741,[1]Customer!$A:$A,[1]Customer!$B:$B),IF(N741&lt;&gt;0,LOOKUP(N741,[1]Supplier!$A:$A,[1]Supplier!$B:$B)))=FALSE,O741&lt;&gt;0),LOOKUP(O741,[1]Branch!$A:$A,[1]Branch!$B:$B),IF(M741&lt;&gt;0,LOOKUP(M741,[1]Customer!$A:$A,[1]Customer!$B:$B),IF(N741&lt;&gt;0,LOOKUP(N741,[1]Supplier!$A:$A,[1]Supplier!$B:$B))))=FALSE,LOOKUP(P741,[1]Banking!$A:$A,[1]Banking!$B:$B),IF(AND(IF(M741&lt;&gt;0,LOOKUP(M741,[1]Customer!$A:$A,[1]Customer!$B:$B),IF(N741&lt;&gt;0,LOOKUP(N741,[1]Supplier!$A:$A,[1]Supplier!$B:$B)))=FALSE,O741&lt;&gt;0),LOOKUP(O741,[1]Branch!$A:$A,[1]Branch!$B:$B),IF(M741&lt;&gt;0,LOOKUP(M741,[1]Customer!$A:$A,[1]Customer!$B:$B),IF(N741&lt;&gt;0,LOOKUP(N741,[1]Supplier!$A:$A,[1]Supplier!$B:$B))))),"")</f>
        <v>Kas Kecil Nathani Chemicals</v>
      </c>
      <c r="R741" s="4">
        <f>IFERROR(IF(IF(AND(IF(M741&lt;&gt;0,LOOKUP(M741,[1]Customer!$A:$A,[1]Customer!$V:$V),IF(N741&lt;&gt;0,LOOKUP(N741,[1]Supplier!$A:$A,[1]Supplier!$V:$V)))=FALSE,O741&lt;&gt;0),LOOKUP(O741,[1]Branch!$A:$A,[1]Branch!$V:$V),IF(M741&lt;&gt;0,LOOKUP(M741,[1]Customer!$A:$A,[1]Customer!$V:$V),IF(N741&lt;&gt;0,LOOKUP(N741,[1]Supplier!$A:$A,[1]Supplier!$V:$V))))=FALSE,LOOKUP(P741,[1]Banking!$A:$A,[1]Banking!$C:$C),IF(AND(IF(M741&lt;&gt;0,LOOKUP(M741,[1]Customer!$A:$A,[1]Customer!$V:$V),IF(N741&lt;&gt;0,LOOKUP(N741,[1]Supplier!$A:$A,[1]Supplier!$V:$V)))=FALSE,O741&lt;&gt;0),LOOKUP(O741,[1]Branch!$A:$A,[1]Branch!$V:$V),IF(M741&lt;&gt;0,LOOKUP(M741,[1]Customer!$A:$A,[1]Customer!$V:$V),IF(N741&lt;&gt;0,LOOKUP(N741,[1]Supplier!$A:$A,[1]Supplier!$V:$V))))),"")</f>
        <v>0</v>
      </c>
      <c r="S741" s="14">
        <f>IFERROR(SUMIF(CREF!A:A,PREF!A741,CREF!G:G),"")</f>
        <v>-4380000</v>
      </c>
    </row>
    <row r="742" spans="1:19">
      <c r="A742" s="3">
        <v>741</v>
      </c>
      <c r="B742" s="5">
        <v>41964</v>
      </c>
      <c r="K742" s="3">
        <v>830</v>
      </c>
      <c r="P742" s="3" t="s">
        <v>40</v>
      </c>
      <c r="Q742" s="4" t="str">
        <f>IFERROR(IF(IF(AND(IF(M742&lt;&gt;0,LOOKUP(M742,[1]Customer!$A:$A,[1]Customer!$B:$B),IF(N742&lt;&gt;0,LOOKUP(N742,[1]Supplier!$A:$A,[1]Supplier!$B:$B)))=FALSE,O742&lt;&gt;0),LOOKUP(O742,[1]Branch!$A:$A,[1]Branch!$B:$B),IF(M742&lt;&gt;0,LOOKUP(M742,[1]Customer!$A:$A,[1]Customer!$B:$B),IF(N742&lt;&gt;0,LOOKUP(N742,[1]Supplier!$A:$A,[1]Supplier!$B:$B))))=FALSE,LOOKUP(P742,[1]Banking!$A:$A,[1]Banking!$B:$B),IF(AND(IF(M742&lt;&gt;0,LOOKUP(M742,[1]Customer!$A:$A,[1]Customer!$B:$B),IF(N742&lt;&gt;0,LOOKUP(N742,[1]Supplier!$A:$A,[1]Supplier!$B:$B)))=FALSE,O742&lt;&gt;0),LOOKUP(O742,[1]Branch!$A:$A,[1]Branch!$B:$B),IF(M742&lt;&gt;0,LOOKUP(M742,[1]Customer!$A:$A,[1]Customer!$B:$B),IF(N742&lt;&gt;0,LOOKUP(N742,[1]Supplier!$A:$A,[1]Supplier!$B:$B))))),"")</f>
        <v>Kas Kecil Nathani Chemicals</v>
      </c>
      <c r="R742" s="4">
        <f>IFERROR(IF(IF(AND(IF(M742&lt;&gt;0,LOOKUP(M742,[1]Customer!$A:$A,[1]Customer!$V:$V),IF(N742&lt;&gt;0,LOOKUP(N742,[1]Supplier!$A:$A,[1]Supplier!$V:$V)))=FALSE,O742&lt;&gt;0),LOOKUP(O742,[1]Branch!$A:$A,[1]Branch!$V:$V),IF(M742&lt;&gt;0,LOOKUP(M742,[1]Customer!$A:$A,[1]Customer!$V:$V),IF(N742&lt;&gt;0,LOOKUP(N742,[1]Supplier!$A:$A,[1]Supplier!$V:$V))))=FALSE,LOOKUP(P742,[1]Banking!$A:$A,[1]Banking!$C:$C),IF(AND(IF(M742&lt;&gt;0,LOOKUP(M742,[1]Customer!$A:$A,[1]Customer!$V:$V),IF(N742&lt;&gt;0,LOOKUP(N742,[1]Supplier!$A:$A,[1]Supplier!$V:$V)))=FALSE,O742&lt;&gt;0),LOOKUP(O742,[1]Branch!$A:$A,[1]Branch!$V:$V),IF(M742&lt;&gt;0,LOOKUP(M742,[1]Customer!$A:$A,[1]Customer!$V:$V),IF(N742&lt;&gt;0,LOOKUP(N742,[1]Supplier!$A:$A,[1]Supplier!$V:$V))))),"")</f>
        <v>0</v>
      </c>
      <c r="S742" s="14">
        <f>IFERROR(SUMIF(CREF!A:A,PREF!A742,CREF!G:G),"")</f>
        <v>-680135</v>
      </c>
    </row>
    <row r="743" spans="1:19">
      <c r="A743" s="3">
        <v>742</v>
      </c>
      <c r="B743" s="5">
        <v>41967</v>
      </c>
      <c r="J743" s="3">
        <v>367</v>
      </c>
      <c r="P743" s="3" t="s">
        <v>40</v>
      </c>
      <c r="Q743" s="4" t="str">
        <f>IFERROR(IF(IF(AND(IF(M743&lt;&gt;0,LOOKUP(M743,[1]Customer!$A:$A,[1]Customer!$B:$B),IF(N743&lt;&gt;0,LOOKUP(N743,[1]Supplier!$A:$A,[1]Supplier!$B:$B)))=FALSE,O743&lt;&gt;0),LOOKUP(O743,[1]Branch!$A:$A,[1]Branch!$B:$B),IF(M743&lt;&gt;0,LOOKUP(M743,[1]Customer!$A:$A,[1]Customer!$B:$B),IF(N743&lt;&gt;0,LOOKUP(N743,[1]Supplier!$A:$A,[1]Supplier!$B:$B))))=FALSE,LOOKUP(P743,[1]Banking!$A:$A,[1]Banking!$B:$B),IF(AND(IF(M743&lt;&gt;0,LOOKUP(M743,[1]Customer!$A:$A,[1]Customer!$B:$B),IF(N743&lt;&gt;0,LOOKUP(N743,[1]Supplier!$A:$A,[1]Supplier!$B:$B)))=FALSE,O743&lt;&gt;0),LOOKUP(O743,[1]Branch!$A:$A,[1]Branch!$B:$B),IF(M743&lt;&gt;0,LOOKUP(M743,[1]Customer!$A:$A,[1]Customer!$B:$B),IF(N743&lt;&gt;0,LOOKUP(N743,[1]Supplier!$A:$A,[1]Supplier!$B:$B))))),"")</f>
        <v>Kas Kecil Nathani Chemicals</v>
      </c>
      <c r="R743" s="4">
        <f>IFERROR(IF(IF(AND(IF(M743&lt;&gt;0,LOOKUP(M743,[1]Customer!$A:$A,[1]Customer!$V:$V),IF(N743&lt;&gt;0,LOOKUP(N743,[1]Supplier!$A:$A,[1]Supplier!$V:$V)))=FALSE,O743&lt;&gt;0),LOOKUP(O743,[1]Branch!$A:$A,[1]Branch!$V:$V),IF(M743&lt;&gt;0,LOOKUP(M743,[1]Customer!$A:$A,[1]Customer!$V:$V),IF(N743&lt;&gt;0,LOOKUP(N743,[1]Supplier!$A:$A,[1]Supplier!$V:$V))))=FALSE,LOOKUP(P743,[1]Banking!$A:$A,[1]Banking!$C:$C),IF(AND(IF(M743&lt;&gt;0,LOOKUP(M743,[1]Customer!$A:$A,[1]Customer!$V:$V),IF(N743&lt;&gt;0,LOOKUP(N743,[1]Supplier!$A:$A,[1]Supplier!$V:$V)))=FALSE,O743&lt;&gt;0),LOOKUP(O743,[1]Branch!$A:$A,[1]Branch!$V:$V),IF(M743&lt;&gt;0,LOOKUP(M743,[1]Customer!$A:$A,[1]Customer!$V:$V),IF(N743&lt;&gt;0,LOOKUP(N743,[1]Supplier!$A:$A,[1]Supplier!$V:$V))))),"")</f>
        <v>0</v>
      </c>
      <c r="S743" s="14">
        <f>IFERROR(SUMIF(CREF!A:A,PREF!A743,CREF!G:G),"")</f>
        <v>4612681</v>
      </c>
    </row>
    <row r="744" spans="1:19">
      <c r="A744" s="3">
        <v>743</v>
      </c>
      <c r="B744" s="5">
        <v>41967</v>
      </c>
      <c r="K744" s="3">
        <v>831</v>
      </c>
      <c r="P744" s="3" t="s">
        <v>40</v>
      </c>
      <c r="Q744" s="4" t="str">
        <f>IFERROR(IF(IF(AND(IF(M744&lt;&gt;0,LOOKUP(M744,[1]Customer!$A:$A,[1]Customer!$B:$B),IF(N744&lt;&gt;0,LOOKUP(N744,[1]Supplier!$A:$A,[1]Supplier!$B:$B)))=FALSE,O744&lt;&gt;0),LOOKUP(O744,[1]Branch!$A:$A,[1]Branch!$B:$B),IF(M744&lt;&gt;0,LOOKUP(M744,[1]Customer!$A:$A,[1]Customer!$B:$B),IF(N744&lt;&gt;0,LOOKUP(N744,[1]Supplier!$A:$A,[1]Supplier!$B:$B))))=FALSE,LOOKUP(P744,[1]Banking!$A:$A,[1]Banking!$B:$B),IF(AND(IF(M744&lt;&gt;0,LOOKUP(M744,[1]Customer!$A:$A,[1]Customer!$B:$B),IF(N744&lt;&gt;0,LOOKUP(N744,[1]Supplier!$A:$A,[1]Supplier!$B:$B)))=FALSE,O744&lt;&gt;0),LOOKUP(O744,[1]Branch!$A:$A,[1]Branch!$B:$B),IF(M744&lt;&gt;0,LOOKUP(M744,[1]Customer!$A:$A,[1]Customer!$B:$B),IF(N744&lt;&gt;0,LOOKUP(N744,[1]Supplier!$A:$A,[1]Supplier!$B:$B))))),"")</f>
        <v>Kas Kecil Nathani Chemicals</v>
      </c>
      <c r="R744" s="4">
        <f>IFERROR(IF(IF(AND(IF(M744&lt;&gt;0,LOOKUP(M744,[1]Customer!$A:$A,[1]Customer!$V:$V),IF(N744&lt;&gt;0,LOOKUP(N744,[1]Supplier!$A:$A,[1]Supplier!$V:$V)))=FALSE,O744&lt;&gt;0),LOOKUP(O744,[1]Branch!$A:$A,[1]Branch!$V:$V),IF(M744&lt;&gt;0,LOOKUP(M744,[1]Customer!$A:$A,[1]Customer!$V:$V),IF(N744&lt;&gt;0,LOOKUP(N744,[1]Supplier!$A:$A,[1]Supplier!$V:$V))))=FALSE,LOOKUP(P744,[1]Banking!$A:$A,[1]Banking!$C:$C),IF(AND(IF(M744&lt;&gt;0,LOOKUP(M744,[1]Customer!$A:$A,[1]Customer!$V:$V),IF(N744&lt;&gt;0,LOOKUP(N744,[1]Supplier!$A:$A,[1]Supplier!$V:$V)))=FALSE,O744&lt;&gt;0),LOOKUP(O744,[1]Branch!$A:$A,[1]Branch!$V:$V),IF(M744&lt;&gt;0,LOOKUP(M744,[1]Customer!$A:$A,[1]Customer!$V:$V),IF(N744&lt;&gt;0,LOOKUP(N744,[1]Supplier!$A:$A,[1]Supplier!$V:$V))))),"")</f>
        <v>0</v>
      </c>
      <c r="S744" s="14">
        <f>IFERROR(SUMIF(CREF!A:A,PREF!A744,CREF!G:G),"")</f>
        <v>-450000</v>
      </c>
    </row>
    <row r="745" spans="1:19">
      <c r="A745" s="3">
        <v>744</v>
      </c>
      <c r="B745" s="5">
        <v>41967</v>
      </c>
      <c r="K745" s="3">
        <v>832</v>
      </c>
      <c r="P745" s="3" t="s">
        <v>40</v>
      </c>
      <c r="Q745" s="4" t="str">
        <f>IFERROR(IF(IF(AND(IF(M745&lt;&gt;0,LOOKUP(M745,[1]Customer!$A:$A,[1]Customer!$B:$B),IF(N745&lt;&gt;0,LOOKUP(N745,[1]Supplier!$A:$A,[1]Supplier!$B:$B)))=FALSE,O745&lt;&gt;0),LOOKUP(O745,[1]Branch!$A:$A,[1]Branch!$B:$B),IF(M745&lt;&gt;0,LOOKUP(M745,[1]Customer!$A:$A,[1]Customer!$B:$B),IF(N745&lt;&gt;0,LOOKUP(N745,[1]Supplier!$A:$A,[1]Supplier!$B:$B))))=FALSE,LOOKUP(P745,[1]Banking!$A:$A,[1]Banking!$B:$B),IF(AND(IF(M745&lt;&gt;0,LOOKUP(M745,[1]Customer!$A:$A,[1]Customer!$B:$B),IF(N745&lt;&gt;0,LOOKUP(N745,[1]Supplier!$A:$A,[1]Supplier!$B:$B)))=FALSE,O745&lt;&gt;0),LOOKUP(O745,[1]Branch!$A:$A,[1]Branch!$B:$B),IF(M745&lt;&gt;0,LOOKUP(M745,[1]Customer!$A:$A,[1]Customer!$B:$B),IF(N745&lt;&gt;0,LOOKUP(N745,[1]Supplier!$A:$A,[1]Supplier!$B:$B))))),"")</f>
        <v>Kas Kecil Nathani Chemicals</v>
      </c>
      <c r="R745" s="4">
        <f>IFERROR(IF(IF(AND(IF(M745&lt;&gt;0,LOOKUP(M745,[1]Customer!$A:$A,[1]Customer!$V:$V),IF(N745&lt;&gt;0,LOOKUP(N745,[1]Supplier!$A:$A,[1]Supplier!$V:$V)))=FALSE,O745&lt;&gt;0),LOOKUP(O745,[1]Branch!$A:$A,[1]Branch!$V:$V),IF(M745&lt;&gt;0,LOOKUP(M745,[1]Customer!$A:$A,[1]Customer!$V:$V),IF(N745&lt;&gt;0,LOOKUP(N745,[1]Supplier!$A:$A,[1]Supplier!$V:$V))))=FALSE,LOOKUP(P745,[1]Banking!$A:$A,[1]Banking!$C:$C),IF(AND(IF(M745&lt;&gt;0,LOOKUP(M745,[1]Customer!$A:$A,[1]Customer!$V:$V),IF(N745&lt;&gt;0,LOOKUP(N745,[1]Supplier!$A:$A,[1]Supplier!$V:$V)))=FALSE,O745&lt;&gt;0),LOOKUP(O745,[1]Branch!$A:$A,[1]Branch!$V:$V),IF(M745&lt;&gt;0,LOOKUP(M745,[1]Customer!$A:$A,[1]Customer!$V:$V),IF(N745&lt;&gt;0,LOOKUP(N745,[1]Supplier!$A:$A,[1]Supplier!$V:$V))))),"")</f>
        <v>0</v>
      </c>
      <c r="S745" s="14">
        <f>IFERROR(SUMIF(CREF!A:A,PREF!A745,CREF!G:G),"")</f>
        <v>-450000</v>
      </c>
    </row>
    <row r="746" spans="1:19">
      <c r="A746" s="3">
        <v>745</v>
      </c>
      <c r="B746" s="5">
        <v>41967</v>
      </c>
      <c r="K746" s="3">
        <v>833</v>
      </c>
      <c r="P746" s="3" t="s">
        <v>40</v>
      </c>
      <c r="Q746" s="4" t="str">
        <f>IFERROR(IF(IF(AND(IF(M746&lt;&gt;0,LOOKUP(M746,[1]Customer!$A:$A,[1]Customer!$B:$B),IF(N746&lt;&gt;0,LOOKUP(N746,[1]Supplier!$A:$A,[1]Supplier!$B:$B)))=FALSE,O746&lt;&gt;0),LOOKUP(O746,[1]Branch!$A:$A,[1]Branch!$B:$B),IF(M746&lt;&gt;0,LOOKUP(M746,[1]Customer!$A:$A,[1]Customer!$B:$B),IF(N746&lt;&gt;0,LOOKUP(N746,[1]Supplier!$A:$A,[1]Supplier!$B:$B))))=FALSE,LOOKUP(P746,[1]Banking!$A:$A,[1]Banking!$B:$B),IF(AND(IF(M746&lt;&gt;0,LOOKUP(M746,[1]Customer!$A:$A,[1]Customer!$B:$B),IF(N746&lt;&gt;0,LOOKUP(N746,[1]Supplier!$A:$A,[1]Supplier!$B:$B)))=FALSE,O746&lt;&gt;0),LOOKUP(O746,[1]Branch!$A:$A,[1]Branch!$B:$B),IF(M746&lt;&gt;0,LOOKUP(M746,[1]Customer!$A:$A,[1]Customer!$B:$B),IF(N746&lt;&gt;0,LOOKUP(N746,[1]Supplier!$A:$A,[1]Supplier!$B:$B))))),"")</f>
        <v>Kas Kecil Nathani Chemicals</v>
      </c>
      <c r="R746" s="4">
        <f>IFERROR(IF(IF(AND(IF(M746&lt;&gt;0,LOOKUP(M746,[1]Customer!$A:$A,[1]Customer!$V:$V),IF(N746&lt;&gt;0,LOOKUP(N746,[1]Supplier!$A:$A,[1]Supplier!$V:$V)))=FALSE,O746&lt;&gt;0),LOOKUP(O746,[1]Branch!$A:$A,[1]Branch!$V:$V),IF(M746&lt;&gt;0,LOOKUP(M746,[1]Customer!$A:$A,[1]Customer!$V:$V),IF(N746&lt;&gt;0,LOOKUP(N746,[1]Supplier!$A:$A,[1]Supplier!$V:$V))))=FALSE,LOOKUP(P746,[1]Banking!$A:$A,[1]Banking!$C:$C),IF(AND(IF(M746&lt;&gt;0,LOOKUP(M746,[1]Customer!$A:$A,[1]Customer!$V:$V),IF(N746&lt;&gt;0,LOOKUP(N746,[1]Supplier!$A:$A,[1]Supplier!$V:$V)))=FALSE,O746&lt;&gt;0),LOOKUP(O746,[1]Branch!$A:$A,[1]Branch!$V:$V),IF(M746&lt;&gt;0,LOOKUP(M746,[1]Customer!$A:$A,[1]Customer!$V:$V),IF(N746&lt;&gt;0,LOOKUP(N746,[1]Supplier!$A:$A,[1]Supplier!$V:$V))))),"")</f>
        <v>0</v>
      </c>
      <c r="S746" s="14">
        <f>IFERROR(SUMIF(CREF!A:A,PREF!A746,CREF!G:G),"")</f>
        <v>-450000</v>
      </c>
    </row>
    <row r="747" spans="1:19">
      <c r="A747" s="3">
        <v>746</v>
      </c>
      <c r="B747" s="5">
        <v>41967</v>
      </c>
      <c r="K747" s="3">
        <v>834</v>
      </c>
      <c r="P747" s="3" t="s">
        <v>40</v>
      </c>
      <c r="Q747" s="4" t="str">
        <f>IFERROR(IF(IF(AND(IF(M747&lt;&gt;0,LOOKUP(M747,[1]Customer!$A:$A,[1]Customer!$B:$B),IF(N747&lt;&gt;0,LOOKUP(N747,[1]Supplier!$A:$A,[1]Supplier!$B:$B)))=FALSE,O747&lt;&gt;0),LOOKUP(O747,[1]Branch!$A:$A,[1]Branch!$B:$B),IF(M747&lt;&gt;0,LOOKUP(M747,[1]Customer!$A:$A,[1]Customer!$B:$B),IF(N747&lt;&gt;0,LOOKUP(N747,[1]Supplier!$A:$A,[1]Supplier!$B:$B))))=FALSE,LOOKUP(P747,[1]Banking!$A:$A,[1]Banking!$B:$B),IF(AND(IF(M747&lt;&gt;0,LOOKUP(M747,[1]Customer!$A:$A,[1]Customer!$B:$B),IF(N747&lt;&gt;0,LOOKUP(N747,[1]Supplier!$A:$A,[1]Supplier!$B:$B)))=FALSE,O747&lt;&gt;0),LOOKUP(O747,[1]Branch!$A:$A,[1]Branch!$B:$B),IF(M747&lt;&gt;0,LOOKUP(M747,[1]Customer!$A:$A,[1]Customer!$B:$B),IF(N747&lt;&gt;0,LOOKUP(N747,[1]Supplier!$A:$A,[1]Supplier!$B:$B))))),"")</f>
        <v>Kas Kecil Nathani Chemicals</v>
      </c>
      <c r="R747" s="4">
        <f>IFERROR(IF(IF(AND(IF(M747&lt;&gt;0,LOOKUP(M747,[1]Customer!$A:$A,[1]Customer!$V:$V),IF(N747&lt;&gt;0,LOOKUP(N747,[1]Supplier!$A:$A,[1]Supplier!$V:$V)))=FALSE,O747&lt;&gt;0),LOOKUP(O747,[1]Branch!$A:$A,[1]Branch!$V:$V),IF(M747&lt;&gt;0,LOOKUP(M747,[1]Customer!$A:$A,[1]Customer!$V:$V),IF(N747&lt;&gt;0,LOOKUP(N747,[1]Supplier!$A:$A,[1]Supplier!$V:$V))))=FALSE,LOOKUP(P747,[1]Banking!$A:$A,[1]Banking!$C:$C),IF(AND(IF(M747&lt;&gt;0,LOOKUP(M747,[1]Customer!$A:$A,[1]Customer!$V:$V),IF(N747&lt;&gt;0,LOOKUP(N747,[1]Supplier!$A:$A,[1]Supplier!$V:$V)))=FALSE,O747&lt;&gt;0),LOOKUP(O747,[1]Branch!$A:$A,[1]Branch!$V:$V),IF(M747&lt;&gt;0,LOOKUP(M747,[1]Customer!$A:$A,[1]Customer!$V:$V),IF(N747&lt;&gt;0,LOOKUP(N747,[1]Supplier!$A:$A,[1]Supplier!$V:$V))))),"")</f>
        <v>0</v>
      </c>
      <c r="S747" s="14">
        <f>IFERROR(SUMIF(CREF!A:A,PREF!A747,CREF!G:G),"")</f>
        <v>-450000</v>
      </c>
    </row>
    <row r="748" spans="1:19">
      <c r="A748" s="3">
        <v>747</v>
      </c>
      <c r="B748" s="5">
        <v>41967</v>
      </c>
      <c r="K748" s="3">
        <v>835</v>
      </c>
      <c r="P748" s="3" t="s">
        <v>40</v>
      </c>
      <c r="Q748" s="4" t="str">
        <f>IFERROR(IF(IF(AND(IF(M748&lt;&gt;0,LOOKUP(M748,[1]Customer!$A:$A,[1]Customer!$B:$B),IF(N748&lt;&gt;0,LOOKUP(N748,[1]Supplier!$A:$A,[1]Supplier!$B:$B)))=FALSE,O748&lt;&gt;0),LOOKUP(O748,[1]Branch!$A:$A,[1]Branch!$B:$B),IF(M748&lt;&gt;0,LOOKUP(M748,[1]Customer!$A:$A,[1]Customer!$B:$B),IF(N748&lt;&gt;0,LOOKUP(N748,[1]Supplier!$A:$A,[1]Supplier!$B:$B))))=FALSE,LOOKUP(P748,[1]Banking!$A:$A,[1]Banking!$B:$B),IF(AND(IF(M748&lt;&gt;0,LOOKUP(M748,[1]Customer!$A:$A,[1]Customer!$B:$B),IF(N748&lt;&gt;0,LOOKUP(N748,[1]Supplier!$A:$A,[1]Supplier!$B:$B)))=FALSE,O748&lt;&gt;0),LOOKUP(O748,[1]Branch!$A:$A,[1]Branch!$B:$B),IF(M748&lt;&gt;0,LOOKUP(M748,[1]Customer!$A:$A,[1]Customer!$B:$B),IF(N748&lt;&gt;0,LOOKUP(N748,[1]Supplier!$A:$A,[1]Supplier!$B:$B))))),"")</f>
        <v>Kas Kecil Nathani Chemicals</v>
      </c>
      <c r="R748" s="4">
        <f>IFERROR(IF(IF(AND(IF(M748&lt;&gt;0,LOOKUP(M748,[1]Customer!$A:$A,[1]Customer!$V:$V),IF(N748&lt;&gt;0,LOOKUP(N748,[1]Supplier!$A:$A,[1]Supplier!$V:$V)))=FALSE,O748&lt;&gt;0),LOOKUP(O748,[1]Branch!$A:$A,[1]Branch!$V:$V),IF(M748&lt;&gt;0,LOOKUP(M748,[1]Customer!$A:$A,[1]Customer!$V:$V),IF(N748&lt;&gt;0,LOOKUP(N748,[1]Supplier!$A:$A,[1]Supplier!$V:$V))))=FALSE,LOOKUP(P748,[1]Banking!$A:$A,[1]Banking!$C:$C),IF(AND(IF(M748&lt;&gt;0,LOOKUP(M748,[1]Customer!$A:$A,[1]Customer!$V:$V),IF(N748&lt;&gt;0,LOOKUP(N748,[1]Supplier!$A:$A,[1]Supplier!$V:$V)))=FALSE,O748&lt;&gt;0),LOOKUP(O748,[1]Branch!$A:$A,[1]Branch!$V:$V),IF(M748&lt;&gt;0,LOOKUP(M748,[1]Customer!$A:$A,[1]Customer!$V:$V),IF(N748&lt;&gt;0,LOOKUP(N748,[1]Supplier!$A:$A,[1]Supplier!$V:$V))))),"")</f>
        <v>0</v>
      </c>
      <c r="S748" s="14">
        <f>IFERROR(SUMIF(CREF!A:A,PREF!A748,CREF!G:G),"")</f>
        <v>-375000</v>
      </c>
    </row>
    <row r="749" spans="1:19">
      <c r="A749" s="3">
        <v>748</v>
      </c>
      <c r="B749" s="5">
        <v>41967</v>
      </c>
      <c r="K749" s="3">
        <v>836</v>
      </c>
      <c r="P749" s="3" t="s">
        <v>40</v>
      </c>
      <c r="Q749" s="4" t="str">
        <f>IFERROR(IF(IF(AND(IF(M749&lt;&gt;0,LOOKUP(M749,[1]Customer!$A:$A,[1]Customer!$B:$B),IF(N749&lt;&gt;0,LOOKUP(N749,[1]Supplier!$A:$A,[1]Supplier!$B:$B)))=FALSE,O749&lt;&gt;0),LOOKUP(O749,[1]Branch!$A:$A,[1]Branch!$B:$B),IF(M749&lt;&gt;0,LOOKUP(M749,[1]Customer!$A:$A,[1]Customer!$B:$B),IF(N749&lt;&gt;0,LOOKUP(N749,[1]Supplier!$A:$A,[1]Supplier!$B:$B))))=FALSE,LOOKUP(P749,[1]Banking!$A:$A,[1]Banking!$B:$B),IF(AND(IF(M749&lt;&gt;0,LOOKUP(M749,[1]Customer!$A:$A,[1]Customer!$B:$B),IF(N749&lt;&gt;0,LOOKUP(N749,[1]Supplier!$A:$A,[1]Supplier!$B:$B)))=FALSE,O749&lt;&gt;0),LOOKUP(O749,[1]Branch!$A:$A,[1]Branch!$B:$B),IF(M749&lt;&gt;0,LOOKUP(M749,[1]Customer!$A:$A,[1]Customer!$B:$B),IF(N749&lt;&gt;0,LOOKUP(N749,[1]Supplier!$A:$A,[1]Supplier!$B:$B))))),"")</f>
        <v>Kas Kecil Nathani Chemicals</v>
      </c>
      <c r="R749" s="4">
        <f>IFERROR(IF(IF(AND(IF(M749&lt;&gt;0,LOOKUP(M749,[1]Customer!$A:$A,[1]Customer!$V:$V),IF(N749&lt;&gt;0,LOOKUP(N749,[1]Supplier!$A:$A,[1]Supplier!$V:$V)))=FALSE,O749&lt;&gt;0),LOOKUP(O749,[1]Branch!$A:$A,[1]Branch!$V:$V),IF(M749&lt;&gt;0,LOOKUP(M749,[1]Customer!$A:$A,[1]Customer!$V:$V),IF(N749&lt;&gt;0,LOOKUP(N749,[1]Supplier!$A:$A,[1]Supplier!$V:$V))))=FALSE,LOOKUP(P749,[1]Banking!$A:$A,[1]Banking!$C:$C),IF(AND(IF(M749&lt;&gt;0,LOOKUP(M749,[1]Customer!$A:$A,[1]Customer!$V:$V),IF(N749&lt;&gt;0,LOOKUP(N749,[1]Supplier!$A:$A,[1]Supplier!$V:$V)))=FALSE,O749&lt;&gt;0),LOOKUP(O749,[1]Branch!$A:$A,[1]Branch!$V:$V),IF(M749&lt;&gt;0,LOOKUP(M749,[1]Customer!$A:$A,[1]Customer!$V:$V),IF(N749&lt;&gt;0,LOOKUP(N749,[1]Supplier!$A:$A,[1]Supplier!$V:$V))))),"")</f>
        <v>0</v>
      </c>
      <c r="S749" s="14">
        <f>IFERROR(SUMIF(CREF!A:A,PREF!A749,CREF!G:G),"")</f>
        <v>-330961</v>
      </c>
    </row>
    <row r="750" spans="1:19">
      <c r="A750" s="3">
        <v>749</v>
      </c>
      <c r="B750" s="5">
        <v>41967</v>
      </c>
      <c r="K750" s="3">
        <v>837</v>
      </c>
      <c r="P750" s="3" t="s">
        <v>40</v>
      </c>
      <c r="Q750" s="4" t="str">
        <f>IFERROR(IF(IF(AND(IF(M750&lt;&gt;0,LOOKUP(M750,[1]Customer!$A:$A,[1]Customer!$B:$B),IF(N750&lt;&gt;0,LOOKUP(N750,[1]Supplier!$A:$A,[1]Supplier!$B:$B)))=FALSE,O750&lt;&gt;0),LOOKUP(O750,[1]Branch!$A:$A,[1]Branch!$B:$B),IF(M750&lt;&gt;0,LOOKUP(M750,[1]Customer!$A:$A,[1]Customer!$B:$B),IF(N750&lt;&gt;0,LOOKUP(N750,[1]Supplier!$A:$A,[1]Supplier!$B:$B))))=FALSE,LOOKUP(P750,[1]Banking!$A:$A,[1]Banking!$B:$B),IF(AND(IF(M750&lt;&gt;0,LOOKUP(M750,[1]Customer!$A:$A,[1]Customer!$B:$B),IF(N750&lt;&gt;0,LOOKUP(N750,[1]Supplier!$A:$A,[1]Supplier!$B:$B)))=FALSE,O750&lt;&gt;0),LOOKUP(O750,[1]Branch!$A:$A,[1]Branch!$B:$B),IF(M750&lt;&gt;0,LOOKUP(M750,[1]Customer!$A:$A,[1]Customer!$B:$B),IF(N750&lt;&gt;0,LOOKUP(N750,[1]Supplier!$A:$A,[1]Supplier!$B:$B))))),"")</f>
        <v>Kas Kecil Nathani Chemicals</v>
      </c>
      <c r="R750" s="4">
        <f>IFERROR(IF(IF(AND(IF(M750&lt;&gt;0,LOOKUP(M750,[1]Customer!$A:$A,[1]Customer!$V:$V),IF(N750&lt;&gt;0,LOOKUP(N750,[1]Supplier!$A:$A,[1]Supplier!$V:$V)))=FALSE,O750&lt;&gt;0),LOOKUP(O750,[1]Branch!$A:$A,[1]Branch!$V:$V),IF(M750&lt;&gt;0,LOOKUP(M750,[1]Customer!$A:$A,[1]Customer!$V:$V),IF(N750&lt;&gt;0,LOOKUP(N750,[1]Supplier!$A:$A,[1]Supplier!$V:$V))))=FALSE,LOOKUP(P750,[1]Banking!$A:$A,[1]Banking!$C:$C),IF(AND(IF(M750&lt;&gt;0,LOOKUP(M750,[1]Customer!$A:$A,[1]Customer!$V:$V),IF(N750&lt;&gt;0,LOOKUP(N750,[1]Supplier!$A:$A,[1]Supplier!$V:$V)))=FALSE,O750&lt;&gt;0),LOOKUP(O750,[1]Branch!$A:$A,[1]Branch!$V:$V),IF(M750&lt;&gt;0,LOOKUP(M750,[1]Customer!$A:$A,[1]Customer!$V:$V),IF(N750&lt;&gt;0,LOOKUP(N750,[1]Supplier!$A:$A,[1]Supplier!$V:$V))))),"")</f>
        <v>0</v>
      </c>
      <c r="S750" s="14">
        <f>IFERROR(SUMIF(CREF!A:A,PREF!A750,CREF!G:G),"")</f>
        <v>-225000</v>
      </c>
    </row>
    <row r="751" spans="1:19">
      <c r="A751" s="3">
        <v>750</v>
      </c>
      <c r="B751" s="5">
        <v>41967</v>
      </c>
      <c r="K751" s="3">
        <v>838</v>
      </c>
      <c r="P751" s="3" t="s">
        <v>40</v>
      </c>
      <c r="Q751" s="4" t="str">
        <f>IFERROR(IF(IF(AND(IF(M751&lt;&gt;0,LOOKUP(M751,[1]Customer!$A:$A,[1]Customer!$B:$B),IF(N751&lt;&gt;0,LOOKUP(N751,[1]Supplier!$A:$A,[1]Supplier!$B:$B)))=FALSE,O751&lt;&gt;0),LOOKUP(O751,[1]Branch!$A:$A,[1]Branch!$B:$B),IF(M751&lt;&gt;0,LOOKUP(M751,[1]Customer!$A:$A,[1]Customer!$B:$B),IF(N751&lt;&gt;0,LOOKUP(N751,[1]Supplier!$A:$A,[1]Supplier!$B:$B))))=FALSE,LOOKUP(P751,[1]Banking!$A:$A,[1]Banking!$B:$B),IF(AND(IF(M751&lt;&gt;0,LOOKUP(M751,[1]Customer!$A:$A,[1]Customer!$B:$B),IF(N751&lt;&gt;0,LOOKUP(N751,[1]Supplier!$A:$A,[1]Supplier!$B:$B)))=FALSE,O751&lt;&gt;0),LOOKUP(O751,[1]Branch!$A:$A,[1]Branch!$B:$B),IF(M751&lt;&gt;0,LOOKUP(M751,[1]Customer!$A:$A,[1]Customer!$B:$B),IF(N751&lt;&gt;0,LOOKUP(N751,[1]Supplier!$A:$A,[1]Supplier!$B:$B))))),"")</f>
        <v>Kas Kecil Nathani Chemicals</v>
      </c>
      <c r="R751" s="4">
        <f>IFERROR(IF(IF(AND(IF(M751&lt;&gt;0,LOOKUP(M751,[1]Customer!$A:$A,[1]Customer!$V:$V),IF(N751&lt;&gt;0,LOOKUP(N751,[1]Supplier!$A:$A,[1]Supplier!$V:$V)))=FALSE,O751&lt;&gt;0),LOOKUP(O751,[1]Branch!$A:$A,[1]Branch!$V:$V),IF(M751&lt;&gt;0,LOOKUP(M751,[1]Customer!$A:$A,[1]Customer!$V:$V),IF(N751&lt;&gt;0,LOOKUP(N751,[1]Supplier!$A:$A,[1]Supplier!$V:$V))))=FALSE,LOOKUP(P751,[1]Banking!$A:$A,[1]Banking!$C:$C),IF(AND(IF(M751&lt;&gt;0,LOOKUP(M751,[1]Customer!$A:$A,[1]Customer!$V:$V),IF(N751&lt;&gt;0,LOOKUP(N751,[1]Supplier!$A:$A,[1]Supplier!$V:$V)))=FALSE,O751&lt;&gt;0),LOOKUP(O751,[1]Branch!$A:$A,[1]Branch!$V:$V),IF(M751&lt;&gt;0,LOOKUP(M751,[1]Customer!$A:$A,[1]Customer!$V:$V),IF(N751&lt;&gt;0,LOOKUP(N751,[1]Supplier!$A:$A,[1]Supplier!$V:$V))))),"")</f>
        <v>0</v>
      </c>
      <c r="S751" s="14">
        <f>IFERROR(SUMIF(CREF!A:A,PREF!A751,CREF!G:G),"")</f>
        <v>-450000</v>
      </c>
    </row>
    <row r="752" spans="1:19">
      <c r="A752" s="3">
        <v>751</v>
      </c>
      <c r="B752" s="5">
        <v>41967</v>
      </c>
      <c r="K752" s="3">
        <v>839</v>
      </c>
      <c r="P752" s="3" t="s">
        <v>40</v>
      </c>
      <c r="Q752" s="4" t="str">
        <f>IFERROR(IF(IF(AND(IF(M752&lt;&gt;0,LOOKUP(M752,[1]Customer!$A:$A,[1]Customer!$B:$B),IF(N752&lt;&gt;0,LOOKUP(N752,[1]Supplier!$A:$A,[1]Supplier!$B:$B)))=FALSE,O752&lt;&gt;0),LOOKUP(O752,[1]Branch!$A:$A,[1]Branch!$B:$B),IF(M752&lt;&gt;0,LOOKUP(M752,[1]Customer!$A:$A,[1]Customer!$B:$B),IF(N752&lt;&gt;0,LOOKUP(N752,[1]Supplier!$A:$A,[1]Supplier!$B:$B))))=FALSE,LOOKUP(P752,[1]Banking!$A:$A,[1]Banking!$B:$B),IF(AND(IF(M752&lt;&gt;0,LOOKUP(M752,[1]Customer!$A:$A,[1]Customer!$B:$B),IF(N752&lt;&gt;0,LOOKUP(N752,[1]Supplier!$A:$A,[1]Supplier!$B:$B)))=FALSE,O752&lt;&gt;0),LOOKUP(O752,[1]Branch!$A:$A,[1]Branch!$B:$B),IF(M752&lt;&gt;0,LOOKUP(M752,[1]Customer!$A:$A,[1]Customer!$B:$B),IF(N752&lt;&gt;0,LOOKUP(N752,[1]Supplier!$A:$A,[1]Supplier!$B:$B))))),"")</f>
        <v>Kas Kecil Nathani Chemicals</v>
      </c>
      <c r="R752" s="4">
        <f>IFERROR(IF(IF(AND(IF(M752&lt;&gt;0,LOOKUP(M752,[1]Customer!$A:$A,[1]Customer!$V:$V),IF(N752&lt;&gt;0,LOOKUP(N752,[1]Supplier!$A:$A,[1]Supplier!$V:$V)))=FALSE,O752&lt;&gt;0),LOOKUP(O752,[1]Branch!$A:$A,[1]Branch!$V:$V),IF(M752&lt;&gt;0,LOOKUP(M752,[1]Customer!$A:$A,[1]Customer!$V:$V),IF(N752&lt;&gt;0,LOOKUP(N752,[1]Supplier!$A:$A,[1]Supplier!$V:$V))))=FALSE,LOOKUP(P752,[1]Banking!$A:$A,[1]Banking!$C:$C),IF(AND(IF(M752&lt;&gt;0,LOOKUP(M752,[1]Customer!$A:$A,[1]Customer!$V:$V),IF(N752&lt;&gt;0,LOOKUP(N752,[1]Supplier!$A:$A,[1]Supplier!$V:$V)))=FALSE,O752&lt;&gt;0),LOOKUP(O752,[1]Branch!$A:$A,[1]Branch!$V:$V),IF(M752&lt;&gt;0,LOOKUP(M752,[1]Customer!$A:$A,[1]Customer!$V:$V),IF(N752&lt;&gt;0,LOOKUP(N752,[1]Supplier!$A:$A,[1]Supplier!$V:$V))))),"")</f>
        <v>0</v>
      </c>
      <c r="S752" s="14">
        <f>IFERROR(SUMIF(CREF!A:A,PREF!A752,CREF!G:G),"")</f>
        <v>-700000</v>
      </c>
    </row>
    <row r="753" spans="1:19">
      <c r="A753" s="3">
        <v>752</v>
      </c>
      <c r="B753" s="5">
        <v>41967</v>
      </c>
      <c r="K753" s="3">
        <v>840</v>
      </c>
      <c r="P753" s="3" t="s">
        <v>40</v>
      </c>
      <c r="Q753" s="4" t="str">
        <f>IFERROR(IF(IF(AND(IF(M753&lt;&gt;0,LOOKUP(M753,[1]Customer!$A:$A,[1]Customer!$B:$B),IF(N753&lt;&gt;0,LOOKUP(N753,[1]Supplier!$A:$A,[1]Supplier!$B:$B)))=FALSE,O753&lt;&gt;0),LOOKUP(O753,[1]Branch!$A:$A,[1]Branch!$B:$B),IF(M753&lt;&gt;0,LOOKUP(M753,[1]Customer!$A:$A,[1]Customer!$B:$B),IF(N753&lt;&gt;0,LOOKUP(N753,[1]Supplier!$A:$A,[1]Supplier!$B:$B))))=FALSE,LOOKUP(P753,[1]Banking!$A:$A,[1]Banking!$B:$B),IF(AND(IF(M753&lt;&gt;0,LOOKUP(M753,[1]Customer!$A:$A,[1]Customer!$B:$B),IF(N753&lt;&gt;0,LOOKUP(N753,[1]Supplier!$A:$A,[1]Supplier!$B:$B)))=FALSE,O753&lt;&gt;0),LOOKUP(O753,[1]Branch!$A:$A,[1]Branch!$B:$B),IF(M753&lt;&gt;0,LOOKUP(M753,[1]Customer!$A:$A,[1]Customer!$B:$B),IF(N753&lt;&gt;0,LOOKUP(N753,[1]Supplier!$A:$A,[1]Supplier!$B:$B))))),"")</f>
        <v>Kas Kecil Nathani Chemicals</v>
      </c>
      <c r="R753" s="4">
        <f>IFERROR(IF(IF(AND(IF(M753&lt;&gt;0,LOOKUP(M753,[1]Customer!$A:$A,[1]Customer!$V:$V),IF(N753&lt;&gt;0,LOOKUP(N753,[1]Supplier!$A:$A,[1]Supplier!$V:$V)))=FALSE,O753&lt;&gt;0),LOOKUP(O753,[1]Branch!$A:$A,[1]Branch!$V:$V),IF(M753&lt;&gt;0,LOOKUP(M753,[1]Customer!$A:$A,[1]Customer!$V:$V),IF(N753&lt;&gt;0,LOOKUP(N753,[1]Supplier!$A:$A,[1]Supplier!$V:$V))))=FALSE,LOOKUP(P753,[1]Banking!$A:$A,[1]Banking!$C:$C),IF(AND(IF(M753&lt;&gt;0,LOOKUP(M753,[1]Customer!$A:$A,[1]Customer!$V:$V),IF(N753&lt;&gt;0,LOOKUP(N753,[1]Supplier!$A:$A,[1]Supplier!$V:$V)))=FALSE,O753&lt;&gt;0),LOOKUP(O753,[1]Branch!$A:$A,[1]Branch!$V:$V),IF(M753&lt;&gt;0,LOOKUP(M753,[1]Customer!$A:$A,[1]Customer!$V:$V),IF(N753&lt;&gt;0,LOOKUP(N753,[1]Supplier!$A:$A,[1]Supplier!$V:$V))))),"")</f>
        <v>0</v>
      </c>
      <c r="S753" s="14">
        <f>IFERROR(SUMIF(CREF!A:A,PREF!A753,CREF!G:G),"")</f>
        <v>-600000</v>
      </c>
    </row>
    <row r="754" spans="1:19">
      <c r="A754" s="3">
        <v>753</v>
      </c>
      <c r="B754" s="5">
        <v>41967</v>
      </c>
      <c r="K754" s="3">
        <v>841</v>
      </c>
      <c r="P754" s="3" t="s">
        <v>40</v>
      </c>
      <c r="Q754" s="4" t="str">
        <f>IFERROR(IF(IF(AND(IF(M754&lt;&gt;0,LOOKUP(M754,[1]Customer!$A:$A,[1]Customer!$B:$B),IF(N754&lt;&gt;0,LOOKUP(N754,[1]Supplier!$A:$A,[1]Supplier!$B:$B)))=FALSE,O754&lt;&gt;0),LOOKUP(O754,[1]Branch!$A:$A,[1]Branch!$B:$B),IF(M754&lt;&gt;0,LOOKUP(M754,[1]Customer!$A:$A,[1]Customer!$B:$B),IF(N754&lt;&gt;0,LOOKUP(N754,[1]Supplier!$A:$A,[1]Supplier!$B:$B))))=FALSE,LOOKUP(P754,[1]Banking!$A:$A,[1]Banking!$B:$B),IF(AND(IF(M754&lt;&gt;0,LOOKUP(M754,[1]Customer!$A:$A,[1]Customer!$B:$B),IF(N754&lt;&gt;0,LOOKUP(N754,[1]Supplier!$A:$A,[1]Supplier!$B:$B)))=FALSE,O754&lt;&gt;0),LOOKUP(O754,[1]Branch!$A:$A,[1]Branch!$B:$B),IF(M754&lt;&gt;0,LOOKUP(M754,[1]Customer!$A:$A,[1]Customer!$B:$B),IF(N754&lt;&gt;0,LOOKUP(N754,[1]Supplier!$A:$A,[1]Supplier!$B:$B))))),"")</f>
        <v>Kas Kecil Nathani Chemicals</v>
      </c>
      <c r="R754" s="4">
        <f>IFERROR(IF(IF(AND(IF(M754&lt;&gt;0,LOOKUP(M754,[1]Customer!$A:$A,[1]Customer!$V:$V),IF(N754&lt;&gt;0,LOOKUP(N754,[1]Supplier!$A:$A,[1]Supplier!$V:$V)))=FALSE,O754&lt;&gt;0),LOOKUP(O754,[1]Branch!$A:$A,[1]Branch!$V:$V),IF(M754&lt;&gt;0,LOOKUP(M754,[1]Customer!$A:$A,[1]Customer!$V:$V),IF(N754&lt;&gt;0,LOOKUP(N754,[1]Supplier!$A:$A,[1]Supplier!$V:$V))))=FALSE,LOOKUP(P754,[1]Banking!$A:$A,[1]Banking!$C:$C),IF(AND(IF(M754&lt;&gt;0,LOOKUP(M754,[1]Customer!$A:$A,[1]Customer!$V:$V),IF(N754&lt;&gt;0,LOOKUP(N754,[1]Supplier!$A:$A,[1]Supplier!$V:$V)))=FALSE,O754&lt;&gt;0),LOOKUP(O754,[1]Branch!$A:$A,[1]Branch!$V:$V),IF(M754&lt;&gt;0,LOOKUP(M754,[1]Customer!$A:$A,[1]Customer!$V:$V),IF(N754&lt;&gt;0,LOOKUP(N754,[1]Supplier!$A:$A,[1]Supplier!$V:$V))))),"")</f>
        <v>0</v>
      </c>
      <c r="S754" s="14">
        <f>IFERROR(SUMIF(CREF!A:A,PREF!A754,CREF!G:G),"")</f>
        <v>-131720</v>
      </c>
    </row>
    <row r="755" spans="1:19">
      <c r="A755" s="3">
        <v>754</v>
      </c>
      <c r="B755" s="5">
        <v>41967</v>
      </c>
      <c r="D755" s="11" t="s">
        <v>1265</v>
      </c>
      <c r="J755" s="3">
        <v>368</v>
      </c>
      <c r="M755" s="3" t="s">
        <v>41</v>
      </c>
      <c r="Q755" s="4" t="str">
        <f>IFERROR(IF(IF(AND(IF(M755&lt;&gt;0,LOOKUP(M755,[1]Customer!$A:$A,[1]Customer!$B:$B),IF(N755&lt;&gt;0,LOOKUP(N755,[1]Supplier!$A:$A,[1]Supplier!$B:$B)))=FALSE,O755&lt;&gt;0),LOOKUP(O755,[1]Branch!$A:$A,[1]Branch!$B:$B),IF(M755&lt;&gt;0,LOOKUP(M755,[1]Customer!$A:$A,[1]Customer!$B:$B),IF(N755&lt;&gt;0,LOOKUP(N755,[1]Supplier!$A:$A,[1]Supplier!$B:$B))))=FALSE,LOOKUP(P755,[1]Banking!$A:$A,[1]Banking!$B:$B),IF(AND(IF(M755&lt;&gt;0,LOOKUP(M755,[1]Customer!$A:$A,[1]Customer!$B:$B),IF(N755&lt;&gt;0,LOOKUP(N755,[1]Supplier!$A:$A,[1]Supplier!$B:$B)))=FALSE,O755&lt;&gt;0),LOOKUP(O755,[1]Branch!$A:$A,[1]Branch!$B:$B),IF(M755&lt;&gt;0,LOOKUP(M755,[1]Customer!$A:$A,[1]Customer!$B:$B),IF(N755&lt;&gt;0,LOOKUP(N755,[1]Supplier!$A:$A,[1]Supplier!$B:$B))))),"")</f>
        <v>Nathani Indonesia</v>
      </c>
      <c r="R755" s="4" t="str">
        <f>IFERROR(IF(IF(AND(IF(M755&lt;&gt;0,LOOKUP(M755,[1]Customer!$A:$A,[1]Customer!$V:$V),IF(N755&lt;&gt;0,LOOKUP(N755,[1]Supplier!$A:$A,[1]Supplier!$V:$V)))=FALSE,O755&lt;&gt;0),LOOKUP(O755,[1]Branch!$A:$A,[1]Branch!$V:$V),IF(M755&lt;&gt;0,LOOKUP(M755,[1]Customer!$A:$A,[1]Customer!$V:$V),IF(N755&lt;&gt;0,LOOKUP(N755,[1]Supplier!$A:$A,[1]Supplier!$V:$V))))=FALSE,LOOKUP(P755,[1]Banking!$A:$A,[1]Banking!$C:$C),IF(AND(IF(M755&lt;&gt;0,LOOKUP(M755,[1]Customer!$A:$A,[1]Customer!$V:$V),IF(N755&lt;&gt;0,LOOKUP(N755,[1]Supplier!$A:$A,[1]Supplier!$V:$V)))=FALSE,O755&lt;&gt;0),LOOKUP(O755,[1]Branch!$A:$A,[1]Branch!$V:$V),IF(M755&lt;&gt;0,LOOKUP(M755,[1]Customer!$A:$A,[1]Customer!$V:$V),IF(N755&lt;&gt;0,LOOKUP(N755,[1]Supplier!$A:$A,[1]Supplier!$V:$V))))),"")</f>
        <v>Agustina Y. Zulkarnain</v>
      </c>
      <c r="S755" s="14">
        <f>IFERROR(SUMIF(CREF!A:A,PREF!A755,CREF!G:G),"")</f>
        <v>5000000</v>
      </c>
    </row>
    <row r="756" spans="1:19">
      <c r="A756" s="3">
        <v>755</v>
      </c>
      <c r="B756" s="5">
        <v>41967</v>
      </c>
      <c r="K756" s="3">
        <v>842</v>
      </c>
      <c r="P756" s="3" t="s">
        <v>40</v>
      </c>
      <c r="Q756" s="4" t="str">
        <f>IFERROR(IF(IF(AND(IF(M756&lt;&gt;0,LOOKUP(M756,[1]Customer!$A:$A,[1]Customer!$B:$B),IF(N756&lt;&gt;0,LOOKUP(N756,[1]Supplier!$A:$A,[1]Supplier!$B:$B)))=FALSE,O756&lt;&gt;0),LOOKUP(O756,[1]Branch!$A:$A,[1]Branch!$B:$B),IF(M756&lt;&gt;0,LOOKUP(M756,[1]Customer!$A:$A,[1]Customer!$B:$B),IF(N756&lt;&gt;0,LOOKUP(N756,[1]Supplier!$A:$A,[1]Supplier!$B:$B))))=FALSE,LOOKUP(P756,[1]Banking!$A:$A,[1]Banking!$B:$B),IF(AND(IF(M756&lt;&gt;0,LOOKUP(M756,[1]Customer!$A:$A,[1]Customer!$B:$B),IF(N756&lt;&gt;0,LOOKUP(N756,[1]Supplier!$A:$A,[1]Supplier!$B:$B)))=FALSE,O756&lt;&gt;0),LOOKUP(O756,[1]Branch!$A:$A,[1]Branch!$B:$B),IF(M756&lt;&gt;0,LOOKUP(M756,[1]Customer!$A:$A,[1]Customer!$B:$B),IF(N756&lt;&gt;0,LOOKUP(N756,[1]Supplier!$A:$A,[1]Supplier!$B:$B))))),"")</f>
        <v>Kas Kecil Nathani Chemicals</v>
      </c>
      <c r="R756" s="4">
        <f>IFERROR(IF(IF(AND(IF(M756&lt;&gt;0,LOOKUP(M756,[1]Customer!$A:$A,[1]Customer!$V:$V),IF(N756&lt;&gt;0,LOOKUP(N756,[1]Supplier!$A:$A,[1]Supplier!$V:$V)))=FALSE,O756&lt;&gt;0),LOOKUP(O756,[1]Branch!$A:$A,[1]Branch!$V:$V),IF(M756&lt;&gt;0,LOOKUP(M756,[1]Customer!$A:$A,[1]Customer!$V:$V),IF(N756&lt;&gt;0,LOOKUP(N756,[1]Supplier!$A:$A,[1]Supplier!$V:$V))))=FALSE,LOOKUP(P756,[1]Banking!$A:$A,[1]Banking!$C:$C),IF(AND(IF(M756&lt;&gt;0,LOOKUP(M756,[1]Customer!$A:$A,[1]Customer!$V:$V),IF(N756&lt;&gt;0,LOOKUP(N756,[1]Supplier!$A:$A,[1]Supplier!$V:$V)))=FALSE,O756&lt;&gt;0),LOOKUP(O756,[1]Branch!$A:$A,[1]Branch!$V:$V),IF(M756&lt;&gt;0,LOOKUP(M756,[1]Customer!$A:$A,[1]Customer!$V:$V),IF(N756&lt;&gt;0,LOOKUP(N756,[1]Supplier!$A:$A,[1]Supplier!$V:$V))))),"")</f>
        <v>0</v>
      </c>
      <c r="S756" s="14">
        <f>IFERROR(SUMIF(CREF!A:A,PREF!A756,CREF!G:G),"")</f>
        <v>-4612681</v>
      </c>
    </row>
    <row r="757" spans="1:19">
      <c r="A757" s="3">
        <v>756</v>
      </c>
      <c r="B757" s="5">
        <v>41974</v>
      </c>
      <c r="J757" s="3">
        <v>369</v>
      </c>
      <c r="P757" s="3" t="s">
        <v>40</v>
      </c>
      <c r="Q757" s="4" t="str">
        <f>IFERROR(IF(IF(AND(IF(M757&lt;&gt;0,LOOKUP(M757,[1]Customer!$A:$A,[1]Customer!$B:$B),IF(N757&lt;&gt;0,LOOKUP(N757,[1]Supplier!$A:$A,[1]Supplier!$B:$B)))=FALSE,O757&lt;&gt;0),LOOKUP(O757,[1]Branch!$A:$A,[1]Branch!$B:$B),IF(M757&lt;&gt;0,LOOKUP(M757,[1]Customer!$A:$A,[1]Customer!$B:$B),IF(N757&lt;&gt;0,LOOKUP(N757,[1]Supplier!$A:$A,[1]Supplier!$B:$B))))=FALSE,LOOKUP(P757,[1]Banking!$A:$A,[1]Banking!$B:$B),IF(AND(IF(M757&lt;&gt;0,LOOKUP(M757,[1]Customer!$A:$A,[1]Customer!$B:$B),IF(N757&lt;&gt;0,LOOKUP(N757,[1]Supplier!$A:$A,[1]Supplier!$B:$B)))=FALSE,O757&lt;&gt;0),LOOKUP(O757,[1]Branch!$A:$A,[1]Branch!$B:$B),IF(M757&lt;&gt;0,LOOKUP(M757,[1]Customer!$A:$A,[1]Customer!$B:$B),IF(N757&lt;&gt;0,LOOKUP(N757,[1]Supplier!$A:$A,[1]Supplier!$B:$B))))),"")</f>
        <v>Kas Kecil Nathani Chemicals</v>
      </c>
      <c r="R757" s="4">
        <f>IFERROR(IF(IF(AND(IF(M757&lt;&gt;0,LOOKUP(M757,[1]Customer!$A:$A,[1]Customer!$V:$V),IF(N757&lt;&gt;0,LOOKUP(N757,[1]Supplier!$A:$A,[1]Supplier!$V:$V)))=FALSE,O757&lt;&gt;0),LOOKUP(O757,[1]Branch!$A:$A,[1]Branch!$V:$V),IF(M757&lt;&gt;0,LOOKUP(M757,[1]Customer!$A:$A,[1]Customer!$V:$V),IF(N757&lt;&gt;0,LOOKUP(N757,[1]Supplier!$A:$A,[1]Supplier!$V:$V))))=FALSE,LOOKUP(P757,[1]Banking!$A:$A,[1]Banking!$C:$C),IF(AND(IF(M757&lt;&gt;0,LOOKUP(M757,[1]Customer!$A:$A,[1]Customer!$V:$V),IF(N757&lt;&gt;0,LOOKUP(N757,[1]Supplier!$A:$A,[1]Supplier!$V:$V)))=FALSE,O757&lt;&gt;0),LOOKUP(O757,[1]Branch!$A:$A,[1]Branch!$V:$V),IF(M757&lt;&gt;0,LOOKUP(M757,[1]Customer!$A:$A,[1]Customer!$V:$V),IF(N757&lt;&gt;0,LOOKUP(N757,[1]Supplier!$A:$A,[1]Supplier!$V:$V))))),"")</f>
        <v>0</v>
      </c>
      <c r="S757" s="14">
        <f>IFERROR(SUMIF(CREF!A:A,PREF!A757,CREF!G:G),"")</f>
        <v>2805900</v>
      </c>
    </row>
    <row r="758" spans="1:19">
      <c r="A758" s="3">
        <v>757</v>
      </c>
      <c r="B758" s="5">
        <v>41974</v>
      </c>
      <c r="K758" s="3">
        <v>843</v>
      </c>
      <c r="P758" s="3" t="s">
        <v>40</v>
      </c>
      <c r="Q758" s="4" t="str">
        <f>IFERROR(IF(IF(AND(IF(M758&lt;&gt;0,LOOKUP(M758,[1]Customer!$A:$A,[1]Customer!$B:$B),IF(N758&lt;&gt;0,LOOKUP(N758,[1]Supplier!$A:$A,[1]Supplier!$B:$B)))=FALSE,O758&lt;&gt;0),LOOKUP(O758,[1]Branch!$A:$A,[1]Branch!$B:$B),IF(M758&lt;&gt;0,LOOKUP(M758,[1]Customer!$A:$A,[1]Customer!$B:$B),IF(N758&lt;&gt;0,LOOKUP(N758,[1]Supplier!$A:$A,[1]Supplier!$B:$B))))=FALSE,LOOKUP(P758,[1]Banking!$A:$A,[1]Banking!$B:$B),IF(AND(IF(M758&lt;&gt;0,LOOKUP(M758,[1]Customer!$A:$A,[1]Customer!$B:$B),IF(N758&lt;&gt;0,LOOKUP(N758,[1]Supplier!$A:$A,[1]Supplier!$B:$B)))=FALSE,O758&lt;&gt;0),LOOKUP(O758,[1]Branch!$A:$A,[1]Branch!$B:$B),IF(M758&lt;&gt;0,LOOKUP(M758,[1]Customer!$A:$A,[1]Customer!$B:$B),IF(N758&lt;&gt;0,LOOKUP(N758,[1]Supplier!$A:$A,[1]Supplier!$B:$B))))),"")</f>
        <v>Kas Kecil Nathani Chemicals</v>
      </c>
      <c r="R758" s="4">
        <f>IFERROR(IF(IF(AND(IF(M758&lt;&gt;0,LOOKUP(M758,[1]Customer!$A:$A,[1]Customer!$V:$V),IF(N758&lt;&gt;0,LOOKUP(N758,[1]Supplier!$A:$A,[1]Supplier!$V:$V)))=FALSE,O758&lt;&gt;0),LOOKUP(O758,[1]Branch!$A:$A,[1]Branch!$V:$V),IF(M758&lt;&gt;0,LOOKUP(M758,[1]Customer!$A:$A,[1]Customer!$V:$V),IF(N758&lt;&gt;0,LOOKUP(N758,[1]Supplier!$A:$A,[1]Supplier!$V:$V))))=FALSE,LOOKUP(P758,[1]Banking!$A:$A,[1]Banking!$C:$C),IF(AND(IF(M758&lt;&gt;0,LOOKUP(M758,[1]Customer!$A:$A,[1]Customer!$V:$V),IF(N758&lt;&gt;0,LOOKUP(N758,[1]Supplier!$A:$A,[1]Supplier!$V:$V)))=FALSE,O758&lt;&gt;0),LOOKUP(O758,[1]Branch!$A:$A,[1]Branch!$V:$V),IF(M758&lt;&gt;0,LOOKUP(M758,[1]Customer!$A:$A,[1]Customer!$V:$V),IF(N758&lt;&gt;0,LOOKUP(N758,[1]Supplier!$A:$A,[1]Supplier!$V:$V))))),"")</f>
        <v>0</v>
      </c>
      <c r="S758" s="14">
        <f>IFERROR(SUMIF(CREF!A:A,PREF!A758,CREF!G:G),"")</f>
        <v>-450000</v>
      </c>
    </row>
    <row r="759" spans="1:19">
      <c r="A759" s="3">
        <v>758</v>
      </c>
      <c r="B759" s="5">
        <v>41974</v>
      </c>
      <c r="K759" s="3">
        <v>844</v>
      </c>
      <c r="P759" s="3" t="s">
        <v>40</v>
      </c>
      <c r="Q759" s="4" t="str">
        <f>IFERROR(IF(IF(AND(IF(M759&lt;&gt;0,LOOKUP(M759,[1]Customer!$A:$A,[1]Customer!$B:$B),IF(N759&lt;&gt;0,LOOKUP(N759,[1]Supplier!$A:$A,[1]Supplier!$B:$B)))=FALSE,O759&lt;&gt;0),LOOKUP(O759,[1]Branch!$A:$A,[1]Branch!$B:$B),IF(M759&lt;&gt;0,LOOKUP(M759,[1]Customer!$A:$A,[1]Customer!$B:$B),IF(N759&lt;&gt;0,LOOKUP(N759,[1]Supplier!$A:$A,[1]Supplier!$B:$B))))=FALSE,LOOKUP(P759,[1]Banking!$A:$A,[1]Banking!$B:$B),IF(AND(IF(M759&lt;&gt;0,LOOKUP(M759,[1]Customer!$A:$A,[1]Customer!$B:$B),IF(N759&lt;&gt;0,LOOKUP(N759,[1]Supplier!$A:$A,[1]Supplier!$B:$B)))=FALSE,O759&lt;&gt;0),LOOKUP(O759,[1]Branch!$A:$A,[1]Branch!$B:$B),IF(M759&lt;&gt;0,LOOKUP(M759,[1]Customer!$A:$A,[1]Customer!$B:$B),IF(N759&lt;&gt;0,LOOKUP(N759,[1]Supplier!$A:$A,[1]Supplier!$B:$B))))),"")</f>
        <v>Kas Kecil Nathani Chemicals</v>
      </c>
      <c r="R759" s="4">
        <f>IFERROR(IF(IF(AND(IF(M759&lt;&gt;0,LOOKUP(M759,[1]Customer!$A:$A,[1]Customer!$V:$V),IF(N759&lt;&gt;0,LOOKUP(N759,[1]Supplier!$A:$A,[1]Supplier!$V:$V)))=FALSE,O759&lt;&gt;0),LOOKUP(O759,[1]Branch!$A:$A,[1]Branch!$V:$V),IF(M759&lt;&gt;0,LOOKUP(M759,[1]Customer!$A:$A,[1]Customer!$V:$V),IF(N759&lt;&gt;0,LOOKUP(N759,[1]Supplier!$A:$A,[1]Supplier!$V:$V))))=FALSE,LOOKUP(P759,[1]Banking!$A:$A,[1]Banking!$C:$C),IF(AND(IF(M759&lt;&gt;0,LOOKUP(M759,[1]Customer!$A:$A,[1]Customer!$V:$V),IF(N759&lt;&gt;0,LOOKUP(N759,[1]Supplier!$A:$A,[1]Supplier!$V:$V)))=FALSE,O759&lt;&gt;0),LOOKUP(O759,[1]Branch!$A:$A,[1]Branch!$V:$V),IF(M759&lt;&gt;0,LOOKUP(M759,[1]Customer!$A:$A,[1]Customer!$V:$V),IF(N759&lt;&gt;0,LOOKUP(N759,[1]Supplier!$A:$A,[1]Supplier!$V:$V))))),"")</f>
        <v>0</v>
      </c>
      <c r="S759" s="14">
        <f>IFERROR(SUMIF(CREF!A:A,PREF!A759,CREF!G:G),"")</f>
        <v>-450000</v>
      </c>
    </row>
    <row r="760" spans="1:19">
      <c r="A760" s="3">
        <v>759</v>
      </c>
      <c r="B760" s="5">
        <v>41974</v>
      </c>
      <c r="K760" s="3">
        <v>845</v>
      </c>
      <c r="P760" s="3" t="s">
        <v>40</v>
      </c>
      <c r="Q760" s="4" t="str">
        <f>IFERROR(IF(IF(AND(IF(M760&lt;&gt;0,LOOKUP(M760,[1]Customer!$A:$A,[1]Customer!$B:$B),IF(N760&lt;&gt;0,LOOKUP(N760,[1]Supplier!$A:$A,[1]Supplier!$B:$B)))=FALSE,O760&lt;&gt;0),LOOKUP(O760,[1]Branch!$A:$A,[1]Branch!$B:$B),IF(M760&lt;&gt;0,LOOKUP(M760,[1]Customer!$A:$A,[1]Customer!$B:$B),IF(N760&lt;&gt;0,LOOKUP(N760,[1]Supplier!$A:$A,[1]Supplier!$B:$B))))=FALSE,LOOKUP(P760,[1]Banking!$A:$A,[1]Banking!$B:$B),IF(AND(IF(M760&lt;&gt;0,LOOKUP(M760,[1]Customer!$A:$A,[1]Customer!$B:$B),IF(N760&lt;&gt;0,LOOKUP(N760,[1]Supplier!$A:$A,[1]Supplier!$B:$B)))=FALSE,O760&lt;&gt;0),LOOKUP(O760,[1]Branch!$A:$A,[1]Branch!$B:$B),IF(M760&lt;&gt;0,LOOKUP(M760,[1]Customer!$A:$A,[1]Customer!$B:$B),IF(N760&lt;&gt;0,LOOKUP(N760,[1]Supplier!$A:$A,[1]Supplier!$B:$B))))),"")</f>
        <v>Kas Kecil Nathani Chemicals</v>
      </c>
      <c r="R760" s="4">
        <f>IFERROR(IF(IF(AND(IF(M760&lt;&gt;0,LOOKUP(M760,[1]Customer!$A:$A,[1]Customer!$V:$V),IF(N760&lt;&gt;0,LOOKUP(N760,[1]Supplier!$A:$A,[1]Supplier!$V:$V)))=FALSE,O760&lt;&gt;0),LOOKUP(O760,[1]Branch!$A:$A,[1]Branch!$V:$V),IF(M760&lt;&gt;0,LOOKUP(M760,[1]Customer!$A:$A,[1]Customer!$V:$V),IF(N760&lt;&gt;0,LOOKUP(N760,[1]Supplier!$A:$A,[1]Supplier!$V:$V))))=FALSE,LOOKUP(P760,[1]Banking!$A:$A,[1]Banking!$C:$C),IF(AND(IF(M760&lt;&gt;0,LOOKUP(M760,[1]Customer!$A:$A,[1]Customer!$V:$V),IF(N760&lt;&gt;0,LOOKUP(N760,[1]Supplier!$A:$A,[1]Supplier!$V:$V)))=FALSE,O760&lt;&gt;0),LOOKUP(O760,[1]Branch!$A:$A,[1]Branch!$V:$V),IF(M760&lt;&gt;0,LOOKUP(M760,[1]Customer!$A:$A,[1]Customer!$V:$V),IF(N760&lt;&gt;0,LOOKUP(N760,[1]Supplier!$A:$A,[1]Supplier!$V:$V))))),"")</f>
        <v>0</v>
      </c>
      <c r="S760" s="14">
        <f>IFERROR(SUMIF(CREF!A:A,PREF!A760,CREF!G:G),"")</f>
        <v>-225000</v>
      </c>
    </row>
    <row r="761" spans="1:19">
      <c r="A761" s="3">
        <v>760</v>
      </c>
      <c r="B761" s="5">
        <v>41974</v>
      </c>
      <c r="K761" s="3">
        <v>846</v>
      </c>
      <c r="P761" s="3" t="s">
        <v>40</v>
      </c>
      <c r="Q761" s="4" t="str">
        <f>IFERROR(IF(IF(AND(IF(M761&lt;&gt;0,LOOKUP(M761,[1]Customer!$A:$A,[1]Customer!$B:$B),IF(N761&lt;&gt;0,LOOKUP(N761,[1]Supplier!$A:$A,[1]Supplier!$B:$B)))=FALSE,O761&lt;&gt;0),LOOKUP(O761,[1]Branch!$A:$A,[1]Branch!$B:$B),IF(M761&lt;&gt;0,LOOKUP(M761,[1]Customer!$A:$A,[1]Customer!$B:$B),IF(N761&lt;&gt;0,LOOKUP(N761,[1]Supplier!$A:$A,[1]Supplier!$B:$B))))=FALSE,LOOKUP(P761,[1]Banking!$A:$A,[1]Banking!$B:$B),IF(AND(IF(M761&lt;&gt;0,LOOKUP(M761,[1]Customer!$A:$A,[1]Customer!$B:$B),IF(N761&lt;&gt;0,LOOKUP(N761,[1]Supplier!$A:$A,[1]Supplier!$B:$B)))=FALSE,O761&lt;&gt;0),LOOKUP(O761,[1]Branch!$A:$A,[1]Branch!$B:$B),IF(M761&lt;&gt;0,LOOKUP(M761,[1]Customer!$A:$A,[1]Customer!$B:$B),IF(N761&lt;&gt;0,LOOKUP(N761,[1]Supplier!$A:$A,[1]Supplier!$B:$B))))),"")</f>
        <v>Kas Kecil Nathani Chemicals</v>
      </c>
      <c r="R761" s="4">
        <f>IFERROR(IF(IF(AND(IF(M761&lt;&gt;0,LOOKUP(M761,[1]Customer!$A:$A,[1]Customer!$V:$V),IF(N761&lt;&gt;0,LOOKUP(N761,[1]Supplier!$A:$A,[1]Supplier!$V:$V)))=FALSE,O761&lt;&gt;0),LOOKUP(O761,[1]Branch!$A:$A,[1]Branch!$V:$V),IF(M761&lt;&gt;0,LOOKUP(M761,[1]Customer!$A:$A,[1]Customer!$V:$V),IF(N761&lt;&gt;0,LOOKUP(N761,[1]Supplier!$A:$A,[1]Supplier!$V:$V))))=FALSE,LOOKUP(P761,[1]Banking!$A:$A,[1]Banking!$C:$C),IF(AND(IF(M761&lt;&gt;0,LOOKUP(M761,[1]Customer!$A:$A,[1]Customer!$V:$V),IF(N761&lt;&gt;0,LOOKUP(N761,[1]Supplier!$A:$A,[1]Supplier!$V:$V)))=FALSE,O761&lt;&gt;0),LOOKUP(O761,[1]Branch!$A:$A,[1]Branch!$V:$V),IF(M761&lt;&gt;0,LOOKUP(M761,[1]Customer!$A:$A,[1]Customer!$V:$V),IF(N761&lt;&gt;0,LOOKUP(N761,[1]Supplier!$A:$A,[1]Supplier!$V:$V))))),"")</f>
        <v>0</v>
      </c>
      <c r="S761" s="14">
        <f>IFERROR(SUMIF(CREF!A:A,PREF!A761,CREF!G:G),"")</f>
        <v>-300000</v>
      </c>
    </row>
    <row r="762" spans="1:19">
      <c r="A762" s="3">
        <v>761</v>
      </c>
      <c r="B762" s="5">
        <v>41974</v>
      </c>
      <c r="K762" s="3">
        <v>847</v>
      </c>
      <c r="P762" s="3" t="s">
        <v>40</v>
      </c>
      <c r="Q762" s="4" t="str">
        <f>IFERROR(IF(IF(AND(IF(M762&lt;&gt;0,LOOKUP(M762,[1]Customer!$A:$A,[1]Customer!$B:$B),IF(N762&lt;&gt;0,LOOKUP(N762,[1]Supplier!$A:$A,[1]Supplier!$B:$B)))=FALSE,O762&lt;&gt;0),LOOKUP(O762,[1]Branch!$A:$A,[1]Branch!$B:$B),IF(M762&lt;&gt;0,LOOKUP(M762,[1]Customer!$A:$A,[1]Customer!$B:$B),IF(N762&lt;&gt;0,LOOKUP(N762,[1]Supplier!$A:$A,[1]Supplier!$B:$B))))=FALSE,LOOKUP(P762,[1]Banking!$A:$A,[1]Banking!$B:$B),IF(AND(IF(M762&lt;&gt;0,LOOKUP(M762,[1]Customer!$A:$A,[1]Customer!$B:$B),IF(N762&lt;&gt;0,LOOKUP(N762,[1]Supplier!$A:$A,[1]Supplier!$B:$B)))=FALSE,O762&lt;&gt;0),LOOKUP(O762,[1]Branch!$A:$A,[1]Branch!$B:$B),IF(M762&lt;&gt;0,LOOKUP(M762,[1]Customer!$A:$A,[1]Customer!$B:$B),IF(N762&lt;&gt;0,LOOKUP(N762,[1]Supplier!$A:$A,[1]Supplier!$B:$B))))),"")</f>
        <v>Kas Kecil Nathani Chemicals</v>
      </c>
      <c r="R762" s="4">
        <f>IFERROR(IF(IF(AND(IF(M762&lt;&gt;0,LOOKUP(M762,[1]Customer!$A:$A,[1]Customer!$V:$V),IF(N762&lt;&gt;0,LOOKUP(N762,[1]Supplier!$A:$A,[1]Supplier!$V:$V)))=FALSE,O762&lt;&gt;0),LOOKUP(O762,[1]Branch!$A:$A,[1]Branch!$V:$V),IF(M762&lt;&gt;0,LOOKUP(M762,[1]Customer!$A:$A,[1]Customer!$V:$V),IF(N762&lt;&gt;0,LOOKUP(N762,[1]Supplier!$A:$A,[1]Supplier!$V:$V))))=FALSE,LOOKUP(P762,[1]Banking!$A:$A,[1]Banking!$C:$C),IF(AND(IF(M762&lt;&gt;0,LOOKUP(M762,[1]Customer!$A:$A,[1]Customer!$V:$V),IF(N762&lt;&gt;0,LOOKUP(N762,[1]Supplier!$A:$A,[1]Supplier!$V:$V)))=FALSE,O762&lt;&gt;0),LOOKUP(O762,[1]Branch!$A:$A,[1]Branch!$V:$V),IF(M762&lt;&gt;0,LOOKUP(M762,[1]Customer!$A:$A,[1]Customer!$V:$V),IF(N762&lt;&gt;0,LOOKUP(N762,[1]Supplier!$A:$A,[1]Supplier!$V:$V))))),"")</f>
        <v>0</v>
      </c>
      <c r="S762" s="14">
        <f>IFERROR(SUMIF(CREF!A:A,PREF!A762,CREF!G:G),"")</f>
        <v>-450000</v>
      </c>
    </row>
    <row r="763" spans="1:19">
      <c r="A763" s="3">
        <v>762</v>
      </c>
      <c r="B763" s="5">
        <v>41974</v>
      </c>
      <c r="K763" s="3">
        <v>848</v>
      </c>
      <c r="P763" s="3" t="s">
        <v>40</v>
      </c>
      <c r="Q763" s="4" t="str">
        <f>IFERROR(IF(IF(AND(IF(M763&lt;&gt;0,LOOKUP(M763,[1]Customer!$A:$A,[1]Customer!$B:$B),IF(N763&lt;&gt;0,LOOKUP(N763,[1]Supplier!$A:$A,[1]Supplier!$B:$B)))=FALSE,O763&lt;&gt;0),LOOKUP(O763,[1]Branch!$A:$A,[1]Branch!$B:$B),IF(M763&lt;&gt;0,LOOKUP(M763,[1]Customer!$A:$A,[1]Customer!$B:$B),IF(N763&lt;&gt;0,LOOKUP(N763,[1]Supplier!$A:$A,[1]Supplier!$B:$B))))=FALSE,LOOKUP(P763,[1]Banking!$A:$A,[1]Banking!$B:$B),IF(AND(IF(M763&lt;&gt;0,LOOKUP(M763,[1]Customer!$A:$A,[1]Customer!$B:$B),IF(N763&lt;&gt;0,LOOKUP(N763,[1]Supplier!$A:$A,[1]Supplier!$B:$B)))=FALSE,O763&lt;&gt;0),LOOKUP(O763,[1]Branch!$A:$A,[1]Branch!$B:$B),IF(M763&lt;&gt;0,LOOKUP(M763,[1]Customer!$A:$A,[1]Customer!$B:$B),IF(N763&lt;&gt;0,LOOKUP(N763,[1]Supplier!$A:$A,[1]Supplier!$B:$B))))),"")</f>
        <v>Kas Kecil Nathani Chemicals</v>
      </c>
      <c r="R763" s="4">
        <f>IFERROR(IF(IF(AND(IF(M763&lt;&gt;0,LOOKUP(M763,[1]Customer!$A:$A,[1]Customer!$V:$V),IF(N763&lt;&gt;0,LOOKUP(N763,[1]Supplier!$A:$A,[1]Supplier!$V:$V)))=FALSE,O763&lt;&gt;0),LOOKUP(O763,[1]Branch!$A:$A,[1]Branch!$V:$V),IF(M763&lt;&gt;0,LOOKUP(M763,[1]Customer!$A:$A,[1]Customer!$V:$V),IF(N763&lt;&gt;0,LOOKUP(N763,[1]Supplier!$A:$A,[1]Supplier!$V:$V))))=FALSE,LOOKUP(P763,[1]Banking!$A:$A,[1]Banking!$C:$C),IF(AND(IF(M763&lt;&gt;0,LOOKUP(M763,[1]Customer!$A:$A,[1]Customer!$V:$V),IF(N763&lt;&gt;0,LOOKUP(N763,[1]Supplier!$A:$A,[1]Supplier!$V:$V)))=FALSE,O763&lt;&gt;0),LOOKUP(O763,[1]Branch!$A:$A,[1]Branch!$V:$V),IF(M763&lt;&gt;0,LOOKUP(M763,[1]Customer!$A:$A,[1]Customer!$V:$V),IF(N763&lt;&gt;0,LOOKUP(N763,[1]Supplier!$A:$A,[1]Supplier!$V:$V))))),"")</f>
        <v>0</v>
      </c>
      <c r="S763" s="14">
        <f>IFERROR(SUMIF(CREF!A:A,PREF!A763,CREF!G:G),"")</f>
        <v>-150000</v>
      </c>
    </row>
    <row r="764" spans="1:19">
      <c r="A764" s="3">
        <v>763</v>
      </c>
      <c r="B764" s="5">
        <v>41974</v>
      </c>
      <c r="K764" s="3">
        <v>849</v>
      </c>
      <c r="P764" s="3" t="s">
        <v>40</v>
      </c>
      <c r="Q764" s="4" t="str">
        <f>IFERROR(IF(IF(AND(IF(M764&lt;&gt;0,LOOKUP(M764,[1]Customer!$A:$A,[1]Customer!$B:$B),IF(N764&lt;&gt;0,LOOKUP(N764,[1]Supplier!$A:$A,[1]Supplier!$B:$B)))=FALSE,O764&lt;&gt;0),LOOKUP(O764,[1]Branch!$A:$A,[1]Branch!$B:$B),IF(M764&lt;&gt;0,LOOKUP(M764,[1]Customer!$A:$A,[1]Customer!$B:$B),IF(N764&lt;&gt;0,LOOKUP(N764,[1]Supplier!$A:$A,[1]Supplier!$B:$B))))=FALSE,LOOKUP(P764,[1]Banking!$A:$A,[1]Banking!$B:$B),IF(AND(IF(M764&lt;&gt;0,LOOKUP(M764,[1]Customer!$A:$A,[1]Customer!$B:$B),IF(N764&lt;&gt;0,LOOKUP(N764,[1]Supplier!$A:$A,[1]Supplier!$B:$B)))=FALSE,O764&lt;&gt;0),LOOKUP(O764,[1]Branch!$A:$A,[1]Branch!$B:$B),IF(M764&lt;&gt;0,LOOKUP(M764,[1]Customer!$A:$A,[1]Customer!$B:$B),IF(N764&lt;&gt;0,LOOKUP(N764,[1]Supplier!$A:$A,[1]Supplier!$B:$B))))),"")</f>
        <v>Kas Kecil Nathani Chemicals</v>
      </c>
      <c r="R764" s="4">
        <f>IFERROR(IF(IF(AND(IF(M764&lt;&gt;0,LOOKUP(M764,[1]Customer!$A:$A,[1]Customer!$V:$V),IF(N764&lt;&gt;0,LOOKUP(N764,[1]Supplier!$A:$A,[1]Supplier!$V:$V)))=FALSE,O764&lt;&gt;0),LOOKUP(O764,[1]Branch!$A:$A,[1]Branch!$V:$V),IF(M764&lt;&gt;0,LOOKUP(M764,[1]Customer!$A:$A,[1]Customer!$V:$V),IF(N764&lt;&gt;0,LOOKUP(N764,[1]Supplier!$A:$A,[1]Supplier!$V:$V))))=FALSE,LOOKUP(P764,[1]Banking!$A:$A,[1]Banking!$C:$C),IF(AND(IF(M764&lt;&gt;0,LOOKUP(M764,[1]Customer!$A:$A,[1]Customer!$V:$V),IF(N764&lt;&gt;0,LOOKUP(N764,[1]Supplier!$A:$A,[1]Supplier!$V:$V)))=FALSE,O764&lt;&gt;0),LOOKUP(O764,[1]Branch!$A:$A,[1]Branch!$V:$V),IF(M764&lt;&gt;0,LOOKUP(M764,[1]Customer!$A:$A,[1]Customer!$V:$V),IF(N764&lt;&gt;0,LOOKUP(N764,[1]Supplier!$A:$A,[1]Supplier!$V:$V))))),"")</f>
        <v>0</v>
      </c>
      <c r="S764" s="14">
        <f>IFERROR(SUMIF(CREF!A:A,PREF!A764,CREF!G:G),"")</f>
        <v>-300000</v>
      </c>
    </row>
    <row r="765" spans="1:19">
      <c r="A765" s="3">
        <v>764</v>
      </c>
      <c r="B765" s="5">
        <v>41974</v>
      </c>
      <c r="K765" s="3">
        <v>850</v>
      </c>
      <c r="P765" s="3" t="s">
        <v>40</v>
      </c>
      <c r="Q765" s="4" t="str">
        <f>IFERROR(IF(IF(AND(IF(M765&lt;&gt;0,LOOKUP(M765,[1]Customer!$A:$A,[1]Customer!$B:$B),IF(N765&lt;&gt;0,LOOKUP(N765,[1]Supplier!$A:$A,[1]Supplier!$B:$B)))=FALSE,O765&lt;&gt;0),LOOKUP(O765,[1]Branch!$A:$A,[1]Branch!$B:$B),IF(M765&lt;&gt;0,LOOKUP(M765,[1]Customer!$A:$A,[1]Customer!$B:$B),IF(N765&lt;&gt;0,LOOKUP(N765,[1]Supplier!$A:$A,[1]Supplier!$B:$B))))=FALSE,LOOKUP(P765,[1]Banking!$A:$A,[1]Banking!$B:$B),IF(AND(IF(M765&lt;&gt;0,LOOKUP(M765,[1]Customer!$A:$A,[1]Customer!$B:$B),IF(N765&lt;&gt;0,LOOKUP(N765,[1]Supplier!$A:$A,[1]Supplier!$B:$B)))=FALSE,O765&lt;&gt;0),LOOKUP(O765,[1]Branch!$A:$A,[1]Branch!$B:$B),IF(M765&lt;&gt;0,LOOKUP(M765,[1]Customer!$A:$A,[1]Customer!$B:$B),IF(N765&lt;&gt;0,LOOKUP(N765,[1]Supplier!$A:$A,[1]Supplier!$B:$B))))),"")</f>
        <v>Kas Kecil Nathani Chemicals</v>
      </c>
      <c r="R765" s="4">
        <f>IFERROR(IF(IF(AND(IF(M765&lt;&gt;0,LOOKUP(M765,[1]Customer!$A:$A,[1]Customer!$V:$V),IF(N765&lt;&gt;0,LOOKUP(N765,[1]Supplier!$A:$A,[1]Supplier!$V:$V)))=FALSE,O765&lt;&gt;0),LOOKUP(O765,[1]Branch!$A:$A,[1]Branch!$V:$V),IF(M765&lt;&gt;0,LOOKUP(M765,[1]Customer!$A:$A,[1]Customer!$V:$V),IF(N765&lt;&gt;0,LOOKUP(N765,[1]Supplier!$A:$A,[1]Supplier!$V:$V))))=FALSE,LOOKUP(P765,[1]Banking!$A:$A,[1]Banking!$C:$C),IF(AND(IF(M765&lt;&gt;0,LOOKUP(M765,[1]Customer!$A:$A,[1]Customer!$V:$V),IF(N765&lt;&gt;0,LOOKUP(N765,[1]Supplier!$A:$A,[1]Supplier!$V:$V)))=FALSE,O765&lt;&gt;0),LOOKUP(O765,[1]Branch!$A:$A,[1]Branch!$V:$V),IF(M765&lt;&gt;0,LOOKUP(M765,[1]Customer!$A:$A,[1]Customer!$V:$V),IF(N765&lt;&gt;0,LOOKUP(N765,[1]Supplier!$A:$A,[1]Supplier!$V:$V))))),"")</f>
        <v>0</v>
      </c>
      <c r="S765" s="14">
        <f>IFERROR(SUMIF(CREF!A:A,PREF!A765,CREF!G:G),"")</f>
        <v>-330960</v>
      </c>
    </row>
    <row r="766" spans="1:19">
      <c r="A766" s="3">
        <v>765</v>
      </c>
      <c r="B766" s="5">
        <v>41974</v>
      </c>
      <c r="K766" s="3">
        <v>851</v>
      </c>
      <c r="P766" s="3" t="s">
        <v>40</v>
      </c>
      <c r="Q766" s="4" t="str">
        <f>IFERROR(IF(IF(AND(IF(M766&lt;&gt;0,LOOKUP(M766,[1]Customer!$A:$A,[1]Customer!$B:$B),IF(N766&lt;&gt;0,LOOKUP(N766,[1]Supplier!$A:$A,[1]Supplier!$B:$B)))=FALSE,O766&lt;&gt;0),LOOKUP(O766,[1]Branch!$A:$A,[1]Branch!$B:$B),IF(M766&lt;&gt;0,LOOKUP(M766,[1]Customer!$A:$A,[1]Customer!$B:$B),IF(N766&lt;&gt;0,LOOKUP(N766,[1]Supplier!$A:$A,[1]Supplier!$B:$B))))=FALSE,LOOKUP(P766,[1]Banking!$A:$A,[1]Banking!$B:$B),IF(AND(IF(M766&lt;&gt;0,LOOKUP(M766,[1]Customer!$A:$A,[1]Customer!$B:$B),IF(N766&lt;&gt;0,LOOKUP(N766,[1]Supplier!$A:$A,[1]Supplier!$B:$B)))=FALSE,O766&lt;&gt;0),LOOKUP(O766,[1]Branch!$A:$A,[1]Branch!$B:$B),IF(M766&lt;&gt;0,LOOKUP(M766,[1]Customer!$A:$A,[1]Customer!$B:$B),IF(N766&lt;&gt;0,LOOKUP(N766,[1]Supplier!$A:$A,[1]Supplier!$B:$B))))),"")</f>
        <v>Kas Kecil Nathani Chemicals</v>
      </c>
      <c r="R766" s="4">
        <f>IFERROR(IF(IF(AND(IF(M766&lt;&gt;0,LOOKUP(M766,[1]Customer!$A:$A,[1]Customer!$V:$V),IF(N766&lt;&gt;0,LOOKUP(N766,[1]Supplier!$A:$A,[1]Supplier!$V:$V)))=FALSE,O766&lt;&gt;0),LOOKUP(O766,[1]Branch!$A:$A,[1]Branch!$V:$V),IF(M766&lt;&gt;0,LOOKUP(M766,[1]Customer!$A:$A,[1]Customer!$V:$V),IF(N766&lt;&gt;0,LOOKUP(N766,[1]Supplier!$A:$A,[1]Supplier!$V:$V))))=FALSE,LOOKUP(P766,[1]Banking!$A:$A,[1]Banking!$C:$C),IF(AND(IF(M766&lt;&gt;0,LOOKUP(M766,[1]Customer!$A:$A,[1]Customer!$V:$V),IF(N766&lt;&gt;0,LOOKUP(N766,[1]Supplier!$A:$A,[1]Supplier!$V:$V)))=FALSE,O766&lt;&gt;0),LOOKUP(O766,[1]Branch!$A:$A,[1]Branch!$V:$V),IF(M766&lt;&gt;0,LOOKUP(M766,[1]Customer!$A:$A,[1]Customer!$V:$V),IF(N766&lt;&gt;0,LOOKUP(N766,[1]Supplier!$A:$A,[1]Supplier!$V:$V))))),"")</f>
        <v>0</v>
      </c>
      <c r="S766" s="14">
        <f>IFERROR(SUMIF(CREF!A:A,PREF!A766,CREF!G:G),"")</f>
        <v>-30000</v>
      </c>
    </row>
    <row r="767" spans="1:19">
      <c r="A767" s="3">
        <v>766</v>
      </c>
      <c r="B767" s="5">
        <v>41973</v>
      </c>
      <c r="K767" s="3">
        <v>852</v>
      </c>
      <c r="N767" s="3" t="s">
        <v>37</v>
      </c>
      <c r="Q767" s="4" t="str">
        <f>IFERROR(IF(IF(AND(IF(M767&lt;&gt;0,LOOKUP(M767,[1]Customer!$A:$A,[1]Customer!$B:$B),IF(N767&lt;&gt;0,LOOKUP(N767,[1]Supplier!$A:$A,[1]Supplier!$B:$B)))=FALSE,O767&lt;&gt;0),LOOKUP(O767,[1]Branch!$A:$A,[1]Branch!$B:$B),IF(M767&lt;&gt;0,LOOKUP(M767,[1]Customer!$A:$A,[1]Customer!$B:$B),IF(N767&lt;&gt;0,LOOKUP(N767,[1]Supplier!$A:$A,[1]Supplier!$B:$B))))=FALSE,LOOKUP(P767,[1]Banking!$A:$A,[1]Banking!$B:$B),IF(AND(IF(M767&lt;&gt;0,LOOKUP(M767,[1]Customer!$A:$A,[1]Customer!$B:$B),IF(N767&lt;&gt;0,LOOKUP(N767,[1]Supplier!$A:$A,[1]Supplier!$B:$B)))=FALSE,O767&lt;&gt;0),LOOKUP(O767,[1]Branch!$A:$A,[1]Branch!$B:$B),IF(M767&lt;&gt;0,LOOKUP(M767,[1]Customer!$A:$A,[1]Customer!$B:$B),IF(N767&lt;&gt;0,LOOKUP(N767,[1]Supplier!$A:$A,[1]Supplier!$B:$B))))),"")</f>
        <v>BCA Villa Bandara</v>
      </c>
      <c r="R767" s="4" t="str">
        <f>IFERROR(IF(IF(AND(IF(M767&lt;&gt;0,LOOKUP(M767,[1]Customer!$A:$A,[1]Customer!$V:$V),IF(N767&lt;&gt;0,LOOKUP(N767,[1]Supplier!$A:$A,[1]Supplier!$V:$V)))=FALSE,O767&lt;&gt;0),LOOKUP(O767,[1]Branch!$A:$A,[1]Branch!$V:$V),IF(M767&lt;&gt;0,LOOKUP(M767,[1]Customer!$A:$A,[1]Customer!$V:$V),IF(N767&lt;&gt;0,LOOKUP(N767,[1]Supplier!$A:$A,[1]Supplier!$V:$V))))=FALSE,LOOKUP(P767,[1]Banking!$A:$A,[1]Banking!$C:$C),IF(AND(IF(M767&lt;&gt;0,LOOKUP(M767,[1]Customer!$A:$A,[1]Customer!$V:$V),IF(N767&lt;&gt;0,LOOKUP(N767,[1]Supplier!$A:$A,[1]Supplier!$V:$V)))=FALSE,O767&lt;&gt;0),LOOKUP(O767,[1]Branch!$A:$A,[1]Branch!$V:$V),IF(M767&lt;&gt;0,LOOKUP(M767,[1]Customer!$A:$A,[1]Customer!$V:$V),IF(N767&lt;&gt;0,LOOKUP(N767,[1]Supplier!$A:$A,[1]Supplier!$V:$V))))),"")</f>
        <v/>
      </c>
      <c r="S767" s="14">
        <f>IFERROR(SUMIF(CREF!A:A,PREF!A767,CREF!G:G),"")</f>
        <v>7442000</v>
      </c>
    </row>
    <row r="768" spans="1:19">
      <c r="A768" s="3">
        <v>767</v>
      </c>
      <c r="B768" s="5">
        <v>41974</v>
      </c>
      <c r="D768" s="3" t="s">
        <v>1265</v>
      </c>
      <c r="J768" s="3">
        <v>370</v>
      </c>
      <c r="M768" s="3" t="s">
        <v>41</v>
      </c>
      <c r="Q768" s="4" t="str">
        <f>IFERROR(IF(IF(AND(IF(M768&lt;&gt;0,LOOKUP(M768,[1]Customer!$A:$A,[1]Customer!$B:$B),IF(N768&lt;&gt;0,LOOKUP(N768,[1]Supplier!$A:$A,[1]Supplier!$B:$B)))=FALSE,O768&lt;&gt;0),LOOKUP(O768,[1]Branch!$A:$A,[1]Branch!$B:$B),IF(M768&lt;&gt;0,LOOKUP(M768,[1]Customer!$A:$A,[1]Customer!$B:$B),IF(N768&lt;&gt;0,LOOKUP(N768,[1]Supplier!$A:$A,[1]Supplier!$B:$B))))=FALSE,LOOKUP(P768,[1]Banking!$A:$A,[1]Banking!$B:$B),IF(AND(IF(M768&lt;&gt;0,LOOKUP(M768,[1]Customer!$A:$A,[1]Customer!$B:$B),IF(N768&lt;&gt;0,LOOKUP(N768,[1]Supplier!$A:$A,[1]Supplier!$B:$B)))=FALSE,O768&lt;&gt;0),LOOKUP(O768,[1]Branch!$A:$A,[1]Branch!$B:$B),IF(M768&lt;&gt;0,LOOKUP(M768,[1]Customer!$A:$A,[1]Customer!$B:$B),IF(N768&lt;&gt;0,LOOKUP(N768,[1]Supplier!$A:$A,[1]Supplier!$B:$B))))),"")</f>
        <v>Nathani Indonesia</v>
      </c>
      <c r="R768" s="4" t="str">
        <f>IFERROR(IF(IF(AND(IF(M768&lt;&gt;0,LOOKUP(M768,[1]Customer!$A:$A,[1]Customer!$V:$V),IF(N768&lt;&gt;0,LOOKUP(N768,[1]Supplier!$A:$A,[1]Supplier!$V:$V)))=FALSE,O768&lt;&gt;0),LOOKUP(O768,[1]Branch!$A:$A,[1]Branch!$V:$V),IF(M768&lt;&gt;0,LOOKUP(M768,[1]Customer!$A:$A,[1]Customer!$V:$V),IF(N768&lt;&gt;0,LOOKUP(N768,[1]Supplier!$A:$A,[1]Supplier!$V:$V))))=FALSE,LOOKUP(P768,[1]Banking!$A:$A,[1]Banking!$C:$C),IF(AND(IF(M768&lt;&gt;0,LOOKUP(M768,[1]Customer!$A:$A,[1]Customer!$V:$V),IF(N768&lt;&gt;0,LOOKUP(N768,[1]Supplier!$A:$A,[1]Supplier!$V:$V)))=FALSE,O768&lt;&gt;0),LOOKUP(O768,[1]Branch!$A:$A,[1]Branch!$V:$V),IF(M768&lt;&gt;0,LOOKUP(M768,[1]Customer!$A:$A,[1]Customer!$V:$V),IF(N768&lt;&gt;0,LOOKUP(N768,[1]Supplier!$A:$A,[1]Supplier!$V:$V))))),"")</f>
        <v>Agustina Y. Zulkarnain</v>
      </c>
      <c r="S768" s="14">
        <f>IFERROR(SUMIF(CREF!A:A,PREF!A768,CREF!G:G),"")</f>
        <v>-2805900</v>
      </c>
    </row>
    <row r="769" spans="1:19">
      <c r="A769" s="3">
        <v>768</v>
      </c>
      <c r="B769" s="5">
        <v>41974</v>
      </c>
      <c r="K769" s="3">
        <v>853</v>
      </c>
      <c r="P769" s="3" t="s">
        <v>40</v>
      </c>
      <c r="Q769" s="4" t="str">
        <f>IFERROR(IF(IF(AND(IF(M769&lt;&gt;0,LOOKUP(M769,[1]Customer!$A:$A,[1]Customer!$B:$B),IF(N769&lt;&gt;0,LOOKUP(N769,[1]Supplier!$A:$A,[1]Supplier!$B:$B)))=FALSE,O769&lt;&gt;0),LOOKUP(O769,[1]Branch!$A:$A,[1]Branch!$B:$B),IF(M769&lt;&gt;0,LOOKUP(M769,[1]Customer!$A:$A,[1]Customer!$B:$B),IF(N769&lt;&gt;0,LOOKUP(N769,[1]Supplier!$A:$A,[1]Supplier!$B:$B))))=FALSE,LOOKUP(P769,[1]Banking!$A:$A,[1]Banking!$B:$B),IF(AND(IF(M769&lt;&gt;0,LOOKUP(M769,[1]Customer!$A:$A,[1]Customer!$B:$B),IF(N769&lt;&gt;0,LOOKUP(N769,[1]Supplier!$A:$A,[1]Supplier!$B:$B)))=FALSE,O769&lt;&gt;0),LOOKUP(O769,[1]Branch!$A:$A,[1]Branch!$B:$B),IF(M769&lt;&gt;0,LOOKUP(M769,[1]Customer!$A:$A,[1]Customer!$B:$B),IF(N769&lt;&gt;0,LOOKUP(N769,[1]Supplier!$A:$A,[1]Supplier!$B:$B))))),"")</f>
        <v>Kas Kecil Nathani Chemicals</v>
      </c>
      <c r="R769" s="4">
        <f>IFERROR(IF(IF(AND(IF(M769&lt;&gt;0,LOOKUP(M769,[1]Customer!$A:$A,[1]Customer!$V:$V),IF(N769&lt;&gt;0,LOOKUP(N769,[1]Supplier!$A:$A,[1]Supplier!$V:$V)))=FALSE,O769&lt;&gt;0),LOOKUP(O769,[1]Branch!$A:$A,[1]Branch!$V:$V),IF(M769&lt;&gt;0,LOOKUP(M769,[1]Customer!$A:$A,[1]Customer!$V:$V),IF(N769&lt;&gt;0,LOOKUP(N769,[1]Supplier!$A:$A,[1]Supplier!$V:$V))))=FALSE,LOOKUP(P769,[1]Banking!$A:$A,[1]Banking!$C:$C),IF(AND(IF(M769&lt;&gt;0,LOOKUP(M769,[1]Customer!$A:$A,[1]Customer!$V:$V),IF(N769&lt;&gt;0,LOOKUP(N769,[1]Supplier!$A:$A,[1]Supplier!$V:$V)))=FALSE,O769&lt;&gt;0),LOOKUP(O769,[1]Branch!$A:$A,[1]Branch!$V:$V),IF(M769&lt;&gt;0,LOOKUP(M769,[1]Customer!$A:$A,[1]Customer!$V:$V),IF(N769&lt;&gt;0,LOOKUP(N769,[1]Supplier!$A:$A,[1]Supplier!$V:$V))))),"")</f>
        <v>0</v>
      </c>
      <c r="S769" s="14">
        <f>IFERROR(SUMIF(CREF!A:A,PREF!A769,CREF!G:G),"")</f>
        <v>-2442000</v>
      </c>
    </row>
    <row r="770" spans="1:19">
      <c r="A770" s="3">
        <v>769</v>
      </c>
      <c r="B770" s="5">
        <v>41981</v>
      </c>
      <c r="J770" s="3">
        <v>371</v>
      </c>
      <c r="P770" s="3" t="s">
        <v>40</v>
      </c>
      <c r="Q770" s="4" t="str">
        <f>IFERROR(IF(IF(AND(IF(M770&lt;&gt;0,LOOKUP(M770,[1]Customer!$A:$A,[1]Customer!$B:$B),IF(N770&lt;&gt;0,LOOKUP(N770,[1]Supplier!$A:$A,[1]Supplier!$B:$B)))=FALSE,O770&lt;&gt;0),LOOKUP(O770,[1]Branch!$A:$A,[1]Branch!$B:$B),IF(M770&lt;&gt;0,LOOKUP(M770,[1]Customer!$A:$A,[1]Customer!$B:$B),IF(N770&lt;&gt;0,LOOKUP(N770,[1]Supplier!$A:$A,[1]Supplier!$B:$B))))=FALSE,LOOKUP(P770,[1]Banking!$A:$A,[1]Banking!$B:$B),IF(AND(IF(M770&lt;&gt;0,LOOKUP(M770,[1]Customer!$A:$A,[1]Customer!$B:$B),IF(N770&lt;&gt;0,LOOKUP(N770,[1]Supplier!$A:$A,[1]Supplier!$B:$B)))=FALSE,O770&lt;&gt;0),LOOKUP(O770,[1]Branch!$A:$A,[1]Branch!$B:$B),IF(M770&lt;&gt;0,LOOKUP(M770,[1]Customer!$A:$A,[1]Customer!$B:$B),IF(N770&lt;&gt;0,LOOKUP(N770,[1]Supplier!$A:$A,[1]Supplier!$B:$B))))),"")</f>
        <v>Kas Kecil Nathani Chemicals</v>
      </c>
      <c r="R770" s="4">
        <f>IFERROR(IF(IF(AND(IF(M770&lt;&gt;0,LOOKUP(M770,[1]Customer!$A:$A,[1]Customer!$V:$V),IF(N770&lt;&gt;0,LOOKUP(N770,[1]Supplier!$A:$A,[1]Supplier!$V:$V)))=FALSE,O770&lt;&gt;0),LOOKUP(O770,[1]Branch!$A:$A,[1]Branch!$V:$V),IF(M770&lt;&gt;0,LOOKUP(M770,[1]Customer!$A:$A,[1]Customer!$V:$V),IF(N770&lt;&gt;0,LOOKUP(N770,[1]Supplier!$A:$A,[1]Supplier!$V:$V))))=FALSE,LOOKUP(P770,[1]Banking!$A:$A,[1]Banking!$C:$C),IF(AND(IF(M770&lt;&gt;0,LOOKUP(M770,[1]Customer!$A:$A,[1]Customer!$V:$V),IF(N770&lt;&gt;0,LOOKUP(N770,[1]Supplier!$A:$A,[1]Supplier!$V:$V)))=FALSE,O770&lt;&gt;0),LOOKUP(O770,[1]Branch!$A:$A,[1]Branch!$V:$V),IF(M770&lt;&gt;0,LOOKUP(M770,[1]Customer!$A:$A,[1]Customer!$V:$V),IF(N770&lt;&gt;0,LOOKUP(N770,[1]Supplier!$A:$A,[1]Supplier!$V:$V))))),"")</f>
        <v>0</v>
      </c>
      <c r="S770" s="14">
        <f>IFERROR(SUMIF(CREF!A:A,PREF!A770,CREF!G:G),"")</f>
        <v>3455000</v>
      </c>
    </row>
    <row r="771" spans="1:19">
      <c r="A771" s="3">
        <v>770</v>
      </c>
      <c r="B771" s="5">
        <v>41981</v>
      </c>
      <c r="K771" s="3">
        <v>854</v>
      </c>
      <c r="P771" s="3" t="s">
        <v>40</v>
      </c>
      <c r="Q771" s="4" t="str">
        <f>IFERROR(IF(IF(AND(IF(M771&lt;&gt;0,LOOKUP(M771,[1]Customer!$A:$A,[1]Customer!$B:$B),IF(N771&lt;&gt;0,LOOKUP(N771,[1]Supplier!$A:$A,[1]Supplier!$B:$B)))=FALSE,O771&lt;&gt;0),LOOKUP(O771,[1]Branch!$A:$A,[1]Branch!$B:$B),IF(M771&lt;&gt;0,LOOKUP(M771,[1]Customer!$A:$A,[1]Customer!$B:$B),IF(N771&lt;&gt;0,LOOKUP(N771,[1]Supplier!$A:$A,[1]Supplier!$B:$B))))=FALSE,LOOKUP(P771,[1]Banking!$A:$A,[1]Banking!$B:$B),IF(AND(IF(M771&lt;&gt;0,LOOKUP(M771,[1]Customer!$A:$A,[1]Customer!$B:$B),IF(N771&lt;&gt;0,LOOKUP(N771,[1]Supplier!$A:$A,[1]Supplier!$B:$B)))=FALSE,O771&lt;&gt;0),LOOKUP(O771,[1]Branch!$A:$A,[1]Branch!$B:$B),IF(M771&lt;&gt;0,LOOKUP(M771,[1]Customer!$A:$A,[1]Customer!$B:$B),IF(N771&lt;&gt;0,LOOKUP(N771,[1]Supplier!$A:$A,[1]Supplier!$B:$B))))),"")</f>
        <v>Kas Kecil Nathani Chemicals</v>
      </c>
      <c r="R771" s="4">
        <f>IFERROR(IF(IF(AND(IF(M771&lt;&gt;0,LOOKUP(M771,[1]Customer!$A:$A,[1]Customer!$V:$V),IF(N771&lt;&gt;0,LOOKUP(N771,[1]Supplier!$A:$A,[1]Supplier!$V:$V)))=FALSE,O771&lt;&gt;0),LOOKUP(O771,[1]Branch!$A:$A,[1]Branch!$V:$V),IF(M771&lt;&gt;0,LOOKUP(M771,[1]Customer!$A:$A,[1]Customer!$V:$V),IF(N771&lt;&gt;0,LOOKUP(N771,[1]Supplier!$A:$A,[1]Supplier!$V:$V))))=FALSE,LOOKUP(P771,[1]Banking!$A:$A,[1]Banking!$C:$C),IF(AND(IF(M771&lt;&gt;0,LOOKUP(M771,[1]Customer!$A:$A,[1]Customer!$V:$V),IF(N771&lt;&gt;0,LOOKUP(N771,[1]Supplier!$A:$A,[1]Supplier!$V:$V)))=FALSE,O771&lt;&gt;0),LOOKUP(O771,[1]Branch!$A:$A,[1]Branch!$V:$V),IF(M771&lt;&gt;0,LOOKUP(M771,[1]Customer!$A:$A,[1]Customer!$V:$V),IF(N771&lt;&gt;0,LOOKUP(N771,[1]Supplier!$A:$A,[1]Supplier!$V:$V))))),"")</f>
        <v>0</v>
      </c>
      <c r="S771" s="14">
        <f>IFERROR(SUMIF(CREF!A:A,PREF!A771,CREF!G:G),"")</f>
        <v>-650000</v>
      </c>
    </row>
    <row r="772" spans="1:19">
      <c r="A772" s="3">
        <v>771</v>
      </c>
      <c r="B772" s="5">
        <v>41981</v>
      </c>
      <c r="K772" s="3">
        <v>855</v>
      </c>
      <c r="P772" s="3" t="s">
        <v>40</v>
      </c>
      <c r="Q772" s="4" t="str">
        <f>IFERROR(IF(IF(AND(IF(M772&lt;&gt;0,LOOKUP(M772,[1]Customer!$A:$A,[1]Customer!$B:$B),IF(N772&lt;&gt;0,LOOKUP(N772,[1]Supplier!$A:$A,[1]Supplier!$B:$B)))=FALSE,O772&lt;&gt;0),LOOKUP(O772,[1]Branch!$A:$A,[1]Branch!$B:$B),IF(M772&lt;&gt;0,LOOKUP(M772,[1]Customer!$A:$A,[1]Customer!$B:$B),IF(N772&lt;&gt;0,LOOKUP(N772,[1]Supplier!$A:$A,[1]Supplier!$B:$B))))=FALSE,LOOKUP(P772,[1]Banking!$A:$A,[1]Banking!$B:$B),IF(AND(IF(M772&lt;&gt;0,LOOKUP(M772,[1]Customer!$A:$A,[1]Customer!$B:$B),IF(N772&lt;&gt;0,LOOKUP(N772,[1]Supplier!$A:$A,[1]Supplier!$B:$B)))=FALSE,O772&lt;&gt;0),LOOKUP(O772,[1]Branch!$A:$A,[1]Branch!$B:$B),IF(M772&lt;&gt;0,LOOKUP(M772,[1]Customer!$A:$A,[1]Customer!$B:$B),IF(N772&lt;&gt;0,LOOKUP(N772,[1]Supplier!$A:$A,[1]Supplier!$B:$B))))),"")</f>
        <v>Kas Kecil Nathani Chemicals</v>
      </c>
      <c r="R772" s="4">
        <f>IFERROR(IF(IF(AND(IF(M772&lt;&gt;0,LOOKUP(M772,[1]Customer!$A:$A,[1]Customer!$V:$V),IF(N772&lt;&gt;0,LOOKUP(N772,[1]Supplier!$A:$A,[1]Supplier!$V:$V)))=FALSE,O772&lt;&gt;0),LOOKUP(O772,[1]Branch!$A:$A,[1]Branch!$V:$V),IF(M772&lt;&gt;0,LOOKUP(M772,[1]Customer!$A:$A,[1]Customer!$V:$V),IF(N772&lt;&gt;0,LOOKUP(N772,[1]Supplier!$A:$A,[1]Supplier!$V:$V))))=FALSE,LOOKUP(P772,[1]Banking!$A:$A,[1]Banking!$C:$C),IF(AND(IF(M772&lt;&gt;0,LOOKUP(M772,[1]Customer!$A:$A,[1]Customer!$V:$V),IF(N772&lt;&gt;0,LOOKUP(N772,[1]Supplier!$A:$A,[1]Supplier!$V:$V)))=FALSE,O772&lt;&gt;0),LOOKUP(O772,[1]Branch!$A:$A,[1]Branch!$V:$V),IF(M772&lt;&gt;0,LOOKUP(M772,[1]Customer!$A:$A,[1]Customer!$V:$V),IF(N772&lt;&gt;0,LOOKUP(N772,[1]Supplier!$A:$A,[1]Supplier!$V:$V))))),"")</f>
        <v>0</v>
      </c>
      <c r="S772" s="14">
        <f>IFERROR(SUMIF(CREF!A:A,PREF!A772,CREF!G:G),"")</f>
        <v>-450000</v>
      </c>
    </row>
    <row r="773" spans="1:19">
      <c r="A773" s="3">
        <v>772</v>
      </c>
      <c r="B773" s="5">
        <v>41981</v>
      </c>
      <c r="K773" s="3">
        <v>856</v>
      </c>
      <c r="P773" s="3" t="s">
        <v>40</v>
      </c>
      <c r="Q773" s="4" t="str">
        <f>IFERROR(IF(IF(AND(IF(M773&lt;&gt;0,LOOKUP(M773,[1]Customer!$A:$A,[1]Customer!$B:$B),IF(N773&lt;&gt;0,LOOKUP(N773,[1]Supplier!$A:$A,[1]Supplier!$B:$B)))=FALSE,O773&lt;&gt;0),LOOKUP(O773,[1]Branch!$A:$A,[1]Branch!$B:$B),IF(M773&lt;&gt;0,LOOKUP(M773,[1]Customer!$A:$A,[1]Customer!$B:$B),IF(N773&lt;&gt;0,LOOKUP(N773,[1]Supplier!$A:$A,[1]Supplier!$B:$B))))=FALSE,LOOKUP(P773,[1]Banking!$A:$A,[1]Banking!$B:$B),IF(AND(IF(M773&lt;&gt;0,LOOKUP(M773,[1]Customer!$A:$A,[1]Customer!$B:$B),IF(N773&lt;&gt;0,LOOKUP(N773,[1]Supplier!$A:$A,[1]Supplier!$B:$B)))=FALSE,O773&lt;&gt;0),LOOKUP(O773,[1]Branch!$A:$A,[1]Branch!$B:$B),IF(M773&lt;&gt;0,LOOKUP(M773,[1]Customer!$A:$A,[1]Customer!$B:$B),IF(N773&lt;&gt;0,LOOKUP(N773,[1]Supplier!$A:$A,[1]Supplier!$B:$B))))),"")</f>
        <v>Kas Kecil Nathani Chemicals</v>
      </c>
      <c r="R773" s="4">
        <f>IFERROR(IF(IF(AND(IF(M773&lt;&gt;0,LOOKUP(M773,[1]Customer!$A:$A,[1]Customer!$V:$V),IF(N773&lt;&gt;0,LOOKUP(N773,[1]Supplier!$A:$A,[1]Supplier!$V:$V)))=FALSE,O773&lt;&gt;0),LOOKUP(O773,[1]Branch!$A:$A,[1]Branch!$V:$V),IF(M773&lt;&gt;0,LOOKUP(M773,[1]Customer!$A:$A,[1]Customer!$V:$V),IF(N773&lt;&gt;0,LOOKUP(N773,[1]Supplier!$A:$A,[1]Supplier!$V:$V))))=FALSE,LOOKUP(P773,[1]Banking!$A:$A,[1]Banking!$C:$C),IF(AND(IF(M773&lt;&gt;0,LOOKUP(M773,[1]Customer!$A:$A,[1]Customer!$V:$V),IF(N773&lt;&gt;0,LOOKUP(N773,[1]Supplier!$A:$A,[1]Supplier!$V:$V)))=FALSE,O773&lt;&gt;0),LOOKUP(O773,[1]Branch!$A:$A,[1]Branch!$V:$V),IF(M773&lt;&gt;0,LOOKUP(M773,[1]Customer!$A:$A,[1]Customer!$V:$V),IF(N773&lt;&gt;0,LOOKUP(N773,[1]Supplier!$A:$A,[1]Supplier!$V:$V))))),"")</f>
        <v>0</v>
      </c>
      <c r="S773" s="14">
        <f>IFERROR(SUMIF(CREF!A:A,PREF!A773,CREF!G:G),"")</f>
        <v>-450000</v>
      </c>
    </row>
    <row r="774" spans="1:19">
      <c r="A774" s="3">
        <v>773</v>
      </c>
      <c r="B774" s="5">
        <v>41981</v>
      </c>
      <c r="K774" s="3">
        <v>857</v>
      </c>
      <c r="P774" s="3" t="s">
        <v>40</v>
      </c>
      <c r="Q774" s="4" t="str">
        <f>IFERROR(IF(IF(AND(IF(M774&lt;&gt;0,LOOKUP(M774,[1]Customer!$A:$A,[1]Customer!$B:$B),IF(N774&lt;&gt;0,LOOKUP(N774,[1]Supplier!$A:$A,[1]Supplier!$B:$B)))=FALSE,O774&lt;&gt;0),LOOKUP(O774,[1]Branch!$A:$A,[1]Branch!$B:$B),IF(M774&lt;&gt;0,LOOKUP(M774,[1]Customer!$A:$A,[1]Customer!$B:$B),IF(N774&lt;&gt;0,LOOKUP(N774,[1]Supplier!$A:$A,[1]Supplier!$B:$B))))=FALSE,LOOKUP(P774,[1]Banking!$A:$A,[1]Banking!$B:$B),IF(AND(IF(M774&lt;&gt;0,LOOKUP(M774,[1]Customer!$A:$A,[1]Customer!$B:$B),IF(N774&lt;&gt;0,LOOKUP(N774,[1]Supplier!$A:$A,[1]Supplier!$B:$B)))=FALSE,O774&lt;&gt;0),LOOKUP(O774,[1]Branch!$A:$A,[1]Branch!$B:$B),IF(M774&lt;&gt;0,LOOKUP(M774,[1]Customer!$A:$A,[1]Customer!$B:$B),IF(N774&lt;&gt;0,LOOKUP(N774,[1]Supplier!$A:$A,[1]Supplier!$B:$B))))),"")</f>
        <v>Kas Kecil Nathani Chemicals</v>
      </c>
      <c r="R774" s="4">
        <f>IFERROR(IF(IF(AND(IF(M774&lt;&gt;0,LOOKUP(M774,[1]Customer!$A:$A,[1]Customer!$V:$V),IF(N774&lt;&gt;0,LOOKUP(N774,[1]Supplier!$A:$A,[1]Supplier!$V:$V)))=FALSE,O774&lt;&gt;0),LOOKUP(O774,[1]Branch!$A:$A,[1]Branch!$V:$V),IF(M774&lt;&gt;0,LOOKUP(M774,[1]Customer!$A:$A,[1]Customer!$V:$V),IF(N774&lt;&gt;0,LOOKUP(N774,[1]Supplier!$A:$A,[1]Supplier!$V:$V))))=FALSE,LOOKUP(P774,[1]Banking!$A:$A,[1]Banking!$C:$C),IF(AND(IF(M774&lt;&gt;0,LOOKUP(M774,[1]Customer!$A:$A,[1]Customer!$V:$V),IF(N774&lt;&gt;0,LOOKUP(N774,[1]Supplier!$A:$A,[1]Supplier!$V:$V)))=FALSE,O774&lt;&gt;0),LOOKUP(O774,[1]Branch!$A:$A,[1]Branch!$V:$V),IF(M774&lt;&gt;0,LOOKUP(M774,[1]Customer!$A:$A,[1]Customer!$V:$V),IF(N774&lt;&gt;0,LOOKUP(N774,[1]Supplier!$A:$A,[1]Supplier!$V:$V))))),"")</f>
        <v>0</v>
      </c>
      <c r="S774" s="14">
        <f>IFERROR(SUMIF(CREF!A:A,PREF!A774,CREF!G:G),"")</f>
        <v>-450000</v>
      </c>
    </row>
    <row r="775" spans="1:19">
      <c r="A775" s="3">
        <v>774</v>
      </c>
      <c r="B775" s="5">
        <v>41981</v>
      </c>
      <c r="K775" s="3">
        <v>858</v>
      </c>
      <c r="P775" s="3" t="s">
        <v>40</v>
      </c>
      <c r="Q775" s="4" t="str">
        <f>IFERROR(IF(IF(AND(IF(M775&lt;&gt;0,LOOKUP(M775,[1]Customer!$A:$A,[1]Customer!$B:$B),IF(N775&lt;&gt;0,LOOKUP(N775,[1]Supplier!$A:$A,[1]Supplier!$B:$B)))=FALSE,O775&lt;&gt;0),LOOKUP(O775,[1]Branch!$A:$A,[1]Branch!$B:$B),IF(M775&lt;&gt;0,LOOKUP(M775,[1]Customer!$A:$A,[1]Customer!$B:$B),IF(N775&lt;&gt;0,LOOKUP(N775,[1]Supplier!$A:$A,[1]Supplier!$B:$B))))=FALSE,LOOKUP(P775,[1]Banking!$A:$A,[1]Banking!$B:$B),IF(AND(IF(M775&lt;&gt;0,LOOKUP(M775,[1]Customer!$A:$A,[1]Customer!$B:$B),IF(N775&lt;&gt;0,LOOKUP(N775,[1]Supplier!$A:$A,[1]Supplier!$B:$B)))=FALSE,O775&lt;&gt;0),LOOKUP(O775,[1]Branch!$A:$A,[1]Branch!$B:$B),IF(M775&lt;&gt;0,LOOKUP(M775,[1]Customer!$A:$A,[1]Customer!$B:$B),IF(N775&lt;&gt;0,LOOKUP(N775,[1]Supplier!$A:$A,[1]Supplier!$B:$B))))),"")</f>
        <v>Kas Kecil Nathani Chemicals</v>
      </c>
      <c r="R775" s="4">
        <f>IFERROR(IF(IF(AND(IF(M775&lt;&gt;0,LOOKUP(M775,[1]Customer!$A:$A,[1]Customer!$V:$V),IF(N775&lt;&gt;0,LOOKUP(N775,[1]Supplier!$A:$A,[1]Supplier!$V:$V)))=FALSE,O775&lt;&gt;0),LOOKUP(O775,[1]Branch!$A:$A,[1]Branch!$V:$V),IF(M775&lt;&gt;0,LOOKUP(M775,[1]Customer!$A:$A,[1]Customer!$V:$V),IF(N775&lt;&gt;0,LOOKUP(N775,[1]Supplier!$A:$A,[1]Supplier!$V:$V))))=FALSE,LOOKUP(P775,[1]Banking!$A:$A,[1]Banking!$C:$C),IF(AND(IF(M775&lt;&gt;0,LOOKUP(M775,[1]Customer!$A:$A,[1]Customer!$V:$V),IF(N775&lt;&gt;0,LOOKUP(N775,[1]Supplier!$A:$A,[1]Supplier!$V:$V)))=FALSE,O775&lt;&gt;0),LOOKUP(O775,[1]Branch!$A:$A,[1]Branch!$V:$V),IF(M775&lt;&gt;0,LOOKUP(M775,[1]Customer!$A:$A,[1]Customer!$V:$V),IF(N775&lt;&gt;0,LOOKUP(N775,[1]Supplier!$A:$A,[1]Supplier!$V:$V))))),"")</f>
        <v>0</v>
      </c>
      <c r="S775" s="14">
        <f>IFERROR(SUMIF(CREF!A:A,PREF!A775,CREF!G:G),"")</f>
        <v>-450000</v>
      </c>
    </row>
    <row r="776" spans="1:19">
      <c r="A776" s="3">
        <v>775</v>
      </c>
      <c r="B776" s="5">
        <v>41981</v>
      </c>
      <c r="K776" s="3">
        <v>859</v>
      </c>
      <c r="P776" s="3" t="s">
        <v>40</v>
      </c>
      <c r="Q776" s="4" t="str">
        <f>IFERROR(IF(IF(AND(IF(M776&lt;&gt;0,LOOKUP(M776,[1]Customer!$A:$A,[1]Customer!$B:$B),IF(N776&lt;&gt;0,LOOKUP(N776,[1]Supplier!$A:$A,[1]Supplier!$B:$B)))=FALSE,O776&lt;&gt;0),LOOKUP(O776,[1]Branch!$A:$A,[1]Branch!$B:$B),IF(M776&lt;&gt;0,LOOKUP(M776,[1]Customer!$A:$A,[1]Customer!$B:$B),IF(N776&lt;&gt;0,LOOKUP(N776,[1]Supplier!$A:$A,[1]Supplier!$B:$B))))=FALSE,LOOKUP(P776,[1]Banking!$A:$A,[1]Banking!$B:$B),IF(AND(IF(M776&lt;&gt;0,LOOKUP(M776,[1]Customer!$A:$A,[1]Customer!$B:$B),IF(N776&lt;&gt;0,LOOKUP(N776,[1]Supplier!$A:$A,[1]Supplier!$B:$B)))=FALSE,O776&lt;&gt;0),LOOKUP(O776,[1]Branch!$A:$A,[1]Branch!$B:$B),IF(M776&lt;&gt;0,LOOKUP(M776,[1]Customer!$A:$A,[1]Customer!$B:$B),IF(N776&lt;&gt;0,LOOKUP(N776,[1]Supplier!$A:$A,[1]Supplier!$B:$B))))),"")</f>
        <v>Kas Kecil Nathani Chemicals</v>
      </c>
      <c r="R776" s="4">
        <f>IFERROR(IF(IF(AND(IF(M776&lt;&gt;0,LOOKUP(M776,[1]Customer!$A:$A,[1]Customer!$V:$V),IF(N776&lt;&gt;0,LOOKUP(N776,[1]Supplier!$A:$A,[1]Supplier!$V:$V)))=FALSE,O776&lt;&gt;0),LOOKUP(O776,[1]Branch!$A:$A,[1]Branch!$V:$V),IF(M776&lt;&gt;0,LOOKUP(M776,[1]Customer!$A:$A,[1]Customer!$V:$V),IF(N776&lt;&gt;0,LOOKUP(N776,[1]Supplier!$A:$A,[1]Supplier!$V:$V))))=FALSE,LOOKUP(P776,[1]Banking!$A:$A,[1]Banking!$C:$C),IF(AND(IF(M776&lt;&gt;0,LOOKUP(M776,[1]Customer!$A:$A,[1]Customer!$V:$V),IF(N776&lt;&gt;0,LOOKUP(N776,[1]Supplier!$A:$A,[1]Supplier!$V:$V)))=FALSE,O776&lt;&gt;0),LOOKUP(O776,[1]Branch!$A:$A,[1]Branch!$V:$V),IF(M776&lt;&gt;0,LOOKUP(M776,[1]Customer!$A:$A,[1]Customer!$V:$V),IF(N776&lt;&gt;0,LOOKUP(N776,[1]Supplier!$A:$A,[1]Supplier!$V:$V))))),"")</f>
        <v>0</v>
      </c>
      <c r="S776" s="14">
        <f>IFERROR(SUMIF(CREF!A:A,PREF!A776,CREF!G:G),"")</f>
        <v>-375000</v>
      </c>
    </row>
    <row r="777" spans="1:19">
      <c r="A777" s="3">
        <v>776</v>
      </c>
      <c r="B777" s="5">
        <v>41981</v>
      </c>
      <c r="K777" s="3">
        <v>860</v>
      </c>
      <c r="P777" s="3" t="s">
        <v>40</v>
      </c>
      <c r="Q777" s="4" t="str">
        <f>IFERROR(IF(IF(AND(IF(M777&lt;&gt;0,LOOKUP(M777,[1]Customer!$A:$A,[1]Customer!$B:$B),IF(N777&lt;&gt;0,LOOKUP(N777,[1]Supplier!$A:$A,[1]Supplier!$B:$B)))=FALSE,O777&lt;&gt;0),LOOKUP(O777,[1]Branch!$A:$A,[1]Branch!$B:$B),IF(M777&lt;&gt;0,LOOKUP(M777,[1]Customer!$A:$A,[1]Customer!$B:$B),IF(N777&lt;&gt;0,LOOKUP(N777,[1]Supplier!$A:$A,[1]Supplier!$B:$B))))=FALSE,LOOKUP(P777,[1]Banking!$A:$A,[1]Banking!$B:$B),IF(AND(IF(M777&lt;&gt;0,LOOKUP(M777,[1]Customer!$A:$A,[1]Customer!$B:$B),IF(N777&lt;&gt;0,LOOKUP(N777,[1]Supplier!$A:$A,[1]Supplier!$B:$B)))=FALSE,O777&lt;&gt;0),LOOKUP(O777,[1]Branch!$A:$A,[1]Branch!$B:$B),IF(M777&lt;&gt;0,LOOKUP(M777,[1]Customer!$A:$A,[1]Customer!$B:$B),IF(N777&lt;&gt;0,LOOKUP(N777,[1]Supplier!$A:$A,[1]Supplier!$B:$B))))),"")</f>
        <v>Kas Kecil Nathani Chemicals</v>
      </c>
      <c r="R777" s="4">
        <f>IFERROR(IF(IF(AND(IF(M777&lt;&gt;0,LOOKUP(M777,[1]Customer!$A:$A,[1]Customer!$V:$V),IF(N777&lt;&gt;0,LOOKUP(N777,[1]Supplier!$A:$A,[1]Supplier!$V:$V)))=FALSE,O777&lt;&gt;0),LOOKUP(O777,[1]Branch!$A:$A,[1]Branch!$V:$V),IF(M777&lt;&gt;0,LOOKUP(M777,[1]Customer!$A:$A,[1]Customer!$V:$V),IF(N777&lt;&gt;0,LOOKUP(N777,[1]Supplier!$A:$A,[1]Supplier!$V:$V))))=FALSE,LOOKUP(P777,[1]Banking!$A:$A,[1]Banking!$C:$C),IF(AND(IF(M777&lt;&gt;0,LOOKUP(M777,[1]Customer!$A:$A,[1]Customer!$V:$V),IF(N777&lt;&gt;0,LOOKUP(N777,[1]Supplier!$A:$A,[1]Supplier!$V:$V)))=FALSE,O777&lt;&gt;0),LOOKUP(O777,[1]Branch!$A:$A,[1]Branch!$V:$V),IF(M777&lt;&gt;0,LOOKUP(M777,[1]Customer!$A:$A,[1]Customer!$V:$V),IF(N777&lt;&gt;0,LOOKUP(N777,[1]Supplier!$A:$A,[1]Supplier!$V:$V))))),"")</f>
        <v>0</v>
      </c>
      <c r="S777" s="14">
        <f>IFERROR(SUMIF(CREF!A:A,PREF!A777,CREF!G:G),"")</f>
        <v>-450000</v>
      </c>
    </row>
    <row r="778" spans="1:19">
      <c r="A778" s="3">
        <v>777</v>
      </c>
      <c r="B778" s="5">
        <v>41981</v>
      </c>
      <c r="K778" s="3">
        <v>861</v>
      </c>
      <c r="P778" s="3" t="s">
        <v>40</v>
      </c>
      <c r="Q778" s="4" t="str">
        <f>IFERROR(IF(IF(AND(IF(M778&lt;&gt;0,LOOKUP(M778,[1]Customer!$A:$A,[1]Customer!$B:$B),IF(N778&lt;&gt;0,LOOKUP(N778,[1]Supplier!$A:$A,[1]Supplier!$B:$B)))=FALSE,O778&lt;&gt;0),LOOKUP(O778,[1]Branch!$A:$A,[1]Branch!$B:$B),IF(M778&lt;&gt;0,LOOKUP(M778,[1]Customer!$A:$A,[1]Customer!$B:$B),IF(N778&lt;&gt;0,LOOKUP(N778,[1]Supplier!$A:$A,[1]Supplier!$B:$B))))=FALSE,LOOKUP(P778,[1]Banking!$A:$A,[1]Banking!$B:$B),IF(AND(IF(M778&lt;&gt;0,LOOKUP(M778,[1]Customer!$A:$A,[1]Customer!$B:$B),IF(N778&lt;&gt;0,LOOKUP(N778,[1]Supplier!$A:$A,[1]Supplier!$B:$B)))=FALSE,O778&lt;&gt;0),LOOKUP(O778,[1]Branch!$A:$A,[1]Branch!$B:$B),IF(M778&lt;&gt;0,LOOKUP(M778,[1]Customer!$A:$A,[1]Customer!$B:$B),IF(N778&lt;&gt;0,LOOKUP(N778,[1]Supplier!$A:$A,[1]Supplier!$B:$B))))),"")</f>
        <v>Kas Kecil Nathani Chemicals</v>
      </c>
      <c r="R778" s="4">
        <f>IFERROR(IF(IF(AND(IF(M778&lt;&gt;0,LOOKUP(M778,[1]Customer!$A:$A,[1]Customer!$V:$V),IF(N778&lt;&gt;0,LOOKUP(N778,[1]Supplier!$A:$A,[1]Supplier!$V:$V)))=FALSE,O778&lt;&gt;0),LOOKUP(O778,[1]Branch!$A:$A,[1]Branch!$V:$V),IF(M778&lt;&gt;0,LOOKUP(M778,[1]Customer!$A:$A,[1]Customer!$V:$V),IF(N778&lt;&gt;0,LOOKUP(N778,[1]Supplier!$A:$A,[1]Supplier!$V:$V))))=FALSE,LOOKUP(P778,[1]Banking!$A:$A,[1]Banking!$C:$C),IF(AND(IF(M778&lt;&gt;0,LOOKUP(M778,[1]Customer!$A:$A,[1]Customer!$V:$V),IF(N778&lt;&gt;0,LOOKUP(N778,[1]Supplier!$A:$A,[1]Supplier!$V:$V)))=FALSE,O778&lt;&gt;0),LOOKUP(O778,[1]Branch!$A:$A,[1]Branch!$V:$V),IF(M778&lt;&gt;0,LOOKUP(M778,[1]Customer!$A:$A,[1]Customer!$V:$V),IF(N778&lt;&gt;0,LOOKUP(N778,[1]Supplier!$A:$A,[1]Supplier!$V:$V))))),"")</f>
        <v>0</v>
      </c>
      <c r="S778" s="14">
        <f>IFERROR(SUMIF(CREF!A:A,PREF!A778,CREF!G:G),"")</f>
        <v>-330960</v>
      </c>
    </row>
    <row r="779" spans="1:19">
      <c r="A779" s="3">
        <v>778</v>
      </c>
      <c r="B779" s="5">
        <v>41981</v>
      </c>
      <c r="K779" s="3">
        <v>862</v>
      </c>
      <c r="P779" s="3" t="s">
        <v>40</v>
      </c>
      <c r="Q779" s="4" t="str">
        <f>IFERROR(IF(IF(AND(IF(M779&lt;&gt;0,LOOKUP(M779,[1]Customer!$A:$A,[1]Customer!$B:$B),IF(N779&lt;&gt;0,LOOKUP(N779,[1]Supplier!$A:$A,[1]Supplier!$B:$B)))=FALSE,O779&lt;&gt;0),LOOKUP(O779,[1]Branch!$A:$A,[1]Branch!$B:$B),IF(M779&lt;&gt;0,LOOKUP(M779,[1]Customer!$A:$A,[1]Customer!$B:$B),IF(N779&lt;&gt;0,LOOKUP(N779,[1]Supplier!$A:$A,[1]Supplier!$B:$B))))=FALSE,LOOKUP(P779,[1]Banking!$A:$A,[1]Banking!$B:$B),IF(AND(IF(M779&lt;&gt;0,LOOKUP(M779,[1]Customer!$A:$A,[1]Customer!$B:$B),IF(N779&lt;&gt;0,LOOKUP(N779,[1]Supplier!$A:$A,[1]Supplier!$B:$B)))=FALSE,O779&lt;&gt;0),LOOKUP(O779,[1]Branch!$A:$A,[1]Branch!$B:$B),IF(M779&lt;&gt;0,LOOKUP(M779,[1]Customer!$A:$A,[1]Customer!$B:$B),IF(N779&lt;&gt;0,LOOKUP(N779,[1]Supplier!$A:$A,[1]Supplier!$B:$B))))),"")</f>
        <v>Kas Kecil Nathani Chemicals</v>
      </c>
      <c r="R779" s="4">
        <f>IFERROR(IF(IF(AND(IF(M779&lt;&gt;0,LOOKUP(M779,[1]Customer!$A:$A,[1]Customer!$V:$V),IF(N779&lt;&gt;0,LOOKUP(N779,[1]Supplier!$A:$A,[1]Supplier!$V:$V)))=FALSE,O779&lt;&gt;0),LOOKUP(O779,[1]Branch!$A:$A,[1]Branch!$V:$V),IF(M779&lt;&gt;0,LOOKUP(M779,[1]Customer!$A:$A,[1]Customer!$V:$V),IF(N779&lt;&gt;0,LOOKUP(N779,[1]Supplier!$A:$A,[1]Supplier!$V:$V))))=FALSE,LOOKUP(P779,[1]Banking!$A:$A,[1]Banking!$C:$C),IF(AND(IF(M779&lt;&gt;0,LOOKUP(M779,[1]Customer!$A:$A,[1]Customer!$V:$V),IF(N779&lt;&gt;0,LOOKUP(N779,[1]Supplier!$A:$A,[1]Supplier!$V:$V)))=FALSE,O779&lt;&gt;0),LOOKUP(O779,[1]Branch!$A:$A,[1]Branch!$V:$V),IF(M779&lt;&gt;0,LOOKUP(M779,[1]Customer!$A:$A,[1]Customer!$V:$V),IF(N779&lt;&gt;0,LOOKUP(N779,[1]Supplier!$A:$A,[1]Supplier!$V:$V))))),"")</f>
        <v>0</v>
      </c>
      <c r="S779" s="14">
        <f>IFERROR(SUMIF(CREF!A:A,PREF!A779,CREF!G:G),"")</f>
        <v>-300000</v>
      </c>
    </row>
    <row r="780" spans="1:19">
      <c r="A780" s="3">
        <v>779</v>
      </c>
      <c r="B780" s="5">
        <v>41981</v>
      </c>
      <c r="D780" s="3" t="s">
        <v>1265</v>
      </c>
      <c r="J780" s="3">
        <v>372</v>
      </c>
      <c r="M780" s="3" t="s">
        <v>41</v>
      </c>
      <c r="Q780" s="4" t="str">
        <f>IFERROR(IF(IF(AND(IF(M780&lt;&gt;0,LOOKUP(M780,[1]Customer!$A:$A,[1]Customer!$B:$B),IF(N780&lt;&gt;0,LOOKUP(N780,[1]Supplier!$A:$A,[1]Supplier!$B:$B)))=FALSE,O780&lt;&gt;0),LOOKUP(O780,[1]Branch!$A:$A,[1]Branch!$B:$B),IF(M780&lt;&gt;0,LOOKUP(M780,[1]Customer!$A:$A,[1]Customer!$B:$B),IF(N780&lt;&gt;0,LOOKUP(N780,[1]Supplier!$A:$A,[1]Supplier!$B:$B))))=FALSE,LOOKUP(P780,[1]Banking!$A:$A,[1]Banking!$B:$B),IF(AND(IF(M780&lt;&gt;0,LOOKUP(M780,[1]Customer!$A:$A,[1]Customer!$B:$B),IF(N780&lt;&gt;0,LOOKUP(N780,[1]Supplier!$A:$A,[1]Supplier!$B:$B)))=FALSE,O780&lt;&gt;0),LOOKUP(O780,[1]Branch!$A:$A,[1]Branch!$B:$B),IF(M780&lt;&gt;0,LOOKUP(M780,[1]Customer!$A:$A,[1]Customer!$B:$B),IF(N780&lt;&gt;0,LOOKUP(N780,[1]Supplier!$A:$A,[1]Supplier!$B:$B))))),"")</f>
        <v>Nathani Indonesia</v>
      </c>
      <c r="R780" s="4" t="str">
        <f>IFERROR(IF(IF(AND(IF(M780&lt;&gt;0,LOOKUP(M780,[1]Customer!$A:$A,[1]Customer!$V:$V),IF(N780&lt;&gt;0,LOOKUP(N780,[1]Supplier!$A:$A,[1]Supplier!$V:$V)))=FALSE,O780&lt;&gt;0),LOOKUP(O780,[1]Branch!$A:$A,[1]Branch!$V:$V),IF(M780&lt;&gt;0,LOOKUP(M780,[1]Customer!$A:$A,[1]Customer!$V:$V),IF(N780&lt;&gt;0,LOOKUP(N780,[1]Supplier!$A:$A,[1]Supplier!$V:$V))))=FALSE,LOOKUP(P780,[1]Banking!$A:$A,[1]Banking!$C:$C),IF(AND(IF(M780&lt;&gt;0,LOOKUP(M780,[1]Customer!$A:$A,[1]Customer!$V:$V),IF(N780&lt;&gt;0,LOOKUP(N780,[1]Supplier!$A:$A,[1]Supplier!$V:$V)))=FALSE,O780&lt;&gt;0),LOOKUP(O780,[1]Branch!$A:$A,[1]Branch!$V:$V),IF(M780&lt;&gt;0,LOOKUP(M780,[1]Customer!$A:$A,[1]Customer!$V:$V),IF(N780&lt;&gt;0,LOOKUP(N780,[1]Supplier!$A:$A,[1]Supplier!$V:$V))))),"")</f>
        <v>Agustina Y. Zulkarnain</v>
      </c>
      <c r="S780" s="14">
        <f>IFERROR(SUMIF(CREF!A:A,PREF!A780,CREF!G:G),"")</f>
        <v>3500000</v>
      </c>
    </row>
    <row r="781" spans="1:19">
      <c r="A781" s="3">
        <v>780</v>
      </c>
      <c r="B781" s="5">
        <v>41981</v>
      </c>
      <c r="K781" s="3">
        <v>863</v>
      </c>
      <c r="P781" s="3" t="s">
        <v>40</v>
      </c>
      <c r="Q781" s="4" t="str">
        <f>IFERROR(IF(IF(AND(IF(M781&lt;&gt;0,LOOKUP(M781,[1]Customer!$A:$A,[1]Customer!$B:$B),IF(N781&lt;&gt;0,LOOKUP(N781,[1]Supplier!$A:$A,[1]Supplier!$B:$B)))=FALSE,O781&lt;&gt;0),LOOKUP(O781,[1]Branch!$A:$A,[1]Branch!$B:$B),IF(M781&lt;&gt;0,LOOKUP(M781,[1]Customer!$A:$A,[1]Customer!$B:$B),IF(N781&lt;&gt;0,LOOKUP(N781,[1]Supplier!$A:$A,[1]Supplier!$B:$B))))=FALSE,LOOKUP(P781,[1]Banking!$A:$A,[1]Banking!$B:$B),IF(AND(IF(M781&lt;&gt;0,LOOKUP(M781,[1]Customer!$A:$A,[1]Customer!$B:$B),IF(N781&lt;&gt;0,LOOKUP(N781,[1]Supplier!$A:$A,[1]Supplier!$B:$B)))=FALSE,O781&lt;&gt;0),LOOKUP(O781,[1]Branch!$A:$A,[1]Branch!$B:$B),IF(M781&lt;&gt;0,LOOKUP(M781,[1]Customer!$A:$A,[1]Customer!$B:$B),IF(N781&lt;&gt;0,LOOKUP(N781,[1]Supplier!$A:$A,[1]Supplier!$B:$B))))),"")</f>
        <v>Kas Kecil Nathani Chemicals</v>
      </c>
      <c r="R781" s="4">
        <f>IFERROR(IF(IF(AND(IF(M781&lt;&gt;0,LOOKUP(M781,[1]Customer!$A:$A,[1]Customer!$V:$V),IF(N781&lt;&gt;0,LOOKUP(N781,[1]Supplier!$A:$A,[1]Supplier!$V:$V)))=FALSE,O781&lt;&gt;0),LOOKUP(O781,[1]Branch!$A:$A,[1]Branch!$V:$V),IF(M781&lt;&gt;0,LOOKUP(M781,[1]Customer!$A:$A,[1]Customer!$V:$V),IF(N781&lt;&gt;0,LOOKUP(N781,[1]Supplier!$A:$A,[1]Supplier!$V:$V))))=FALSE,LOOKUP(P781,[1]Banking!$A:$A,[1]Banking!$C:$C),IF(AND(IF(M781&lt;&gt;0,LOOKUP(M781,[1]Customer!$A:$A,[1]Customer!$V:$V),IF(N781&lt;&gt;0,LOOKUP(N781,[1]Supplier!$A:$A,[1]Supplier!$V:$V)))=FALSE,O781&lt;&gt;0),LOOKUP(O781,[1]Branch!$A:$A,[1]Branch!$V:$V),IF(M781&lt;&gt;0,LOOKUP(M781,[1]Customer!$A:$A,[1]Customer!$V:$V),IF(N781&lt;&gt;0,LOOKUP(N781,[1]Supplier!$A:$A,[1]Supplier!$V:$V))))),"")</f>
        <v>0</v>
      </c>
      <c r="S781" s="14">
        <f>IFERROR(SUMIF(CREF!A:A,PREF!A781,CREF!G:G),"")</f>
        <v>-671468</v>
      </c>
    </row>
    <row r="782" spans="1:19">
      <c r="A782" s="3">
        <v>781</v>
      </c>
      <c r="B782" s="5">
        <v>41981</v>
      </c>
      <c r="K782" s="3">
        <v>864</v>
      </c>
      <c r="P782" s="3" t="s">
        <v>40</v>
      </c>
      <c r="Q782" s="4" t="str">
        <f>IFERROR(IF(IF(AND(IF(M782&lt;&gt;0,LOOKUP(M782,[1]Customer!$A:$A,[1]Customer!$B:$B),IF(N782&lt;&gt;0,LOOKUP(N782,[1]Supplier!$A:$A,[1]Supplier!$B:$B)))=FALSE,O782&lt;&gt;0),LOOKUP(O782,[1]Branch!$A:$A,[1]Branch!$B:$B),IF(M782&lt;&gt;0,LOOKUP(M782,[1]Customer!$A:$A,[1]Customer!$B:$B),IF(N782&lt;&gt;0,LOOKUP(N782,[1]Supplier!$A:$A,[1]Supplier!$B:$B))))=FALSE,LOOKUP(P782,[1]Banking!$A:$A,[1]Banking!$B:$B),IF(AND(IF(M782&lt;&gt;0,LOOKUP(M782,[1]Customer!$A:$A,[1]Customer!$B:$B),IF(N782&lt;&gt;0,LOOKUP(N782,[1]Supplier!$A:$A,[1]Supplier!$B:$B)))=FALSE,O782&lt;&gt;0),LOOKUP(O782,[1]Branch!$A:$A,[1]Branch!$B:$B),IF(M782&lt;&gt;0,LOOKUP(M782,[1]Customer!$A:$A,[1]Customer!$B:$B),IF(N782&lt;&gt;0,LOOKUP(N782,[1]Supplier!$A:$A,[1]Supplier!$B:$B))))),"")</f>
        <v>Kas Kecil Nathani Chemicals</v>
      </c>
      <c r="R782" s="4">
        <f>IFERROR(IF(IF(AND(IF(M782&lt;&gt;0,LOOKUP(M782,[1]Customer!$A:$A,[1]Customer!$V:$V),IF(N782&lt;&gt;0,LOOKUP(N782,[1]Supplier!$A:$A,[1]Supplier!$V:$V)))=FALSE,O782&lt;&gt;0),LOOKUP(O782,[1]Branch!$A:$A,[1]Branch!$V:$V),IF(M782&lt;&gt;0,LOOKUP(M782,[1]Customer!$A:$A,[1]Customer!$V:$V),IF(N782&lt;&gt;0,LOOKUP(N782,[1]Supplier!$A:$A,[1]Supplier!$V:$V))))=FALSE,LOOKUP(P782,[1]Banking!$A:$A,[1]Banking!$C:$C),IF(AND(IF(M782&lt;&gt;0,LOOKUP(M782,[1]Customer!$A:$A,[1]Customer!$V:$V),IF(N782&lt;&gt;0,LOOKUP(N782,[1]Supplier!$A:$A,[1]Supplier!$V:$V)))=FALSE,O782&lt;&gt;0),LOOKUP(O782,[1]Branch!$A:$A,[1]Branch!$V:$V),IF(M782&lt;&gt;0,LOOKUP(M782,[1]Customer!$A:$A,[1]Customer!$V:$V),IF(N782&lt;&gt;0,LOOKUP(N782,[1]Supplier!$A:$A,[1]Supplier!$V:$V))))),"")</f>
        <v>0</v>
      </c>
      <c r="S782" s="14">
        <f>IFERROR(SUMIF(CREF!A:A,PREF!A782,CREF!G:G),"")</f>
        <v>-3455000</v>
      </c>
    </row>
    <row r="783" spans="1:19">
      <c r="A783" s="3">
        <v>782</v>
      </c>
      <c r="B783" s="5">
        <v>41981</v>
      </c>
      <c r="K783" s="3">
        <v>865</v>
      </c>
      <c r="N783" s="3" t="s">
        <v>37</v>
      </c>
      <c r="Q783" s="4" t="str">
        <f>IFERROR(IF(IF(AND(IF(M783&lt;&gt;0,LOOKUP(M783,[1]Customer!$A:$A,[1]Customer!$B:$B),IF(N783&lt;&gt;0,LOOKUP(N783,[1]Supplier!$A:$A,[1]Supplier!$B:$B)))=FALSE,O783&lt;&gt;0),LOOKUP(O783,[1]Branch!$A:$A,[1]Branch!$B:$B),IF(M783&lt;&gt;0,LOOKUP(M783,[1]Customer!$A:$A,[1]Customer!$B:$B),IF(N783&lt;&gt;0,LOOKUP(N783,[1]Supplier!$A:$A,[1]Supplier!$B:$B))))=FALSE,LOOKUP(P783,[1]Banking!$A:$A,[1]Banking!$B:$B),IF(AND(IF(M783&lt;&gt;0,LOOKUP(M783,[1]Customer!$A:$A,[1]Customer!$B:$B),IF(N783&lt;&gt;0,LOOKUP(N783,[1]Supplier!$A:$A,[1]Supplier!$B:$B)))=FALSE,O783&lt;&gt;0),LOOKUP(O783,[1]Branch!$A:$A,[1]Branch!$B:$B),IF(M783&lt;&gt;0,LOOKUP(M783,[1]Customer!$A:$A,[1]Customer!$B:$B),IF(N783&lt;&gt;0,LOOKUP(N783,[1]Supplier!$A:$A,[1]Supplier!$B:$B))))),"")</f>
        <v>BCA Villa Bandara</v>
      </c>
      <c r="R783" s="4" t="str">
        <f>IFERROR(IF(IF(AND(IF(M783&lt;&gt;0,LOOKUP(M783,[1]Customer!$A:$A,[1]Customer!$V:$V),IF(N783&lt;&gt;0,LOOKUP(N783,[1]Supplier!$A:$A,[1]Supplier!$V:$V)))=FALSE,O783&lt;&gt;0),LOOKUP(O783,[1]Branch!$A:$A,[1]Branch!$V:$V),IF(M783&lt;&gt;0,LOOKUP(M783,[1]Customer!$A:$A,[1]Customer!$V:$V),IF(N783&lt;&gt;0,LOOKUP(N783,[1]Supplier!$A:$A,[1]Supplier!$V:$V))))=FALSE,LOOKUP(P783,[1]Banking!$A:$A,[1]Banking!$C:$C),IF(AND(IF(M783&lt;&gt;0,LOOKUP(M783,[1]Customer!$A:$A,[1]Customer!$V:$V),IF(N783&lt;&gt;0,LOOKUP(N783,[1]Supplier!$A:$A,[1]Supplier!$V:$V)))=FALSE,O783&lt;&gt;0),LOOKUP(O783,[1]Branch!$A:$A,[1]Branch!$V:$V),IF(M783&lt;&gt;0,LOOKUP(M783,[1]Customer!$A:$A,[1]Customer!$V:$V),IF(N783&lt;&gt;0,LOOKUP(N783,[1]Supplier!$A:$A,[1]Supplier!$V:$V))))),"")</f>
        <v/>
      </c>
      <c r="S783" s="14">
        <f>IFERROR(SUMIF(CREF!A:A,PREF!A783,CREF!G:G),"")</f>
        <v>-100000</v>
      </c>
    </row>
    <row r="784" spans="1:19">
      <c r="A784" s="3">
        <v>783</v>
      </c>
      <c r="B784" s="5">
        <v>41977</v>
      </c>
      <c r="K784" s="3">
        <v>866</v>
      </c>
      <c r="N784" s="3" t="s">
        <v>37</v>
      </c>
      <c r="Q784" s="4" t="str">
        <f>IFERROR(IF(IF(AND(IF(M784&lt;&gt;0,LOOKUP(M784,[1]Customer!$A:$A,[1]Customer!$B:$B),IF(N784&lt;&gt;0,LOOKUP(N784,[1]Supplier!$A:$A,[1]Supplier!$B:$B)))=FALSE,O784&lt;&gt;0),LOOKUP(O784,[1]Branch!$A:$A,[1]Branch!$B:$B),IF(M784&lt;&gt;0,LOOKUP(M784,[1]Customer!$A:$A,[1]Customer!$B:$B),IF(N784&lt;&gt;0,LOOKUP(N784,[1]Supplier!$A:$A,[1]Supplier!$B:$B))))=FALSE,LOOKUP(P784,[1]Banking!$A:$A,[1]Banking!$B:$B),IF(AND(IF(M784&lt;&gt;0,LOOKUP(M784,[1]Customer!$A:$A,[1]Customer!$B:$B),IF(N784&lt;&gt;0,LOOKUP(N784,[1]Supplier!$A:$A,[1]Supplier!$B:$B)))=FALSE,O784&lt;&gt;0),LOOKUP(O784,[1]Branch!$A:$A,[1]Branch!$B:$B),IF(M784&lt;&gt;0,LOOKUP(M784,[1]Customer!$A:$A,[1]Customer!$B:$B),IF(N784&lt;&gt;0,LOOKUP(N784,[1]Supplier!$A:$A,[1]Supplier!$B:$B))))),"")</f>
        <v>BCA Villa Bandara</v>
      </c>
      <c r="R784" s="4" t="str">
        <f>IFERROR(IF(IF(AND(IF(M784&lt;&gt;0,LOOKUP(M784,[1]Customer!$A:$A,[1]Customer!$V:$V),IF(N784&lt;&gt;0,LOOKUP(N784,[1]Supplier!$A:$A,[1]Supplier!$V:$V)))=FALSE,O784&lt;&gt;0),LOOKUP(O784,[1]Branch!$A:$A,[1]Branch!$V:$V),IF(M784&lt;&gt;0,LOOKUP(M784,[1]Customer!$A:$A,[1]Customer!$V:$V),IF(N784&lt;&gt;0,LOOKUP(N784,[1]Supplier!$A:$A,[1]Supplier!$V:$V))))=FALSE,LOOKUP(P784,[1]Banking!$A:$A,[1]Banking!$C:$C),IF(AND(IF(M784&lt;&gt;0,LOOKUP(M784,[1]Customer!$A:$A,[1]Customer!$V:$V),IF(N784&lt;&gt;0,LOOKUP(N784,[1]Supplier!$A:$A,[1]Supplier!$V:$V)))=FALSE,O784&lt;&gt;0),LOOKUP(O784,[1]Branch!$A:$A,[1]Branch!$V:$V),IF(M784&lt;&gt;0,LOOKUP(M784,[1]Customer!$A:$A,[1]Customer!$V:$V),IF(N784&lt;&gt;0,LOOKUP(N784,[1]Supplier!$A:$A,[1]Supplier!$V:$V))))),"")</f>
        <v/>
      </c>
      <c r="S784" s="14">
        <f>IFERROR(SUMIF(CREF!A:A,PREF!A784,CREF!G:G),"")</f>
        <v>-100000</v>
      </c>
    </row>
    <row r="785" spans="1:19">
      <c r="A785" s="3">
        <v>784</v>
      </c>
      <c r="B785" s="5">
        <v>41982</v>
      </c>
      <c r="D785" s="3" t="s">
        <v>1265</v>
      </c>
      <c r="J785" s="3">
        <v>373</v>
      </c>
      <c r="M785" s="3" t="s">
        <v>41</v>
      </c>
      <c r="Q785" s="4" t="str">
        <f>IFERROR(IF(IF(AND(IF(M785&lt;&gt;0,LOOKUP(M785,[1]Customer!$A:$A,[1]Customer!$B:$B),IF(N785&lt;&gt;0,LOOKUP(N785,[1]Supplier!$A:$A,[1]Supplier!$B:$B)))=FALSE,O785&lt;&gt;0),LOOKUP(O785,[1]Branch!$A:$A,[1]Branch!$B:$B),IF(M785&lt;&gt;0,LOOKUP(M785,[1]Customer!$A:$A,[1]Customer!$B:$B),IF(N785&lt;&gt;0,LOOKUP(N785,[1]Supplier!$A:$A,[1]Supplier!$B:$B))))=FALSE,LOOKUP(P785,[1]Banking!$A:$A,[1]Banking!$B:$B),IF(AND(IF(M785&lt;&gt;0,LOOKUP(M785,[1]Customer!$A:$A,[1]Customer!$B:$B),IF(N785&lt;&gt;0,LOOKUP(N785,[1]Supplier!$A:$A,[1]Supplier!$B:$B)))=FALSE,O785&lt;&gt;0),LOOKUP(O785,[1]Branch!$A:$A,[1]Branch!$B:$B),IF(M785&lt;&gt;0,LOOKUP(M785,[1]Customer!$A:$A,[1]Customer!$B:$B),IF(N785&lt;&gt;0,LOOKUP(N785,[1]Supplier!$A:$A,[1]Supplier!$B:$B))))),"")</f>
        <v>Nathani Indonesia</v>
      </c>
      <c r="R785" s="4" t="str">
        <f>IFERROR(IF(IF(AND(IF(M785&lt;&gt;0,LOOKUP(M785,[1]Customer!$A:$A,[1]Customer!$V:$V),IF(N785&lt;&gt;0,LOOKUP(N785,[1]Supplier!$A:$A,[1]Supplier!$V:$V)))=FALSE,O785&lt;&gt;0),LOOKUP(O785,[1]Branch!$A:$A,[1]Branch!$V:$V),IF(M785&lt;&gt;0,LOOKUP(M785,[1]Customer!$A:$A,[1]Customer!$V:$V),IF(N785&lt;&gt;0,LOOKUP(N785,[1]Supplier!$A:$A,[1]Supplier!$V:$V))))=FALSE,LOOKUP(P785,[1]Banking!$A:$A,[1]Banking!$C:$C),IF(AND(IF(M785&lt;&gt;0,LOOKUP(M785,[1]Customer!$A:$A,[1]Customer!$V:$V),IF(N785&lt;&gt;0,LOOKUP(N785,[1]Supplier!$A:$A,[1]Supplier!$V:$V)))=FALSE,O785&lt;&gt;0),LOOKUP(O785,[1]Branch!$A:$A,[1]Branch!$V:$V),IF(M785&lt;&gt;0,LOOKUP(M785,[1]Customer!$A:$A,[1]Customer!$V:$V),IF(N785&lt;&gt;0,LOOKUP(N785,[1]Supplier!$A:$A,[1]Supplier!$V:$V))))),"")</f>
        <v>Agustina Y. Zulkarnain</v>
      </c>
      <c r="S785" s="14">
        <f>IFERROR(SUMIF(CREF!A:A,PREF!A785,CREF!G:G),"")</f>
        <v>256220729</v>
      </c>
    </row>
    <row r="786" spans="1:19">
      <c r="A786" s="3">
        <v>785</v>
      </c>
      <c r="B786" s="5">
        <v>41982</v>
      </c>
      <c r="D786" s="3" t="s">
        <v>1312</v>
      </c>
      <c r="J786" s="3">
        <v>374</v>
      </c>
      <c r="M786" s="3" t="s">
        <v>41</v>
      </c>
      <c r="Q786" s="4" t="str">
        <f>IFERROR(IF(IF(AND(IF(M786&lt;&gt;0,LOOKUP(M786,[1]Customer!$A:$A,[1]Customer!$B:$B),IF(N786&lt;&gt;0,LOOKUP(N786,[1]Supplier!$A:$A,[1]Supplier!$B:$B)))=FALSE,O786&lt;&gt;0),LOOKUP(O786,[1]Branch!$A:$A,[1]Branch!$B:$B),IF(M786&lt;&gt;0,LOOKUP(M786,[1]Customer!$A:$A,[1]Customer!$B:$B),IF(N786&lt;&gt;0,LOOKUP(N786,[1]Supplier!$A:$A,[1]Supplier!$B:$B))))=FALSE,LOOKUP(P786,[1]Banking!$A:$A,[1]Banking!$B:$B),IF(AND(IF(M786&lt;&gt;0,LOOKUP(M786,[1]Customer!$A:$A,[1]Customer!$B:$B),IF(N786&lt;&gt;0,LOOKUP(N786,[1]Supplier!$A:$A,[1]Supplier!$B:$B)))=FALSE,O786&lt;&gt;0),LOOKUP(O786,[1]Branch!$A:$A,[1]Branch!$B:$B),IF(M786&lt;&gt;0,LOOKUP(M786,[1]Customer!$A:$A,[1]Customer!$B:$B),IF(N786&lt;&gt;0,LOOKUP(N786,[1]Supplier!$A:$A,[1]Supplier!$B:$B))))),"")</f>
        <v>Nathani Indonesia</v>
      </c>
      <c r="R786" s="4" t="str">
        <f>IFERROR(IF(IF(AND(IF(M786&lt;&gt;0,LOOKUP(M786,[1]Customer!$A:$A,[1]Customer!$V:$V),IF(N786&lt;&gt;0,LOOKUP(N786,[1]Supplier!$A:$A,[1]Supplier!$V:$V)))=FALSE,O786&lt;&gt;0),LOOKUP(O786,[1]Branch!$A:$A,[1]Branch!$V:$V),IF(M786&lt;&gt;0,LOOKUP(M786,[1]Customer!$A:$A,[1]Customer!$V:$V),IF(N786&lt;&gt;0,LOOKUP(N786,[1]Supplier!$A:$A,[1]Supplier!$V:$V))))=FALSE,LOOKUP(P786,[1]Banking!$A:$A,[1]Banking!$C:$C),IF(AND(IF(M786&lt;&gt;0,LOOKUP(M786,[1]Customer!$A:$A,[1]Customer!$V:$V),IF(N786&lt;&gt;0,LOOKUP(N786,[1]Supplier!$A:$A,[1]Supplier!$V:$V)))=FALSE,O786&lt;&gt;0),LOOKUP(O786,[1]Branch!$A:$A,[1]Branch!$V:$V),IF(M786&lt;&gt;0,LOOKUP(M786,[1]Customer!$A:$A,[1]Customer!$V:$V),IF(N786&lt;&gt;0,LOOKUP(N786,[1]Supplier!$A:$A,[1]Supplier!$V:$V))))),"")</f>
        <v>Agustina Y. Zulkarnain</v>
      </c>
      <c r="S786" s="14">
        <f>IFERROR(SUMIF(CREF!A:A,PREF!A786,CREF!G:G),"")</f>
        <v>43779271</v>
      </c>
    </row>
    <row r="787" spans="1:19">
      <c r="A787" s="3">
        <v>786</v>
      </c>
      <c r="B787" s="5">
        <v>41982</v>
      </c>
      <c r="K787" s="3">
        <v>867</v>
      </c>
      <c r="M787" s="3" t="s">
        <v>41</v>
      </c>
      <c r="Q787" s="4" t="str">
        <f>IFERROR(IF(IF(AND(IF(M787&lt;&gt;0,LOOKUP(M787,[1]Customer!$A:$A,[1]Customer!$B:$B),IF(N787&lt;&gt;0,LOOKUP(N787,[1]Supplier!$A:$A,[1]Supplier!$B:$B)))=FALSE,O787&lt;&gt;0),LOOKUP(O787,[1]Branch!$A:$A,[1]Branch!$B:$B),IF(M787&lt;&gt;0,LOOKUP(M787,[1]Customer!$A:$A,[1]Customer!$B:$B),IF(N787&lt;&gt;0,LOOKUP(N787,[1]Supplier!$A:$A,[1]Supplier!$B:$B))))=FALSE,LOOKUP(P787,[1]Banking!$A:$A,[1]Banking!$B:$B),IF(AND(IF(M787&lt;&gt;0,LOOKUP(M787,[1]Customer!$A:$A,[1]Customer!$B:$B),IF(N787&lt;&gt;0,LOOKUP(N787,[1]Supplier!$A:$A,[1]Supplier!$B:$B)))=FALSE,O787&lt;&gt;0),LOOKUP(O787,[1]Branch!$A:$A,[1]Branch!$B:$B),IF(M787&lt;&gt;0,LOOKUP(M787,[1]Customer!$A:$A,[1]Customer!$B:$B),IF(N787&lt;&gt;0,LOOKUP(N787,[1]Supplier!$A:$A,[1]Supplier!$B:$B))))),"")</f>
        <v>Nathani Indonesia</v>
      </c>
      <c r="R787" s="4" t="str">
        <f>IFERROR(IF(IF(AND(IF(M787&lt;&gt;0,LOOKUP(M787,[1]Customer!$A:$A,[1]Customer!$V:$V),IF(N787&lt;&gt;0,LOOKUP(N787,[1]Supplier!$A:$A,[1]Supplier!$V:$V)))=FALSE,O787&lt;&gt;0),LOOKUP(O787,[1]Branch!$A:$A,[1]Branch!$V:$V),IF(M787&lt;&gt;0,LOOKUP(M787,[1]Customer!$A:$A,[1]Customer!$V:$V),IF(N787&lt;&gt;0,LOOKUP(N787,[1]Supplier!$A:$A,[1]Supplier!$V:$V))))=FALSE,LOOKUP(P787,[1]Banking!$A:$A,[1]Banking!$C:$C),IF(AND(IF(M787&lt;&gt;0,LOOKUP(M787,[1]Customer!$A:$A,[1]Customer!$V:$V),IF(N787&lt;&gt;0,LOOKUP(N787,[1]Supplier!$A:$A,[1]Supplier!$V:$V)))=FALSE,O787&lt;&gt;0),LOOKUP(O787,[1]Branch!$A:$A,[1]Branch!$V:$V),IF(M787&lt;&gt;0,LOOKUP(M787,[1]Customer!$A:$A,[1]Customer!$V:$V),IF(N787&lt;&gt;0,LOOKUP(N787,[1]Supplier!$A:$A,[1]Supplier!$V:$V))))),"")</f>
        <v>Agustina Y. Zulkarnain</v>
      </c>
      <c r="S787" s="14">
        <f>IFERROR(SUMIF(CREF!A:A,PREF!A787,CREF!G:G),"")</f>
        <v>-300000000</v>
      </c>
    </row>
    <row r="788" spans="1:19">
      <c r="A788" s="3">
        <v>787</v>
      </c>
      <c r="B788" s="5">
        <v>41982</v>
      </c>
      <c r="D788" s="3" t="s">
        <v>1312</v>
      </c>
      <c r="J788" s="3">
        <v>375</v>
      </c>
      <c r="M788" s="3" t="s">
        <v>41</v>
      </c>
      <c r="Q788" s="4" t="str">
        <f>IFERROR(IF(IF(AND(IF(M788&lt;&gt;0,LOOKUP(M788,[1]Customer!$A:$A,[1]Customer!$B:$B),IF(N788&lt;&gt;0,LOOKUP(N788,[1]Supplier!$A:$A,[1]Supplier!$B:$B)))=FALSE,O788&lt;&gt;0),LOOKUP(O788,[1]Branch!$A:$A,[1]Branch!$B:$B),IF(M788&lt;&gt;0,LOOKUP(M788,[1]Customer!$A:$A,[1]Customer!$B:$B),IF(N788&lt;&gt;0,LOOKUP(N788,[1]Supplier!$A:$A,[1]Supplier!$B:$B))))=FALSE,LOOKUP(P788,[1]Banking!$A:$A,[1]Banking!$B:$B),IF(AND(IF(M788&lt;&gt;0,LOOKUP(M788,[1]Customer!$A:$A,[1]Customer!$B:$B),IF(N788&lt;&gt;0,LOOKUP(N788,[1]Supplier!$A:$A,[1]Supplier!$B:$B)))=FALSE,O788&lt;&gt;0),LOOKUP(O788,[1]Branch!$A:$A,[1]Branch!$B:$B),IF(M788&lt;&gt;0,LOOKUP(M788,[1]Customer!$A:$A,[1]Customer!$B:$B),IF(N788&lt;&gt;0,LOOKUP(N788,[1]Supplier!$A:$A,[1]Supplier!$B:$B))))),"")</f>
        <v>Nathani Indonesia</v>
      </c>
      <c r="R788" s="4" t="str">
        <f>IFERROR(IF(IF(AND(IF(M788&lt;&gt;0,LOOKUP(M788,[1]Customer!$A:$A,[1]Customer!$V:$V),IF(N788&lt;&gt;0,LOOKUP(N788,[1]Supplier!$A:$A,[1]Supplier!$V:$V)))=FALSE,O788&lt;&gt;0),LOOKUP(O788,[1]Branch!$A:$A,[1]Branch!$V:$V),IF(M788&lt;&gt;0,LOOKUP(M788,[1]Customer!$A:$A,[1]Customer!$V:$V),IF(N788&lt;&gt;0,LOOKUP(N788,[1]Supplier!$A:$A,[1]Supplier!$V:$V))))=FALSE,LOOKUP(P788,[1]Banking!$A:$A,[1]Banking!$C:$C),IF(AND(IF(M788&lt;&gt;0,LOOKUP(M788,[1]Customer!$A:$A,[1]Customer!$V:$V),IF(N788&lt;&gt;0,LOOKUP(N788,[1]Supplier!$A:$A,[1]Supplier!$V:$V)))=FALSE,O788&lt;&gt;0),LOOKUP(O788,[1]Branch!$A:$A,[1]Branch!$V:$V),IF(M788&lt;&gt;0,LOOKUP(M788,[1]Customer!$A:$A,[1]Customer!$V:$V),IF(N788&lt;&gt;0,LOOKUP(N788,[1]Supplier!$A:$A,[1]Supplier!$V:$V))))),"")</f>
        <v>Agustina Y. Zulkarnain</v>
      </c>
      <c r="S788" s="14">
        <f>IFERROR(SUMIF(CREF!A:A,PREF!A788,CREF!G:G),"")</f>
        <v>300000000</v>
      </c>
    </row>
    <row r="789" spans="1:19">
      <c r="A789" s="3">
        <v>788</v>
      </c>
      <c r="B789" s="5">
        <v>41982</v>
      </c>
      <c r="K789" s="3">
        <v>868</v>
      </c>
      <c r="M789" s="3" t="s">
        <v>41</v>
      </c>
      <c r="Q789" s="4" t="str">
        <f>IFERROR(IF(IF(AND(IF(M789&lt;&gt;0,LOOKUP(M789,[1]Customer!$A:$A,[1]Customer!$B:$B),IF(N789&lt;&gt;0,LOOKUP(N789,[1]Supplier!$A:$A,[1]Supplier!$B:$B)))=FALSE,O789&lt;&gt;0),LOOKUP(O789,[1]Branch!$A:$A,[1]Branch!$B:$B),IF(M789&lt;&gt;0,LOOKUP(M789,[1]Customer!$A:$A,[1]Customer!$B:$B),IF(N789&lt;&gt;0,LOOKUP(N789,[1]Supplier!$A:$A,[1]Supplier!$B:$B))))=FALSE,LOOKUP(P789,[1]Banking!$A:$A,[1]Banking!$B:$B),IF(AND(IF(M789&lt;&gt;0,LOOKUP(M789,[1]Customer!$A:$A,[1]Customer!$B:$B),IF(N789&lt;&gt;0,LOOKUP(N789,[1]Supplier!$A:$A,[1]Supplier!$B:$B)))=FALSE,O789&lt;&gt;0),LOOKUP(O789,[1]Branch!$A:$A,[1]Branch!$B:$B),IF(M789&lt;&gt;0,LOOKUP(M789,[1]Customer!$A:$A,[1]Customer!$B:$B),IF(N789&lt;&gt;0,LOOKUP(N789,[1]Supplier!$A:$A,[1]Supplier!$B:$B))))),"")</f>
        <v>Nathani Indonesia</v>
      </c>
      <c r="R789" s="4" t="str">
        <f>IFERROR(IF(IF(AND(IF(M789&lt;&gt;0,LOOKUP(M789,[1]Customer!$A:$A,[1]Customer!$V:$V),IF(N789&lt;&gt;0,LOOKUP(N789,[1]Supplier!$A:$A,[1]Supplier!$V:$V)))=FALSE,O789&lt;&gt;0),LOOKUP(O789,[1]Branch!$A:$A,[1]Branch!$V:$V),IF(M789&lt;&gt;0,LOOKUP(M789,[1]Customer!$A:$A,[1]Customer!$V:$V),IF(N789&lt;&gt;0,LOOKUP(N789,[1]Supplier!$A:$A,[1]Supplier!$V:$V))))=FALSE,LOOKUP(P789,[1]Banking!$A:$A,[1]Banking!$C:$C),IF(AND(IF(M789&lt;&gt;0,LOOKUP(M789,[1]Customer!$A:$A,[1]Customer!$V:$V),IF(N789&lt;&gt;0,LOOKUP(N789,[1]Supplier!$A:$A,[1]Supplier!$V:$V)))=FALSE,O789&lt;&gt;0),LOOKUP(O789,[1]Branch!$A:$A,[1]Branch!$V:$V),IF(M789&lt;&gt;0,LOOKUP(M789,[1]Customer!$A:$A,[1]Customer!$V:$V),IF(N789&lt;&gt;0,LOOKUP(N789,[1]Supplier!$A:$A,[1]Supplier!$V:$V))))),"")</f>
        <v>Agustina Y. Zulkarnain</v>
      </c>
      <c r="S789" s="14">
        <f>IFERROR(SUMIF(CREF!A:A,PREF!A789,CREF!G:G),"")</f>
        <v>-300000000</v>
      </c>
    </row>
    <row r="790" spans="1:19">
      <c r="A790" s="3">
        <v>789</v>
      </c>
      <c r="B790" s="5">
        <v>41983</v>
      </c>
      <c r="K790" s="3">
        <v>869</v>
      </c>
      <c r="N790" s="3" t="s">
        <v>81</v>
      </c>
      <c r="Q790" s="4" t="str">
        <f>IFERROR(IF(IF(AND(IF(M790&lt;&gt;0,LOOKUP(M790,[1]Customer!$A:$A,[1]Customer!$B:$B),IF(N790&lt;&gt;0,LOOKUP(N790,[1]Supplier!$A:$A,[1]Supplier!$B:$B)))=FALSE,O790&lt;&gt;0),LOOKUP(O790,[1]Branch!$A:$A,[1]Branch!$B:$B),IF(M790&lt;&gt;0,LOOKUP(M790,[1]Customer!$A:$A,[1]Customer!$B:$B),IF(N790&lt;&gt;0,LOOKUP(N790,[1]Supplier!$A:$A,[1]Supplier!$B:$B))))=FALSE,LOOKUP(P790,[1]Banking!$A:$A,[1]Banking!$B:$B),IF(AND(IF(M790&lt;&gt;0,LOOKUP(M790,[1]Customer!$A:$A,[1]Customer!$B:$B),IF(N790&lt;&gt;0,LOOKUP(N790,[1]Supplier!$A:$A,[1]Supplier!$B:$B)))=FALSE,O790&lt;&gt;0),LOOKUP(O790,[1]Branch!$A:$A,[1]Branch!$B:$B),IF(M790&lt;&gt;0,LOOKUP(M790,[1]Customer!$A:$A,[1]Customer!$B:$B),IF(N790&lt;&gt;0,LOOKUP(N790,[1]Supplier!$A:$A,[1]Supplier!$B:$B))))),"")</f>
        <v>Kas Negara</v>
      </c>
      <c r="R790" s="4" t="str">
        <f>IFERROR(IF(IF(AND(IF(M790&lt;&gt;0,LOOKUP(M790,[1]Customer!$A:$A,[1]Customer!$V:$V),IF(N790&lt;&gt;0,LOOKUP(N790,[1]Supplier!$A:$A,[1]Supplier!$V:$V)))=FALSE,O790&lt;&gt;0),LOOKUP(O790,[1]Branch!$A:$A,[1]Branch!$V:$V),IF(M790&lt;&gt;0,LOOKUP(M790,[1]Customer!$A:$A,[1]Customer!$V:$V),IF(N790&lt;&gt;0,LOOKUP(N790,[1]Supplier!$A:$A,[1]Supplier!$V:$V))))=FALSE,LOOKUP(P790,[1]Banking!$A:$A,[1]Banking!$C:$C),IF(AND(IF(M790&lt;&gt;0,LOOKUP(M790,[1]Customer!$A:$A,[1]Customer!$V:$V),IF(N790&lt;&gt;0,LOOKUP(N790,[1]Supplier!$A:$A,[1]Supplier!$V:$V)))=FALSE,O790&lt;&gt;0),LOOKUP(O790,[1]Branch!$A:$A,[1]Branch!$V:$V),IF(M790&lt;&gt;0,LOOKUP(M790,[1]Customer!$A:$A,[1]Customer!$V:$V),IF(N790&lt;&gt;0,LOOKUP(N790,[1]Supplier!$A:$A,[1]Supplier!$V:$V))))),"")</f>
        <v/>
      </c>
      <c r="S790" s="14">
        <f>IFERROR(SUMIF(CREF!A:A,PREF!A790,CREF!G:G),"")</f>
        <v>-15479</v>
      </c>
    </row>
    <row r="791" spans="1:19">
      <c r="A791" s="3">
        <v>790</v>
      </c>
      <c r="B791" s="5">
        <v>41983</v>
      </c>
      <c r="K791" s="3">
        <v>870</v>
      </c>
      <c r="N791" s="3" t="s">
        <v>81</v>
      </c>
      <c r="Q791" s="4" t="str">
        <f>IFERROR(IF(IF(AND(IF(M791&lt;&gt;0,LOOKUP(M791,[1]Customer!$A:$A,[1]Customer!$B:$B),IF(N791&lt;&gt;0,LOOKUP(N791,[1]Supplier!$A:$A,[1]Supplier!$B:$B)))=FALSE,O791&lt;&gt;0),LOOKUP(O791,[1]Branch!$A:$A,[1]Branch!$B:$B),IF(M791&lt;&gt;0,LOOKUP(M791,[1]Customer!$A:$A,[1]Customer!$B:$B),IF(N791&lt;&gt;0,LOOKUP(N791,[1]Supplier!$A:$A,[1]Supplier!$B:$B))))=FALSE,LOOKUP(P791,[1]Banking!$A:$A,[1]Banking!$B:$B),IF(AND(IF(M791&lt;&gt;0,LOOKUP(M791,[1]Customer!$A:$A,[1]Customer!$B:$B),IF(N791&lt;&gt;0,LOOKUP(N791,[1]Supplier!$A:$A,[1]Supplier!$B:$B)))=FALSE,O791&lt;&gt;0),LOOKUP(O791,[1]Branch!$A:$A,[1]Branch!$B:$B),IF(M791&lt;&gt;0,LOOKUP(M791,[1]Customer!$A:$A,[1]Customer!$B:$B),IF(N791&lt;&gt;0,LOOKUP(N791,[1]Supplier!$A:$A,[1]Supplier!$B:$B))))),"")</f>
        <v>Kas Negara</v>
      </c>
      <c r="R791" s="4" t="str">
        <f>IFERROR(IF(IF(AND(IF(M791&lt;&gt;0,LOOKUP(M791,[1]Customer!$A:$A,[1]Customer!$V:$V),IF(N791&lt;&gt;0,LOOKUP(N791,[1]Supplier!$A:$A,[1]Supplier!$V:$V)))=FALSE,O791&lt;&gt;0),LOOKUP(O791,[1]Branch!$A:$A,[1]Branch!$V:$V),IF(M791&lt;&gt;0,LOOKUP(M791,[1]Customer!$A:$A,[1]Customer!$V:$V),IF(N791&lt;&gt;0,LOOKUP(N791,[1]Supplier!$A:$A,[1]Supplier!$V:$V))))=FALSE,LOOKUP(P791,[1]Banking!$A:$A,[1]Banking!$C:$C),IF(AND(IF(M791&lt;&gt;0,LOOKUP(M791,[1]Customer!$A:$A,[1]Customer!$V:$V),IF(N791&lt;&gt;0,LOOKUP(N791,[1]Supplier!$A:$A,[1]Supplier!$V:$V)))=FALSE,O791&lt;&gt;0),LOOKUP(O791,[1]Branch!$A:$A,[1]Branch!$V:$V),IF(M791&lt;&gt;0,LOOKUP(M791,[1]Customer!$A:$A,[1]Customer!$V:$V),IF(N791&lt;&gt;0,LOOKUP(N791,[1]Supplier!$A:$A,[1]Supplier!$V:$V))))),"")</f>
        <v/>
      </c>
      <c r="S791" s="14">
        <f>IFERROR(SUMIF(CREF!A:A,PREF!A791,CREF!G:G),"")</f>
        <v>-6124521</v>
      </c>
    </row>
    <row r="792" spans="1:19">
      <c r="A792" s="3">
        <v>791</v>
      </c>
      <c r="B792" s="5">
        <v>41983</v>
      </c>
      <c r="D792" s="3" t="s">
        <v>1312</v>
      </c>
      <c r="J792" s="3">
        <v>376</v>
      </c>
      <c r="M792" s="3" t="s">
        <v>41</v>
      </c>
      <c r="Q792" s="4" t="str">
        <f>IFERROR(IF(IF(AND(IF(M792&lt;&gt;0,LOOKUP(M792,[1]Customer!$A:$A,[1]Customer!$B:$B),IF(N792&lt;&gt;0,LOOKUP(N792,[1]Supplier!$A:$A,[1]Supplier!$B:$B)))=FALSE,O792&lt;&gt;0),LOOKUP(O792,[1]Branch!$A:$A,[1]Branch!$B:$B),IF(M792&lt;&gt;0,LOOKUP(M792,[1]Customer!$A:$A,[1]Customer!$B:$B),IF(N792&lt;&gt;0,LOOKUP(N792,[1]Supplier!$A:$A,[1]Supplier!$B:$B))))=FALSE,LOOKUP(P792,[1]Banking!$A:$A,[1]Banking!$B:$B),IF(AND(IF(M792&lt;&gt;0,LOOKUP(M792,[1]Customer!$A:$A,[1]Customer!$B:$B),IF(N792&lt;&gt;0,LOOKUP(N792,[1]Supplier!$A:$A,[1]Supplier!$B:$B)))=FALSE,O792&lt;&gt;0),LOOKUP(O792,[1]Branch!$A:$A,[1]Branch!$B:$B),IF(M792&lt;&gt;0,LOOKUP(M792,[1]Customer!$A:$A,[1]Customer!$B:$B),IF(N792&lt;&gt;0,LOOKUP(N792,[1]Supplier!$A:$A,[1]Supplier!$B:$B))))),"")</f>
        <v>Nathani Indonesia</v>
      </c>
      <c r="R792" s="4" t="str">
        <f>IFERROR(IF(IF(AND(IF(M792&lt;&gt;0,LOOKUP(M792,[1]Customer!$A:$A,[1]Customer!$V:$V),IF(N792&lt;&gt;0,LOOKUP(N792,[1]Supplier!$A:$A,[1]Supplier!$V:$V)))=FALSE,O792&lt;&gt;0),LOOKUP(O792,[1]Branch!$A:$A,[1]Branch!$V:$V),IF(M792&lt;&gt;0,LOOKUP(M792,[1]Customer!$A:$A,[1]Customer!$V:$V),IF(N792&lt;&gt;0,LOOKUP(N792,[1]Supplier!$A:$A,[1]Supplier!$V:$V))))=FALSE,LOOKUP(P792,[1]Banking!$A:$A,[1]Banking!$C:$C),IF(AND(IF(M792&lt;&gt;0,LOOKUP(M792,[1]Customer!$A:$A,[1]Customer!$V:$V),IF(N792&lt;&gt;0,LOOKUP(N792,[1]Supplier!$A:$A,[1]Supplier!$V:$V)))=FALSE,O792&lt;&gt;0),LOOKUP(O792,[1]Branch!$A:$A,[1]Branch!$V:$V),IF(M792&lt;&gt;0,LOOKUP(M792,[1]Customer!$A:$A,[1]Customer!$V:$V),IF(N792&lt;&gt;0,LOOKUP(N792,[1]Supplier!$A:$A,[1]Supplier!$V:$V))))),"")</f>
        <v>Agustina Y. Zulkarnain</v>
      </c>
      <c r="S792" s="14">
        <f>IFERROR(SUMIF(CREF!A:A,PREF!A792,CREF!G:G),"")</f>
        <v>6140000</v>
      </c>
    </row>
    <row r="793" spans="1:19">
      <c r="A793" s="3">
        <v>792</v>
      </c>
      <c r="B793" s="5">
        <v>41984</v>
      </c>
      <c r="K793" s="3">
        <v>871</v>
      </c>
      <c r="P793" s="3" t="s">
        <v>40</v>
      </c>
      <c r="Q793" s="4" t="str">
        <f>IFERROR(IF(IF(AND(IF(M793&lt;&gt;0,LOOKUP(M793,[1]Customer!$A:$A,[1]Customer!$B:$B),IF(N793&lt;&gt;0,LOOKUP(N793,[1]Supplier!$A:$A,[1]Supplier!$B:$B)))=FALSE,O793&lt;&gt;0),LOOKUP(O793,[1]Branch!$A:$A,[1]Branch!$B:$B),IF(M793&lt;&gt;0,LOOKUP(M793,[1]Customer!$A:$A,[1]Customer!$B:$B),IF(N793&lt;&gt;0,LOOKUP(N793,[1]Supplier!$A:$A,[1]Supplier!$B:$B))))=FALSE,LOOKUP(P793,[1]Banking!$A:$A,[1]Banking!$B:$B),IF(AND(IF(M793&lt;&gt;0,LOOKUP(M793,[1]Customer!$A:$A,[1]Customer!$B:$B),IF(N793&lt;&gt;0,LOOKUP(N793,[1]Supplier!$A:$A,[1]Supplier!$B:$B)))=FALSE,O793&lt;&gt;0),LOOKUP(O793,[1]Branch!$A:$A,[1]Branch!$B:$B),IF(M793&lt;&gt;0,LOOKUP(M793,[1]Customer!$A:$A,[1]Customer!$B:$B),IF(N793&lt;&gt;0,LOOKUP(N793,[1]Supplier!$A:$A,[1]Supplier!$B:$B))))),"")</f>
        <v>Kas Kecil Nathani Chemicals</v>
      </c>
      <c r="R793" s="4">
        <f>IFERROR(IF(IF(AND(IF(M793&lt;&gt;0,LOOKUP(M793,[1]Customer!$A:$A,[1]Customer!$V:$V),IF(N793&lt;&gt;0,LOOKUP(N793,[1]Supplier!$A:$A,[1]Supplier!$V:$V)))=FALSE,O793&lt;&gt;0),LOOKUP(O793,[1]Branch!$A:$A,[1]Branch!$V:$V),IF(M793&lt;&gt;0,LOOKUP(M793,[1]Customer!$A:$A,[1]Customer!$V:$V),IF(N793&lt;&gt;0,LOOKUP(N793,[1]Supplier!$A:$A,[1]Supplier!$V:$V))))=FALSE,LOOKUP(P793,[1]Banking!$A:$A,[1]Banking!$C:$C),IF(AND(IF(M793&lt;&gt;0,LOOKUP(M793,[1]Customer!$A:$A,[1]Customer!$V:$V),IF(N793&lt;&gt;0,LOOKUP(N793,[1]Supplier!$A:$A,[1]Supplier!$V:$V)))=FALSE,O793&lt;&gt;0),LOOKUP(O793,[1]Branch!$A:$A,[1]Branch!$V:$V),IF(M793&lt;&gt;0,LOOKUP(M793,[1]Customer!$A:$A,[1]Customer!$V:$V),IF(N793&lt;&gt;0,LOOKUP(N793,[1]Supplier!$A:$A,[1]Supplier!$V:$V))))),"")</f>
        <v>0</v>
      </c>
      <c r="S793" s="14">
        <f>IFERROR(SUMIF(CREF!A:A,PREF!A793,CREF!G:G),"")</f>
        <v>-262500</v>
      </c>
    </row>
    <row r="794" spans="1:19">
      <c r="A794" s="3">
        <v>793</v>
      </c>
      <c r="B794" s="5">
        <v>41988</v>
      </c>
      <c r="J794" s="3">
        <v>377</v>
      </c>
      <c r="P794" s="3" t="s">
        <v>40</v>
      </c>
      <c r="Q794" s="4" t="str">
        <f>IFERROR(IF(IF(AND(IF(M794&lt;&gt;0,LOOKUP(M794,[1]Customer!$A:$A,[1]Customer!$B:$B),IF(N794&lt;&gt;0,LOOKUP(N794,[1]Supplier!$A:$A,[1]Supplier!$B:$B)))=FALSE,O794&lt;&gt;0),LOOKUP(O794,[1]Branch!$A:$A,[1]Branch!$B:$B),IF(M794&lt;&gt;0,LOOKUP(M794,[1]Customer!$A:$A,[1]Customer!$B:$B),IF(N794&lt;&gt;0,LOOKUP(N794,[1]Supplier!$A:$A,[1]Supplier!$B:$B))))=FALSE,LOOKUP(P794,[1]Banking!$A:$A,[1]Banking!$B:$B),IF(AND(IF(M794&lt;&gt;0,LOOKUP(M794,[1]Customer!$A:$A,[1]Customer!$B:$B),IF(N794&lt;&gt;0,LOOKUP(N794,[1]Supplier!$A:$A,[1]Supplier!$B:$B)))=FALSE,O794&lt;&gt;0),LOOKUP(O794,[1]Branch!$A:$A,[1]Branch!$B:$B),IF(M794&lt;&gt;0,LOOKUP(M794,[1]Customer!$A:$A,[1]Customer!$B:$B),IF(N794&lt;&gt;0,LOOKUP(N794,[1]Supplier!$A:$A,[1]Supplier!$B:$B))))),"")</f>
        <v>Kas Kecil Nathani Chemicals</v>
      </c>
      <c r="R794" s="4">
        <f>IFERROR(IF(IF(AND(IF(M794&lt;&gt;0,LOOKUP(M794,[1]Customer!$A:$A,[1]Customer!$V:$V),IF(N794&lt;&gt;0,LOOKUP(N794,[1]Supplier!$A:$A,[1]Supplier!$V:$V)))=FALSE,O794&lt;&gt;0),LOOKUP(O794,[1]Branch!$A:$A,[1]Branch!$V:$V),IF(M794&lt;&gt;0,LOOKUP(M794,[1]Customer!$A:$A,[1]Customer!$V:$V),IF(N794&lt;&gt;0,LOOKUP(N794,[1]Supplier!$A:$A,[1]Supplier!$V:$V))))=FALSE,LOOKUP(P794,[1]Banking!$A:$A,[1]Banking!$C:$C),IF(AND(IF(M794&lt;&gt;0,LOOKUP(M794,[1]Customer!$A:$A,[1]Customer!$V:$V),IF(N794&lt;&gt;0,LOOKUP(N794,[1]Supplier!$A:$A,[1]Supplier!$V:$V)))=FALSE,O794&lt;&gt;0),LOOKUP(O794,[1]Branch!$A:$A,[1]Branch!$V:$V),IF(M794&lt;&gt;0,LOOKUP(M794,[1]Customer!$A:$A,[1]Customer!$V:$V),IF(N794&lt;&gt;0,LOOKUP(N794,[1]Supplier!$A:$A,[1]Supplier!$V:$V))))),"")</f>
        <v>0</v>
      </c>
      <c r="S794" s="14">
        <f>IFERROR(SUMIF(CREF!A:A,PREF!A794,CREF!G:G),"")</f>
        <v>3331000</v>
      </c>
    </row>
    <row r="795" spans="1:19">
      <c r="A795" s="3">
        <v>794</v>
      </c>
      <c r="B795" s="5">
        <v>41988</v>
      </c>
      <c r="K795" s="3">
        <v>872</v>
      </c>
      <c r="P795" s="3" t="s">
        <v>40</v>
      </c>
      <c r="Q795" s="4" t="str">
        <f>IFERROR(IF(IF(AND(IF(M795&lt;&gt;0,LOOKUP(M795,[1]Customer!$A:$A,[1]Customer!$B:$B),IF(N795&lt;&gt;0,LOOKUP(N795,[1]Supplier!$A:$A,[1]Supplier!$B:$B)))=FALSE,O795&lt;&gt;0),LOOKUP(O795,[1]Branch!$A:$A,[1]Branch!$B:$B),IF(M795&lt;&gt;0,LOOKUP(M795,[1]Customer!$A:$A,[1]Customer!$B:$B),IF(N795&lt;&gt;0,LOOKUP(N795,[1]Supplier!$A:$A,[1]Supplier!$B:$B))))=FALSE,LOOKUP(P795,[1]Banking!$A:$A,[1]Banking!$B:$B),IF(AND(IF(M795&lt;&gt;0,LOOKUP(M795,[1]Customer!$A:$A,[1]Customer!$B:$B),IF(N795&lt;&gt;0,LOOKUP(N795,[1]Supplier!$A:$A,[1]Supplier!$B:$B)))=FALSE,O795&lt;&gt;0),LOOKUP(O795,[1]Branch!$A:$A,[1]Branch!$B:$B),IF(M795&lt;&gt;0,LOOKUP(M795,[1]Customer!$A:$A,[1]Customer!$B:$B),IF(N795&lt;&gt;0,LOOKUP(N795,[1]Supplier!$A:$A,[1]Supplier!$B:$B))))),"")</f>
        <v>Kas Kecil Nathani Chemicals</v>
      </c>
      <c r="R795" s="4">
        <f>IFERROR(IF(IF(AND(IF(M795&lt;&gt;0,LOOKUP(M795,[1]Customer!$A:$A,[1]Customer!$V:$V),IF(N795&lt;&gt;0,LOOKUP(N795,[1]Supplier!$A:$A,[1]Supplier!$V:$V)))=FALSE,O795&lt;&gt;0),LOOKUP(O795,[1]Branch!$A:$A,[1]Branch!$V:$V),IF(M795&lt;&gt;0,LOOKUP(M795,[1]Customer!$A:$A,[1]Customer!$V:$V),IF(N795&lt;&gt;0,LOOKUP(N795,[1]Supplier!$A:$A,[1]Supplier!$V:$V))))=FALSE,LOOKUP(P795,[1]Banking!$A:$A,[1]Banking!$C:$C),IF(AND(IF(M795&lt;&gt;0,LOOKUP(M795,[1]Customer!$A:$A,[1]Customer!$V:$V),IF(N795&lt;&gt;0,LOOKUP(N795,[1]Supplier!$A:$A,[1]Supplier!$V:$V)))=FALSE,O795&lt;&gt;0),LOOKUP(O795,[1]Branch!$A:$A,[1]Branch!$V:$V),IF(M795&lt;&gt;0,LOOKUP(M795,[1]Customer!$A:$A,[1]Customer!$V:$V),IF(N795&lt;&gt;0,LOOKUP(N795,[1]Supplier!$A:$A,[1]Supplier!$V:$V))))),"")</f>
        <v>0</v>
      </c>
      <c r="S795" s="14">
        <f>IFERROR(SUMIF(CREF!A:A,PREF!A795,CREF!G:G),"")</f>
        <v>-300000</v>
      </c>
    </row>
    <row r="796" spans="1:19">
      <c r="A796" s="3">
        <v>795</v>
      </c>
      <c r="B796" s="5">
        <v>41988</v>
      </c>
      <c r="K796" s="3">
        <v>873</v>
      </c>
      <c r="P796" s="3" t="s">
        <v>40</v>
      </c>
      <c r="Q796" s="4" t="str">
        <f>IFERROR(IF(IF(AND(IF(M796&lt;&gt;0,LOOKUP(M796,[1]Customer!$A:$A,[1]Customer!$B:$B),IF(N796&lt;&gt;0,LOOKUP(N796,[1]Supplier!$A:$A,[1]Supplier!$B:$B)))=FALSE,O796&lt;&gt;0),LOOKUP(O796,[1]Branch!$A:$A,[1]Branch!$B:$B),IF(M796&lt;&gt;0,LOOKUP(M796,[1]Customer!$A:$A,[1]Customer!$B:$B),IF(N796&lt;&gt;0,LOOKUP(N796,[1]Supplier!$A:$A,[1]Supplier!$B:$B))))=FALSE,LOOKUP(P796,[1]Banking!$A:$A,[1]Banking!$B:$B),IF(AND(IF(M796&lt;&gt;0,LOOKUP(M796,[1]Customer!$A:$A,[1]Customer!$B:$B),IF(N796&lt;&gt;0,LOOKUP(N796,[1]Supplier!$A:$A,[1]Supplier!$B:$B)))=FALSE,O796&lt;&gt;0),LOOKUP(O796,[1]Branch!$A:$A,[1]Branch!$B:$B),IF(M796&lt;&gt;0,LOOKUP(M796,[1]Customer!$A:$A,[1]Customer!$B:$B),IF(N796&lt;&gt;0,LOOKUP(N796,[1]Supplier!$A:$A,[1]Supplier!$B:$B))))),"")</f>
        <v>Kas Kecil Nathani Chemicals</v>
      </c>
      <c r="R796" s="4">
        <f>IFERROR(IF(IF(AND(IF(M796&lt;&gt;0,LOOKUP(M796,[1]Customer!$A:$A,[1]Customer!$V:$V),IF(N796&lt;&gt;0,LOOKUP(N796,[1]Supplier!$A:$A,[1]Supplier!$V:$V)))=FALSE,O796&lt;&gt;0),LOOKUP(O796,[1]Branch!$A:$A,[1]Branch!$V:$V),IF(M796&lt;&gt;0,LOOKUP(M796,[1]Customer!$A:$A,[1]Customer!$V:$V),IF(N796&lt;&gt;0,LOOKUP(N796,[1]Supplier!$A:$A,[1]Supplier!$V:$V))))=FALSE,LOOKUP(P796,[1]Banking!$A:$A,[1]Banking!$C:$C),IF(AND(IF(M796&lt;&gt;0,LOOKUP(M796,[1]Customer!$A:$A,[1]Customer!$V:$V),IF(N796&lt;&gt;0,LOOKUP(N796,[1]Supplier!$A:$A,[1]Supplier!$V:$V)))=FALSE,O796&lt;&gt;0),LOOKUP(O796,[1]Branch!$A:$A,[1]Branch!$V:$V),IF(M796&lt;&gt;0,LOOKUP(M796,[1]Customer!$A:$A,[1]Customer!$V:$V),IF(N796&lt;&gt;0,LOOKUP(N796,[1]Supplier!$A:$A,[1]Supplier!$V:$V))))),"")</f>
        <v>0</v>
      </c>
      <c r="S796" s="14">
        <f>IFERROR(SUMIF(CREF!A:A,PREF!A796,CREF!G:G),"")</f>
        <v>-330960</v>
      </c>
    </row>
    <row r="797" spans="1:19">
      <c r="A797" s="3">
        <v>796</v>
      </c>
      <c r="B797" s="5">
        <v>41988</v>
      </c>
      <c r="K797" s="3">
        <v>874</v>
      </c>
      <c r="P797" s="3" t="s">
        <v>40</v>
      </c>
      <c r="Q797" s="4" t="str">
        <f>IFERROR(IF(IF(AND(IF(M797&lt;&gt;0,LOOKUP(M797,[1]Customer!$A:$A,[1]Customer!$B:$B),IF(N797&lt;&gt;0,LOOKUP(N797,[1]Supplier!$A:$A,[1]Supplier!$B:$B)))=FALSE,O797&lt;&gt;0),LOOKUP(O797,[1]Branch!$A:$A,[1]Branch!$B:$B),IF(M797&lt;&gt;0,LOOKUP(M797,[1]Customer!$A:$A,[1]Customer!$B:$B),IF(N797&lt;&gt;0,LOOKUP(N797,[1]Supplier!$A:$A,[1]Supplier!$B:$B))))=FALSE,LOOKUP(P797,[1]Banking!$A:$A,[1]Banking!$B:$B),IF(AND(IF(M797&lt;&gt;0,LOOKUP(M797,[1]Customer!$A:$A,[1]Customer!$B:$B),IF(N797&lt;&gt;0,LOOKUP(N797,[1]Supplier!$A:$A,[1]Supplier!$B:$B)))=FALSE,O797&lt;&gt;0),LOOKUP(O797,[1]Branch!$A:$A,[1]Branch!$B:$B),IF(M797&lt;&gt;0,LOOKUP(M797,[1]Customer!$A:$A,[1]Customer!$B:$B),IF(N797&lt;&gt;0,LOOKUP(N797,[1]Supplier!$A:$A,[1]Supplier!$B:$B))))),"")</f>
        <v>Kas Kecil Nathani Chemicals</v>
      </c>
      <c r="R797" s="4">
        <f>IFERROR(IF(IF(AND(IF(M797&lt;&gt;0,LOOKUP(M797,[1]Customer!$A:$A,[1]Customer!$V:$V),IF(N797&lt;&gt;0,LOOKUP(N797,[1]Supplier!$A:$A,[1]Supplier!$V:$V)))=FALSE,O797&lt;&gt;0),LOOKUP(O797,[1]Branch!$A:$A,[1]Branch!$V:$V),IF(M797&lt;&gt;0,LOOKUP(M797,[1]Customer!$A:$A,[1]Customer!$V:$V),IF(N797&lt;&gt;0,LOOKUP(N797,[1]Supplier!$A:$A,[1]Supplier!$V:$V))))=FALSE,LOOKUP(P797,[1]Banking!$A:$A,[1]Banking!$C:$C),IF(AND(IF(M797&lt;&gt;0,LOOKUP(M797,[1]Customer!$A:$A,[1]Customer!$V:$V),IF(N797&lt;&gt;0,LOOKUP(N797,[1]Supplier!$A:$A,[1]Supplier!$V:$V)))=FALSE,O797&lt;&gt;0),LOOKUP(O797,[1]Branch!$A:$A,[1]Branch!$V:$V),IF(M797&lt;&gt;0,LOOKUP(M797,[1]Customer!$A:$A,[1]Customer!$V:$V),IF(N797&lt;&gt;0,LOOKUP(N797,[1]Supplier!$A:$A,[1]Supplier!$V:$V))))),"")</f>
        <v>0</v>
      </c>
      <c r="S797" s="14">
        <f>IFERROR(SUMIF(CREF!A:A,PREF!A797,CREF!G:G),"")</f>
        <v>-412500</v>
      </c>
    </row>
    <row r="798" spans="1:19">
      <c r="A798" s="3">
        <v>797</v>
      </c>
      <c r="B798" s="5">
        <v>41988</v>
      </c>
      <c r="D798" s="11"/>
      <c r="K798" s="3">
        <v>875</v>
      </c>
      <c r="P798" s="3" t="s">
        <v>40</v>
      </c>
      <c r="Q798" s="4" t="str">
        <f>IFERROR(IF(IF(AND(IF(M798&lt;&gt;0,LOOKUP(M798,[1]Customer!$A:$A,[1]Customer!$B:$B),IF(N798&lt;&gt;0,LOOKUP(N798,[1]Supplier!$A:$A,[1]Supplier!$B:$B)))=FALSE,O798&lt;&gt;0),LOOKUP(O798,[1]Branch!$A:$A,[1]Branch!$B:$B),IF(M798&lt;&gt;0,LOOKUP(M798,[1]Customer!$A:$A,[1]Customer!$B:$B),IF(N798&lt;&gt;0,LOOKUP(N798,[1]Supplier!$A:$A,[1]Supplier!$B:$B))))=FALSE,LOOKUP(P798,[1]Banking!$A:$A,[1]Banking!$B:$B),IF(AND(IF(M798&lt;&gt;0,LOOKUP(M798,[1]Customer!$A:$A,[1]Customer!$B:$B),IF(N798&lt;&gt;0,LOOKUP(N798,[1]Supplier!$A:$A,[1]Supplier!$B:$B)))=FALSE,O798&lt;&gt;0),LOOKUP(O798,[1]Branch!$A:$A,[1]Branch!$B:$B),IF(M798&lt;&gt;0,LOOKUP(M798,[1]Customer!$A:$A,[1]Customer!$B:$B),IF(N798&lt;&gt;0,LOOKUP(N798,[1]Supplier!$A:$A,[1]Supplier!$B:$B))))),"")</f>
        <v>Kas Kecil Nathani Chemicals</v>
      </c>
      <c r="R798" s="4">
        <f>IFERROR(IF(IF(AND(IF(M798&lt;&gt;0,LOOKUP(M798,[1]Customer!$A:$A,[1]Customer!$V:$V),IF(N798&lt;&gt;0,LOOKUP(N798,[1]Supplier!$A:$A,[1]Supplier!$V:$V)))=FALSE,O798&lt;&gt;0),LOOKUP(O798,[1]Branch!$A:$A,[1]Branch!$V:$V),IF(M798&lt;&gt;0,LOOKUP(M798,[1]Customer!$A:$A,[1]Customer!$V:$V),IF(N798&lt;&gt;0,LOOKUP(N798,[1]Supplier!$A:$A,[1]Supplier!$V:$V))))=FALSE,LOOKUP(P798,[1]Banking!$A:$A,[1]Banking!$C:$C),IF(AND(IF(M798&lt;&gt;0,LOOKUP(M798,[1]Customer!$A:$A,[1]Customer!$V:$V),IF(N798&lt;&gt;0,LOOKUP(N798,[1]Supplier!$A:$A,[1]Supplier!$V:$V)))=FALSE,O798&lt;&gt;0),LOOKUP(O798,[1]Branch!$A:$A,[1]Branch!$V:$V),IF(M798&lt;&gt;0,LOOKUP(M798,[1]Customer!$A:$A,[1]Customer!$V:$V),IF(N798&lt;&gt;0,LOOKUP(N798,[1]Supplier!$A:$A,[1]Supplier!$V:$V))))),"")</f>
        <v>0</v>
      </c>
      <c r="S798" s="14">
        <f>IFERROR(SUMIF(CREF!A:A,PREF!A798,CREF!G:G),"")</f>
        <v>-450000</v>
      </c>
    </row>
    <row r="799" spans="1:19">
      <c r="A799" s="3">
        <v>798</v>
      </c>
      <c r="B799" s="5">
        <v>41988</v>
      </c>
      <c r="D799" s="11"/>
      <c r="K799" s="3">
        <v>876</v>
      </c>
      <c r="P799" s="3" t="s">
        <v>40</v>
      </c>
      <c r="Q799" s="4" t="str">
        <f>IFERROR(IF(IF(AND(IF(M799&lt;&gt;0,LOOKUP(M799,[1]Customer!$A:$A,[1]Customer!$B:$B),IF(N799&lt;&gt;0,LOOKUP(N799,[1]Supplier!$A:$A,[1]Supplier!$B:$B)))=FALSE,O799&lt;&gt;0),LOOKUP(O799,[1]Branch!$A:$A,[1]Branch!$B:$B),IF(M799&lt;&gt;0,LOOKUP(M799,[1]Customer!$A:$A,[1]Customer!$B:$B),IF(N799&lt;&gt;0,LOOKUP(N799,[1]Supplier!$A:$A,[1]Supplier!$B:$B))))=FALSE,LOOKUP(P799,[1]Banking!$A:$A,[1]Banking!$B:$B),IF(AND(IF(M799&lt;&gt;0,LOOKUP(M799,[1]Customer!$A:$A,[1]Customer!$B:$B),IF(N799&lt;&gt;0,LOOKUP(N799,[1]Supplier!$A:$A,[1]Supplier!$B:$B)))=FALSE,O799&lt;&gt;0),LOOKUP(O799,[1]Branch!$A:$A,[1]Branch!$B:$B),IF(M799&lt;&gt;0,LOOKUP(M799,[1]Customer!$A:$A,[1]Customer!$B:$B),IF(N799&lt;&gt;0,LOOKUP(N799,[1]Supplier!$A:$A,[1]Supplier!$B:$B))))),"")</f>
        <v>Kas Kecil Nathani Chemicals</v>
      </c>
      <c r="R799" s="4">
        <f>IFERROR(IF(IF(AND(IF(M799&lt;&gt;0,LOOKUP(M799,[1]Customer!$A:$A,[1]Customer!$V:$V),IF(N799&lt;&gt;0,LOOKUP(N799,[1]Supplier!$A:$A,[1]Supplier!$V:$V)))=FALSE,O799&lt;&gt;0),LOOKUP(O799,[1]Branch!$A:$A,[1]Branch!$V:$V),IF(M799&lt;&gt;0,LOOKUP(M799,[1]Customer!$A:$A,[1]Customer!$V:$V),IF(N799&lt;&gt;0,LOOKUP(N799,[1]Supplier!$A:$A,[1]Supplier!$V:$V))))=FALSE,LOOKUP(P799,[1]Banking!$A:$A,[1]Banking!$C:$C),IF(AND(IF(M799&lt;&gt;0,LOOKUP(M799,[1]Customer!$A:$A,[1]Customer!$V:$V),IF(N799&lt;&gt;0,LOOKUP(N799,[1]Supplier!$A:$A,[1]Supplier!$V:$V)))=FALSE,O799&lt;&gt;0),LOOKUP(O799,[1]Branch!$A:$A,[1]Branch!$V:$V),IF(M799&lt;&gt;0,LOOKUP(M799,[1]Customer!$A:$A,[1]Customer!$V:$V),IF(N799&lt;&gt;0,LOOKUP(N799,[1]Supplier!$A:$A,[1]Supplier!$V:$V))))),"")</f>
        <v>0</v>
      </c>
      <c r="S799" s="14">
        <f>IFERROR(SUMIF(CREF!A:A,PREF!A799,CREF!G:G),"")</f>
        <v>-450000</v>
      </c>
    </row>
    <row r="800" spans="1:19">
      <c r="A800" s="3">
        <v>799</v>
      </c>
      <c r="B800" s="5">
        <v>41988</v>
      </c>
      <c r="D800" s="11"/>
      <c r="K800" s="3">
        <v>877</v>
      </c>
      <c r="P800" s="3" t="s">
        <v>40</v>
      </c>
      <c r="Q800" s="4" t="str">
        <f>IFERROR(IF(IF(AND(IF(M800&lt;&gt;0,LOOKUP(M800,[1]Customer!$A:$A,[1]Customer!$B:$B),IF(N800&lt;&gt;0,LOOKUP(N800,[1]Supplier!$A:$A,[1]Supplier!$B:$B)))=FALSE,O800&lt;&gt;0),LOOKUP(O800,[1]Branch!$A:$A,[1]Branch!$B:$B),IF(M800&lt;&gt;0,LOOKUP(M800,[1]Customer!$A:$A,[1]Customer!$B:$B),IF(N800&lt;&gt;0,LOOKUP(N800,[1]Supplier!$A:$A,[1]Supplier!$B:$B))))=FALSE,LOOKUP(P800,[1]Banking!$A:$A,[1]Banking!$B:$B),IF(AND(IF(M800&lt;&gt;0,LOOKUP(M800,[1]Customer!$A:$A,[1]Customer!$B:$B),IF(N800&lt;&gt;0,LOOKUP(N800,[1]Supplier!$A:$A,[1]Supplier!$B:$B)))=FALSE,O800&lt;&gt;0),LOOKUP(O800,[1]Branch!$A:$A,[1]Branch!$B:$B),IF(M800&lt;&gt;0,LOOKUP(M800,[1]Customer!$A:$A,[1]Customer!$B:$B),IF(N800&lt;&gt;0,LOOKUP(N800,[1]Supplier!$A:$A,[1]Supplier!$B:$B))))),"")</f>
        <v>Kas Kecil Nathani Chemicals</v>
      </c>
      <c r="R800" s="4">
        <f>IFERROR(IF(IF(AND(IF(M800&lt;&gt;0,LOOKUP(M800,[1]Customer!$A:$A,[1]Customer!$V:$V),IF(N800&lt;&gt;0,LOOKUP(N800,[1]Supplier!$A:$A,[1]Supplier!$V:$V)))=FALSE,O800&lt;&gt;0),LOOKUP(O800,[1]Branch!$A:$A,[1]Branch!$V:$V),IF(M800&lt;&gt;0,LOOKUP(M800,[1]Customer!$A:$A,[1]Customer!$V:$V),IF(N800&lt;&gt;0,LOOKUP(N800,[1]Supplier!$A:$A,[1]Supplier!$V:$V))))=FALSE,LOOKUP(P800,[1]Banking!$A:$A,[1]Banking!$C:$C),IF(AND(IF(M800&lt;&gt;0,LOOKUP(M800,[1]Customer!$A:$A,[1]Customer!$V:$V),IF(N800&lt;&gt;0,LOOKUP(N800,[1]Supplier!$A:$A,[1]Supplier!$V:$V)))=FALSE,O800&lt;&gt;0),LOOKUP(O800,[1]Branch!$A:$A,[1]Branch!$V:$V),IF(M800&lt;&gt;0,LOOKUP(M800,[1]Customer!$A:$A,[1]Customer!$V:$V),IF(N800&lt;&gt;0,LOOKUP(N800,[1]Supplier!$A:$A,[1]Supplier!$V:$V))))),"")</f>
        <v>0</v>
      </c>
      <c r="S800" s="14">
        <f>IFERROR(SUMIF(CREF!A:A,PREF!A800,CREF!G:G),"")</f>
        <v>-450000</v>
      </c>
    </row>
    <row r="801" spans="1:19">
      <c r="A801" s="3">
        <v>800</v>
      </c>
      <c r="B801" s="5">
        <v>41988</v>
      </c>
      <c r="D801" s="11"/>
      <c r="K801" s="3">
        <v>878</v>
      </c>
      <c r="P801" s="3" t="s">
        <v>40</v>
      </c>
      <c r="Q801" s="4" t="str">
        <f>IFERROR(IF(IF(AND(IF(M801&lt;&gt;0,LOOKUP(M801,[1]Customer!$A:$A,[1]Customer!$B:$B),IF(N801&lt;&gt;0,LOOKUP(N801,[1]Supplier!$A:$A,[1]Supplier!$B:$B)))=FALSE,O801&lt;&gt;0),LOOKUP(O801,[1]Branch!$A:$A,[1]Branch!$B:$B),IF(M801&lt;&gt;0,LOOKUP(M801,[1]Customer!$A:$A,[1]Customer!$B:$B),IF(N801&lt;&gt;0,LOOKUP(N801,[1]Supplier!$A:$A,[1]Supplier!$B:$B))))=FALSE,LOOKUP(P801,[1]Banking!$A:$A,[1]Banking!$B:$B),IF(AND(IF(M801&lt;&gt;0,LOOKUP(M801,[1]Customer!$A:$A,[1]Customer!$B:$B),IF(N801&lt;&gt;0,LOOKUP(N801,[1]Supplier!$A:$A,[1]Supplier!$B:$B)))=FALSE,O801&lt;&gt;0),LOOKUP(O801,[1]Branch!$A:$A,[1]Branch!$B:$B),IF(M801&lt;&gt;0,LOOKUP(M801,[1]Customer!$A:$A,[1]Customer!$B:$B),IF(N801&lt;&gt;0,LOOKUP(N801,[1]Supplier!$A:$A,[1]Supplier!$B:$B))))),"")</f>
        <v>Kas Kecil Nathani Chemicals</v>
      </c>
      <c r="R801" s="4">
        <f>IFERROR(IF(IF(AND(IF(M801&lt;&gt;0,LOOKUP(M801,[1]Customer!$A:$A,[1]Customer!$V:$V),IF(N801&lt;&gt;0,LOOKUP(N801,[1]Supplier!$A:$A,[1]Supplier!$V:$V)))=FALSE,O801&lt;&gt;0),LOOKUP(O801,[1]Branch!$A:$A,[1]Branch!$V:$V),IF(M801&lt;&gt;0,LOOKUP(M801,[1]Customer!$A:$A,[1]Customer!$V:$V),IF(N801&lt;&gt;0,LOOKUP(N801,[1]Supplier!$A:$A,[1]Supplier!$V:$V))))=FALSE,LOOKUP(P801,[1]Banking!$A:$A,[1]Banking!$C:$C),IF(AND(IF(M801&lt;&gt;0,LOOKUP(M801,[1]Customer!$A:$A,[1]Customer!$V:$V),IF(N801&lt;&gt;0,LOOKUP(N801,[1]Supplier!$A:$A,[1]Supplier!$V:$V)))=FALSE,O801&lt;&gt;0),LOOKUP(O801,[1]Branch!$A:$A,[1]Branch!$V:$V),IF(M801&lt;&gt;0,LOOKUP(M801,[1]Customer!$A:$A,[1]Customer!$V:$V),IF(N801&lt;&gt;0,LOOKUP(N801,[1]Supplier!$A:$A,[1]Supplier!$V:$V))))),"")</f>
        <v>0</v>
      </c>
      <c r="S801" s="14">
        <f>IFERROR(SUMIF(CREF!A:A,PREF!A801,CREF!G:G),"")</f>
        <v>-450000</v>
      </c>
    </row>
    <row r="802" spans="1:19">
      <c r="A802" s="3">
        <v>801</v>
      </c>
      <c r="B802" s="5">
        <v>41988</v>
      </c>
      <c r="D802" s="11"/>
      <c r="K802" s="3">
        <v>879</v>
      </c>
      <c r="P802" s="3" t="s">
        <v>40</v>
      </c>
      <c r="Q802" s="4" t="str">
        <f>IFERROR(IF(IF(AND(IF(M802&lt;&gt;0,LOOKUP(M802,[1]Customer!$A:$A,[1]Customer!$B:$B),IF(N802&lt;&gt;0,LOOKUP(N802,[1]Supplier!$A:$A,[1]Supplier!$B:$B)))=FALSE,O802&lt;&gt;0),LOOKUP(O802,[1]Branch!$A:$A,[1]Branch!$B:$B),IF(M802&lt;&gt;0,LOOKUP(M802,[1]Customer!$A:$A,[1]Customer!$B:$B),IF(N802&lt;&gt;0,LOOKUP(N802,[1]Supplier!$A:$A,[1]Supplier!$B:$B))))=FALSE,LOOKUP(P802,[1]Banking!$A:$A,[1]Banking!$B:$B),IF(AND(IF(M802&lt;&gt;0,LOOKUP(M802,[1]Customer!$A:$A,[1]Customer!$B:$B),IF(N802&lt;&gt;0,LOOKUP(N802,[1]Supplier!$A:$A,[1]Supplier!$B:$B)))=FALSE,O802&lt;&gt;0),LOOKUP(O802,[1]Branch!$A:$A,[1]Branch!$B:$B),IF(M802&lt;&gt;0,LOOKUP(M802,[1]Customer!$A:$A,[1]Customer!$B:$B),IF(N802&lt;&gt;0,LOOKUP(N802,[1]Supplier!$A:$A,[1]Supplier!$B:$B))))),"")</f>
        <v>Kas Kecil Nathani Chemicals</v>
      </c>
      <c r="R802" s="4">
        <f>IFERROR(IF(IF(AND(IF(M802&lt;&gt;0,LOOKUP(M802,[1]Customer!$A:$A,[1]Customer!$V:$V),IF(N802&lt;&gt;0,LOOKUP(N802,[1]Supplier!$A:$A,[1]Supplier!$V:$V)))=FALSE,O802&lt;&gt;0),LOOKUP(O802,[1]Branch!$A:$A,[1]Branch!$V:$V),IF(M802&lt;&gt;0,LOOKUP(M802,[1]Customer!$A:$A,[1]Customer!$V:$V),IF(N802&lt;&gt;0,LOOKUP(N802,[1]Supplier!$A:$A,[1]Supplier!$V:$V))))=FALSE,LOOKUP(P802,[1]Banking!$A:$A,[1]Banking!$C:$C),IF(AND(IF(M802&lt;&gt;0,LOOKUP(M802,[1]Customer!$A:$A,[1]Customer!$V:$V),IF(N802&lt;&gt;0,LOOKUP(N802,[1]Supplier!$A:$A,[1]Supplier!$V:$V)))=FALSE,O802&lt;&gt;0),LOOKUP(O802,[1]Branch!$A:$A,[1]Branch!$V:$V),IF(M802&lt;&gt;0,LOOKUP(M802,[1]Customer!$A:$A,[1]Customer!$V:$V),IF(N802&lt;&gt;0,LOOKUP(N802,[1]Supplier!$A:$A,[1]Supplier!$V:$V))))),"")</f>
        <v>0</v>
      </c>
      <c r="S802" s="14">
        <f>IFERROR(SUMIF(CREF!A:A,PREF!A802,CREF!G:G),"")</f>
        <v>-150000</v>
      </c>
    </row>
    <row r="803" spans="1:19">
      <c r="A803" s="3">
        <v>802</v>
      </c>
      <c r="B803" s="5">
        <v>41988</v>
      </c>
      <c r="D803" s="3" t="s">
        <v>1312</v>
      </c>
      <c r="J803" s="3">
        <v>378</v>
      </c>
      <c r="M803" s="3" t="s">
        <v>41</v>
      </c>
      <c r="Q803" s="4" t="str">
        <f>IFERROR(IF(IF(AND(IF(M803&lt;&gt;0,LOOKUP(M803,[1]Customer!$A:$A,[1]Customer!$B:$B),IF(N803&lt;&gt;0,LOOKUP(N803,[1]Supplier!$A:$A,[1]Supplier!$B:$B)))=FALSE,O803&lt;&gt;0),LOOKUP(O803,[1]Branch!$A:$A,[1]Branch!$B:$B),IF(M803&lt;&gt;0,LOOKUP(M803,[1]Customer!$A:$A,[1]Customer!$B:$B),IF(N803&lt;&gt;0,LOOKUP(N803,[1]Supplier!$A:$A,[1]Supplier!$B:$B))))=FALSE,LOOKUP(P803,[1]Banking!$A:$A,[1]Banking!$B:$B),IF(AND(IF(M803&lt;&gt;0,LOOKUP(M803,[1]Customer!$A:$A,[1]Customer!$B:$B),IF(N803&lt;&gt;0,LOOKUP(N803,[1]Supplier!$A:$A,[1]Supplier!$B:$B)))=FALSE,O803&lt;&gt;0),LOOKUP(O803,[1]Branch!$A:$A,[1]Branch!$B:$B),IF(M803&lt;&gt;0,LOOKUP(M803,[1]Customer!$A:$A,[1]Customer!$B:$B),IF(N803&lt;&gt;0,LOOKUP(N803,[1]Supplier!$A:$A,[1]Supplier!$B:$B))))),"")</f>
        <v>Nathani Indonesia</v>
      </c>
      <c r="R803" s="4" t="str">
        <f>IFERROR(IF(IF(AND(IF(M803&lt;&gt;0,LOOKUP(M803,[1]Customer!$A:$A,[1]Customer!$V:$V),IF(N803&lt;&gt;0,LOOKUP(N803,[1]Supplier!$A:$A,[1]Supplier!$V:$V)))=FALSE,O803&lt;&gt;0),LOOKUP(O803,[1]Branch!$A:$A,[1]Branch!$V:$V),IF(M803&lt;&gt;0,LOOKUP(M803,[1]Customer!$A:$A,[1]Customer!$V:$V),IF(N803&lt;&gt;0,LOOKUP(N803,[1]Supplier!$A:$A,[1]Supplier!$V:$V))))=FALSE,LOOKUP(P803,[1]Banking!$A:$A,[1]Banking!$C:$C),IF(AND(IF(M803&lt;&gt;0,LOOKUP(M803,[1]Customer!$A:$A,[1]Customer!$V:$V),IF(N803&lt;&gt;0,LOOKUP(N803,[1]Supplier!$A:$A,[1]Supplier!$V:$V)))=FALSE,O803&lt;&gt;0),LOOKUP(O803,[1]Branch!$A:$A,[1]Branch!$V:$V),IF(M803&lt;&gt;0,LOOKUP(M803,[1]Customer!$A:$A,[1]Customer!$V:$V),IF(N803&lt;&gt;0,LOOKUP(N803,[1]Supplier!$A:$A,[1]Supplier!$V:$V))))),"")</f>
        <v>Agustina Y. Zulkarnain</v>
      </c>
      <c r="S803" s="14">
        <f>IFERROR(SUMIF(CREF!A:A,PREF!A803,CREF!G:G),"")</f>
        <v>5000000</v>
      </c>
    </row>
    <row r="804" spans="1:19">
      <c r="A804" s="3">
        <v>803</v>
      </c>
      <c r="B804" s="5">
        <v>41988</v>
      </c>
      <c r="D804" s="11"/>
      <c r="K804" s="3">
        <v>880</v>
      </c>
      <c r="P804" s="3" t="s">
        <v>40</v>
      </c>
      <c r="Q804" s="4" t="str">
        <f>IFERROR(IF(IF(AND(IF(M804&lt;&gt;0,LOOKUP(M804,[1]Customer!$A:$A,[1]Customer!$B:$B),IF(N804&lt;&gt;0,LOOKUP(N804,[1]Supplier!$A:$A,[1]Supplier!$B:$B)))=FALSE,O804&lt;&gt;0),LOOKUP(O804,[1]Branch!$A:$A,[1]Branch!$B:$B),IF(M804&lt;&gt;0,LOOKUP(M804,[1]Customer!$A:$A,[1]Customer!$B:$B),IF(N804&lt;&gt;0,LOOKUP(N804,[1]Supplier!$A:$A,[1]Supplier!$B:$B))))=FALSE,LOOKUP(P804,[1]Banking!$A:$A,[1]Banking!$B:$B),IF(AND(IF(M804&lt;&gt;0,LOOKUP(M804,[1]Customer!$A:$A,[1]Customer!$B:$B),IF(N804&lt;&gt;0,LOOKUP(N804,[1]Supplier!$A:$A,[1]Supplier!$B:$B)))=FALSE,O804&lt;&gt;0),LOOKUP(O804,[1]Branch!$A:$A,[1]Branch!$B:$B),IF(M804&lt;&gt;0,LOOKUP(M804,[1]Customer!$A:$A,[1]Customer!$B:$B),IF(N804&lt;&gt;0,LOOKUP(N804,[1]Supplier!$A:$A,[1]Supplier!$B:$B))))),"")</f>
        <v>Kas Kecil Nathani Chemicals</v>
      </c>
      <c r="R804" s="4">
        <f>IFERROR(IF(IF(AND(IF(M804&lt;&gt;0,LOOKUP(M804,[1]Customer!$A:$A,[1]Customer!$V:$V),IF(N804&lt;&gt;0,LOOKUP(N804,[1]Supplier!$A:$A,[1]Supplier!$V:$V)))=FALSE,O804&lt;&gt;0),LOOKUP(O804,[1]Branch!$A:$A,[1]Branch!$V:$V),IF(M804&lt;&gt;0,LOOKUP(M804,[1]Customer!$A:$A,[1]Customer!$V:$V),IF(N804&lt;&gt;0,LOOKUP(N804,[1]Supplier!$A:$A,[1]Supplier!$V:$V))))=FALSE,LOOKUP(P804,[1]Banking!$A:$A,[1]Banking!$C:$C),IF(AND(IF(M804&lt;&gt;0,LOOKUP(M804,[1]Customer!$A:$A,[1]Customer!$V:$V),IF(N804&lt;&gt;0,LOOKUP(N804,[1]Supplier!$A:$A,[1]Supplier!$V:$V)))=FALSE,O804&lt;&gt;0),LOOKUP(O804,[1]Branch!$A:$A,[1]Branch!$V:$V),IF(M804&lt;&gt;0,LOOKUP(M804,[1]Customer!$A:$A,[1]Customer!$V:$V),IF(N804&lt;&gt;0,LOOKUP(N804,[1]Supplier!$A:$A,[1]Supplier!$V:$V))))),"")</f>
        <v>0</v>
      </c>
      <c r="S804" s="14">
        <f>IFERROR(SUMIF(CREF!A:A,PREF!A804,CREF!G:G),"")</f>
        <v>-3331000</v>
      </c>
    </row>
    <row r="805" spans="1:19">
      <c r="A805" s="3">
        <v>804</v>
      </c>
      <c r="B805" s="5">
        <v>41989</v>
      </c>
      <c r="D805" s="11"/>
      <c r="J805" s="3">
        <v>379</v>
      </c>
      <c r="P805" s="3" t="s">
        <v>40</v>
      </c>
      <c r="Q805" s="4" t="str">
        <f>IFERROR(IF(IF(AND(IF(M805&lt;&gt;0,LOOKUP(M805,[1]Customer!$A:$A,[1]Customer!$B:$B),IF(N805&lt;&gt;0,LOOKUP(N805,[1]Supplier!$A:$A,[1]Supplier!$B:$B)))=FALSE,O805&lt;&gt;0),LOOKUP(O805,[1]Branch!$A:$A,[1]Branch!$B:$B),IF(M805&lt;&gt;0,LOOKUP(M805,[1]Customer!$A:$A,[1]Customer!$B:$B),IF(N805&lt;&gt;0,LOOKUP(N805,[1]Supplier!$A:$A,[1]Supplier!$B:$B))))=FALSE,LOOKUP(P805,[1]Banking!$A:$A,[1]Banking!$B:$B),IF(AND(IF(M805&lt;&gt;0,LOOKUP(M805,[1]Customer!$A:$A,[1]Customer!$B:$B),IF(N805&lt;&gt;0,LOOKUP(N805,[1]Supplier!$A:$A,[1]Supplier!$B:$B)))=FALSE,O805&lt;&gt;0),LOOKUP(O805,[1]Branch!$A:$A,[1]Branch!$B:$B),IF(M805&lt;&gt;0,LOOKUP(M805,[1]Customer!$A:$A,[1]Customer!$B:$B),IF(N805&lt;&gt;0,LOOKUP(N805,[1]Supplier!$A:$A,[1]Supplier!$B:$B))))),"")</f>
        <v>Kas Kecil Nathani Chemicals</v>
      </c>
      <c r="R805" s="4">
        <f>IFERROR(IF(IF(AND(IF(M805&lt;&gt;0,LOOKUP(M805,[1]Customer!$A:$A,[1]Customer!$V:$V),IF(N805&lt;&gt;0,LOOKUP(N805,[1]Supplier!$A:$A,[1]Supplier!$V:$V)))=FALSE,O805&lt;&gt;0),LOOKUP(O805,[1]Branch!$A:$A,[1]Branch!$V:$V),IF(M805&lt;&gt;0,LOOKUP(M805,[1]Customer!$A:$A,[1]Customer!$V:$V),IF(N805&lt;&gt;0,LOOKUP(N805,[1]Supplier!$A:$A,[1]Supplier!$V:$V))))=FALSE,LOOKUP(P805,[1]Banking!$A:$A,[1]Banking!$C:$C),IF(AND(IF(M805&lt;&gt;0,LOOKUP(M805,[1]Customer!$A:$A,[1]Customer!$V:$V),IF(N805&lt;&gt;0,LOOKUP(N805,[1]Supplier!$A:$A,[1]Supplier!$V:$V)))=FALSE,O805&lt;&gt;0),LOOKUP(O805,[1]Branch!$A:$A,[1]Branch!$V:$V),IF(M805&lt;&gt;0,LOOKUP(M805,[1]Customer!$A:$A,[1]Customer!$V:$V),IF(N805&lt;&gt;0,LOOKUP(N805,[1]Supplier!$A:$A,[1]Supplier!$V:$V))))),"")</f>
        <v>0</v>
      </c>
      <c r="S805" s="14">
        <f>IFERROR(SUMIF(CREF!A:A,PREF!A805,CREF!G:G),"")</f>
        <v>42183595</v>
      </c>
    </row>
    <row r="806" spans="1:19">
      <c r="A806" s="3">
        <v>805</v>
      </c>
      <c r="B806" s="5">
        <v>41989</v>
      </c>
      <c r="D806" s="11"/>
      <c r="K806" s="3">
        <v>881</v>
      </c>
      <c r="M806" s="3" t="s">
        <v>41</v>
      </c>
      <c r="Q806" s="4" t="str">
        <f>IFERROR(IF(IF(AND(IF(M806&lt;&gt;0,LOOKUP(M806,[1]Customer!$A:$A,[1]Customer!$B:$B),IF(N806&lt;&gt;0,LOOKUP(N806,[1]Supplier!$A:$A,[1]Supplier!$B:$B)))=FALSE,O806&lt;&gt;0),LOOKUP(O806,[1]Branch!$A:$A,[1]Branch!$B:$B),IF(M806&lt;&gt;0,LOOKUP(M806,[1]Customer!$A:$A,[1]Customer!$B:$B),IF(N806&lt;&gt;0,LOOKUP(N806,[1]Supplier!$A:$A,[1]Supplier!$B:$B))))=FALSE,LOOKUP(P806,[1]Banking!$A:$A,[1]Banking!$B:$B),IF(AND(IF(M806&lt;&gt;0,LOOKUP(M806,[1]Customer!$A:$A,[1]Customer!$B:$B),IF(N806&lt;&gt;0,LOOKUP(N806,[1]Supplier!$A:$A,[1]Supplier!$B:$B)))=FALSE,O806&lt;&gt;0),LOOKUP(O806,[1]Branch!$A:$A,[1]Branch!$B:$B),IF(M806&lt;&gt;0,LOOKUP(M806,[1]Customer!$A:$A,[1]Customer!$B:$B),IF(N806&lt;&gt;0,LOOKUP(N806,[1]Supplier!$A:$A,[1]Supplier!$B:$B))))),"")</f>
        <v>Nathani Indonesia</v>
      </c>
      <c r="R806" s="4" t="str">
        <f>IFERROR(IF(IF(AND(IF(M806&lt;&gt;0,LOOKUP(M806,[1]Customer!$A:$A,[1]Customer!$V:$V),IF(N806&lt;&gt;0,LOOKUP(N806,[1]Supplier!$A:$A,[1]Supplier!$V:$V)))=FALSE,O806&lt;&gt;0),LOOKUP(O806,[1]Branch!$A:$A,[1]Branch!$V:$V),IF(M806&lt;&gt;0,LOOKUP(M806,[1]Customer!$A:$A,[1]Customer!$V:$V),IF(N806&lt;&gt;0,LOOKUP(N806,[1]Supplier!$A:$A,[1]Supplier!$V:$V))))=FALSE,LOOKUP(P806,[1]Banking!$A:$A,[1]Banking!$C:$C),IF(AND(IF(M806&lt;&gt;0,LOOKUP(M806,[1]Customer!$A:$A,[1]Customer!$V:$V),IF(N806&lt;&gt;0,LOOKUP(N806,[1]Supplier!$A:$A,[1]Supplier!$V:$V)))=FALSE,O806&lt;&gt;0),LOOKUP(O806,[1]Branch!$A:$A,[1]Branch!$V:$V),IF(M806&lt;&gt;0,LOOKUP(M806,[1]Customer!$A:$A,[1]Customer!$V:$V),IF(N806&lt;&gt;0,LOOKUP(N806,[1]Supplier!$A:$A,[1]Supplier!$V:$V))))),"")</f>
        <v>Agustina Y. Zulkarnain</v>
      </c>
      <c r="S806" s="14">
        <f>IFERROR(SUMIF(CREF!A:A,PREF!A806,CREF!G:G),"")</f>
        <v>-42183595</v>
      </c>
    </row>
    <row r="807" spans="1:19">
      <c r="A807" s="3">
        <v>806</v>
      </c>
      <c r="B807" s="5">
        <v>41989</v>
      </c>
      <c r="D807" s="11" t="s">
        <v>1312</v>
      </c>
      <c r="J807" s="3">
        <v>380</v>
      </c>
      <c r="M807" s="3" t="s">
        <v>41</v>
      </c>
      <c r="Q807" s="4" t="str">
        <f>IFERROR(IF(IF(AND(IF(M807&lt;&gt;0,LOOKUP(M807,[1]Customer!$A:$A,[1]Customer!$B:$B),IF(N807&lt;&gt;0,LOOKUP(N807,[1]Supplier!$A:$A,[1]Supplier!$B:$B)))=FALSE,O807&lt;&gt;0),LOOKUP(O807,[1]Branch!$A:$A,[1]Branch!$B:$B),IF(M807&lt;&gt;0,LOOKUP(M807,[1]Customer!$A:$A,[1]Customer!$B:$B),IF(N807&lt;&gt;0,LOOKUP(N807,[1]Supplier!$A:$A,[1]Supplier!$B:$B))))=FALSE,LOOKUP(P807,[1]Banking!$A:$A,[1]Banking!$B:$B),IF(AND(IF(M807&lt;&gt;0,LOOKUP(M807,[1]Customer!$A:$A,[1]Customer!$B:$B),IF(N807&lt;&gt;0,LOOKUP(N807,[1]Supplier!$A:$A,[1]Supplier!$B:$B)))=FALSE,O807&lt;&gt;0),LOOKUP(O807,[1]Branch!$A:$A,[1]Branch!$B:$B),IF(M807&lt;&gt;0,LOOKUP(M807,[1]Customer!$A:$A,[1]Customer!$B:$B),IF(N807&lt;&gt;0,LOOKUP(N807,[1]Supplier!$A:$A,[1]Supplier!$B:$B))))),"")</f>
        <v>Nathani Indonesia</v>
      </c>
      <c r="R807" s="4" t="str">
        <f>IFERROR(IF(IF(AND(IF(M807&lt;&gt;0,LOOKUP(M807,[1]Customer!$A:$A,[1]Customer!$V:$V),IF(N807&lt;&gt;0,LOOKUP(N807,[1]Supplier!$A:$A,[1]Supplier!$V:$V)))=FALSE,O807&lt;&gt;0),LOOKUP(O807,[1]Branch!$A:$A,[1]Branch!$V:$V),IF(M807&lt;&gt;0,LOOKUP(M807,[1]Customer!$A:$A,[1]Customer!$V:$V),IF(N807&lt;&gt;0,LOOKUP(N807,[1]Supplier!$A:$A,[1]Supplier!$V:$V))))=FALSE,LOOKUP(P807,[1]Banking!$A:$A,[1]Banking!$C:$C),IF(AND(IF(M807&lt;&gt;0,LOOKUP(M807,[1]Customer!$A:$A,[1]Customer!$V:$V),IF(N807&lt;&gt;0,LOOKUP(N807,[1]Supplier!$A:$A,[1]Supplier!$V:$V)))=FALSE,O807&lt;&gt;0),LOOKUP(O807,[1]Branch!$A:$A,[1]Branch!$V:$V),IF(M807&lt;&gt;0,LOOKUP(M807,[1]Customer!$A:$A,[1]Customer!$V:$V),IF(N807&lt;&gt;0,LOOKUP(N807,[1]Supplier!$A:$A,[1]Supplier!$V:$V))))),"")</f>
        <v>Agustina Y. Zulkarnain</v>
      </c>
      <c r="S807" s="14">
        <f>IFERROR(SUMIF(CREF!A:A,PREF!A807,CREF!G:G),"")</f>
        <v>720711600</v>
      </c>
    </row>
    <row r="808" spans="1:19">
      <c r="A808" s="3">
        <v>807</v>
      </c>
      <c r="B808" s="5">
        <v>41989</v>
      </c>
      <c r="D808" s="11"/>
      <c r="K808" s="3">
        <v>882</v>
      </c>
      <c r="Q808" s="4" t="str">
        <f>IFERROR(IF(IF(AND(IF(M808&lt;&gt;0,LOOKUP(M808,[1]Customer!$A:$A,[1]Customer!$B:$B),IF(N808&lt;&gt;0,LOOKUP(N808,[1]Supplier!$A:$A,[1]Supplier!$B:$B)))=FALSE,O808&lt;&gt;0),LOOKUP(O808,[1]Branch!$A:$A,[1]Branch!$B:$B),IF(M808&lt;&gt;0,LOOKUP(M808,[1]Customer!$A:$A,[1]Customer!$B:$B),IF(N808&lt;&gt;0,LOOKUP(N808,[1]Supplier!$A:$A,[1]Supplier!$B:$B))))=FALSE,LOOKUP(P808,[1]Banking!$A:$A,[1]Banking!$B:$B),IF(AND(IF(M808&lt;&gt;0,LOOKUP(M808,[1]Customer!$A:$A,[1]Customer!$B:$B),IF(N808&lt;&gt;0,LOOKUP(N808,[1]Supplier!$A:$A,[1]Supplier!$B:$B)))=FALSE,O808&lt;&gt;0),LOOKUP(O808,[1]Branch!$A:$A,[1]Branch!$B:$B),IF(M808&lt;&gt;0,LOOKUP(M808,[1]Customer!$A:$A,[1]Customer!$B:$B),IF(N808&lt;&gt;0,LOOKUP(N808,[1]Supplier!$A:$A,[1]Supplier!$B:$B))))),"")</f>
        <v/>
      </c>
      <c r="R808" s="4" t="str">
        <f>IFERROR(IF(IF(AND(IF(M808&lt;&gt;0,LOOKUP(M808,[1]Customer!$A:$A,[1]Customer!$V:$V),IF(N808&lt;&gt;0,LOOKUP(N808,[1]Supplier!$A:$A,[1]Supplier!$V:$V)))=FALSE,O808&lt;&gt;0),LOOKUP(O808,[1]Branch!$A:$A,[1]Branch!$V:$V),IF(M808&lt;&gt;0,LOOKUP(M808,[1]Customer!$A:$A,[1]Customer!$V:$V),IF(N808&lt;&gt;0,LOOKUP(N808,[1]Supplier!$A:$A,[1]Supplier!$V:$V))))=FALSE,LOOKUP(P808,[1]Banking!$A:$A,[1]Banking!$C:$C),IF(AND(IF(M808&lt;&gt;0,LOOKUP(M808,[1]Customer!$A:$A,[1]Customer!$V:$V),IF(N808&lt;&gt;0,LOOKUP(N808,[1]Supplier!$A:$A,[1]Supplier!$V:$V)))=FALSE,O808&lt;&gt;0),LOOKUP(O808,[1]Branch!$A:$A,[1]Branch!$V:$V),IF(M808&lt;&gt;0,LOOKUP(M808,[1]Customer!$A:$A,[1]Customer!$V:$V),IF(N808&lt;&gt;0,LOOKUP(N808,[1]Supplier!$A:$A,[1]Supplier!$V:$V))))),"")</f>
        <v/>
      </c>
      <c r="S808" s="14">
        <f>IFERROR(SUMIF(CREF!A:A,PREF!A808,CREF!G:G),"")</f>
        <v>-720711600</v>
      </c>
    </row>
    <row r="809" spans="1:19">
      <c r="A809" s="3">
        <v>808</v>
      </c>
      <c r="B809" s="5">
        <v>41995</v>
      </c>
      <c r="D809" s="11"/>
      <c r="J809" s="3">
        <v>381</v>
      </c>
      <c r="P809" s="3" t="s">
        <v>40</v>
      </c>
      <c r="Q809" s="4" t="str">
        <f>IFERROR(IF(IF(AND(IF(M809&lt;&gt;0,LOOKUP(M809,[1]Customer!$A:$A,[1]Customer!$B:$B),IF(N809&lt;&gt;0,LOOKUP(N809,[1]Supplier!$A:$A,[1]Supplier!$B:$B)))=FALSE,O809&lt;&gt;0),LOOKUP(O809,[1]Branch!$A:$A,[1]Branch!$B:$B),IF(M809&lt;&gt;0,LOOKUP(M809,[1]Customer!$A:$A,[1]Customer!$B:$B),IF(N809&lt;&gt;0,LOOKUP(N809,[1]Supplier!$A:$A,[1]Supplier!$B:$B))))=FALSE,LOOKUP(P809,[1]Banking!$A:$A,[1]Banking!$B:$B),IF(AND(IF(M809&lt;&gt;0,LOOKUP(M809,[1]Customer!$A:$A,[1]Customer!$B:$B),IF(N809&lt;&gt;0,LOOKUP(N809,[1]Supplier!$A:$A,[1]Supplier!$B:$B)))=FALSE,O809&lt;&gt;0),LOOKUP(O809,[1]Branch!$A:$A,[1]Branch!$B:$B),IF(M809&lt;&gt;0,LOOKUP(M809,[1]Customer!$A:$A,[1]Customer!$B:$B),IF(N809&lt;&gt;0,LOOKUP(N809,[1]Supplier!$A:$A,[1]Supplier!$B:$B))))),"")</f>
        <v>Kas Kecil Nathani Chemicals</v>
      </c>
      <c r="R809" s="4">
        <f>IFERROR(IF(IF(AND(IF(M809&lt;&gt;0,LOOKUP(M809,[1]Customer!$A:$A,[1]Customer!$V:$V),IF(N809&lt;&gt;0,LOOKUP(N809,[1]Supplier!$A:$A,[1]Supplier!$V:$V)))=FALSE,O809&lt;&gt;0),LOOKUP(O809,[1]Branch!$A:$A,[1]Branch!$V:$V),IF(M809&lt;&gt;0,LOOKUP(M809,[1]Customer!$A:$A,[1]Customer!$V:$V),IF(N809&lt;&gt;0,LOOKUP(N809,[1]Supplier!$A:$A,[1]Supplier!$V:$V))))=FALSE,LOOKUP(P809,[1]Banking!$A:$A,[1]Banking!$C:$C),IF(AND(IF(M809&lt;&gt;0,LOOKUP(M809,[1]Customer!$A:$A,[1]Customer!$V:$V),IF(N809&lt;&gt;0,LOOKUP(N809,[1]Supplier!$A:$A,[1]Supplier!$V:$V)))=FALSE,O809&lt;&gt;0),LOOKUP(O809,[1]Branch!$A:$A,[1]Branch!$V:$V),IF(M809&lt;&gt;0,LOOKUP(M809,[1]Customer!$A:$A,[1]Customer!$V:$V),IF(N809&lt;&gt;0,LOOKUP(N809,[1]Supplier!$A:$A,[1]Supplier!$V:$V))))),"")</f>
        <v>0</v>
      </c>
      <c r="S809" s="14">
        <f>IFERROR(SUMIF(CREF!A:A,PREF!A809,CREF!G:G),"")</f>
        <v>3650455</v>
      </c>
    </row>
    <row r="810" spans="1:19">
      <c r="A810" s="3">
        <v>809</v>
      </c>
      <c r="B810" s="5">
        <v>41995</v>
      </c>
      <c r="D810" s="11"/>
      <c r="K810" s="3">
        <v>883</v>
      </c>
      <c r="P810" s="3" t="s">
        <v>40</v>
      </c>
      <c r="Q810" s="4" t="str">
        <f>IFERROR(IF(IF(AND(IF(M810&lt;&gt;0,LOOKUP(M810,[1]Customer!$A:$A,[1]Customer!$B:$B),IF(N810&lt;&gt;0,LOOKUP(N810,[1]Supplier!$A:$A,[1]Supplier!$B:$B)))=FALSE,O810&lt;&gt;0),LOOKUP(O810,[1]Branch!$A:$A,[1]Branch!$B:$B),IF(M810&lt;&gt;0,LOOKUP(M810,[1]Customer!$A:$A,[1]Customer!$B:$B),IF(N810&lt;&gt;0,LOOKUP(N810,[1]Supplier!$A:$A,[1]Supplier!$B:$B))))=FALSE,LOOKUP(P810,[1]Banking!$A:$A,[1]Banking!$B:$B),IF(AND(IF(M810&lt;&gt;0,LOOKUP(M810,[1]Customer!$A:$A,[1]Customer!$B:$B),IF(N810&lt;&gt;0,LOOKUP(N810,[1]Supplier!$A:$A,[1]Supplier!$B:$B)))=FALSE,O810&lt;&gt;0),LOOKUP(O810,[1]Branch!$A:$A,[1]Branch!$B:$B),IF(M810&lt;&gt;0,LOOKUP(M810,[1]Customer!$A:$A,[1]Customer!$B:$B),IF(N810&lt;&gt;0,LOOKUP(N810,[1]Supplier!$A:$A,[1]Supplier!$B:$B))))),"")</f>
        <v>Kas Kecil Nathani Chemicals</v>
      </c>
      <c r="R810" s="4">
        <f>IFERROR(IF(IF(AND(IF(M810&lt;&gt;0,LOOKUP(M810,[1]Customer!$A:$A,[1]Customer!$V:$V),IF(N810&lt;&gt;0,LOOKUP(N810,[1]Supplier!$A:$A,[1]Supplier!$V:$V)))=FALSE,O810&lt;&gt;0),LOOKUP(O810,[1]Branch!$A:$A,[1]Branch!$V:$V),IF(M810&lt;&gt;0,LOOKUP(M810,[1]Customer!$A:$A,[1]Customer!$V:$V),IF(N810&lt;&gt;0,LOOKUP(N810,[1]Supplier!$A:$A,[1]Supplier!$V:$V))))=FALSE,LOOKUP(P810,[1]Banking!$A:$A,[1]Banking!$C:$C),IF(AND(IF(M810&lt;&gt;0,LOOKUP(M810,[1]Customer!$A:$A,[1]Customer!$V:$V),IF(N810&lt;&gt;0,LOOKUP(N810,[1]Supplier!$A:$A,[1]Supplier!$V:$V)))=FALSE,O810&lt;&gt;0),LOOKUP(O810,[1]Branch!$A:$A,[1]Branch!$V:$V),IF(M810&lt;&gt;0,LOOKUP(M810,[1]Customer!$A:$A,[1]Customer!$V:$V),IF(N810&lt;&gt;0,LOOKUP(N810,[1]Supplier!$A:$A,[1]Supplier!$V:$V))))),"")</f>
        <v>0</v>
      </c>
      <c r="S810" s="14">
        <f>IFERROR(SUMIF(CREF!A:A,PREF!A810,CREF!G:G),"")</f>
        <v>-3650455</v>
      </c>
    </row>
    <row r="811" spans="1:19">
      <c r="A811" s="3">
        <v>810</v>
      </c>
      <c r="B811" s="5">
        <v>41995</v>
      </c>
      <c r="D811" s="11"/>
      <c r="K811" s="3">
        <v>884</v>
      </c>
      <c r="P811" s="3" t="s">
        <v>40</v>
      </c>
      <c r="Q811" s="4" t="str">
        <f>IFERROR(IF(IF(AND(IF(M811&lt;&gt;0,LOOKUP(M811,[1]Customer!$A:$A,[1]Customer!$B:$B),IF(N811&lt;&gt;0,LOOKUP(N811,[1]Supplier!$A:$A,[1]Supplier!$B:$B)))=FALSE,O811&lt;&gt;0),LOOKUP(O811,[1]Branch!$A:$A,[1]Branch!$B:$B),IF(M811&lt;&gt;0,LOOKUP(M811,[1]Customer!$A:$A,[1]Customer!$B:$B),IF(N811&lt;&gt;0,LOOKUP(N811,[1]Supplier!$A:$A,[1]Supplier!$B:$B))))=FALSE,LOOKUP(P811,[1]Banking!$A:$A,[1]Banking!$B:$B),IF(AND(IF(M811&lt;&gt;0,LOOKUP(M811,[1]Customer!$A:$A,[1]Customer!$B:$B),IF(N811&lt;&gt;0,LOOKUP(N811,[1]Supplier!$A:$A,[1]Supplier!$B:$B)))=FALSE,O811&lt;&gt;0),LOOKUP(O811,[1]Branch!$A:$A,[1]Branch!$B:$B),IF(M811&lt;&gt;0,LOOKUP(M811,[1]Customer!$A:$A,[1]Customer!$B:$B),IF(N811&lt;&gt;0,LOOKUP(N811,[1]Supplier!$A:$A,[1]Supplier!$B:$B))))),"")</f>
        <v>Kas Kecil Nathani Chemicals</v>
      </c>
      <c r="R811" s="4">
        <f>IFERROR(IF(IF(AND(IF(M811&lt;&gt;0,LOOKUP(M811,[1]Customer!$A:$A,[1]Customer!$V:$V),IF(N811&lt;&gt;0,LOOKUP(N811,[1]Supplier!$A:$A,[1]Supplier!$V:$V)))=FALSE,O811&lt;&gt;0),LOOKUP(O811,[1]Branch!$A:$A,[1]Branch!$V:$V),IF(M811&lt;&gt;0,LOOKUP(M811,[1]Customer!$A:$A,[1]Customer!$V:$V),IF(N811&lt;&gt;0,LOOKUP(N811,[1]Supplier!$A:$A,[1]Supplier!$V:$V))))=FALSE,LOOKUP(P811,[1]Banking!$A:$A,[1]Banking!$C:$C),IF(AND(IF(M811&lt;&gt;0,LOOKUP(M811,[1]Customer!$A:$A,[1]Customer!$V:$V),IF(N811&lt;&gt;0,LOOKUP(N811,[1]Supplier!$A:$A,[1]Supplier!$V:$V)))=FALSE,O811&lt;&gt;0),LOOKUP(O811,[1]Branch!$A:$A,[1]Branch!$V:$V),IF(M811&lt;&gt;0,LOOKUP(M811,[1]Customer!$A:$A,[1]Customer!$V:$V),IF(N811&lt;&gt;0,LOOKUP(N811,[1]Supplier!$A:$A,[1]Supplier!$V:$V))))),"")</f>
        <v>0</v>
      </c>
      <c r="S811" s="14">
        <f>IFERROR(SUMIF(CREF!A:A,PREF!A811,CREF!G:G),"")</f>
        <v>-600000</v>
      </c>
    </row>
    <row r="812" spans="1:19">
      <c r="A812" s="3">
        <v>811</v>
      </c>
      <c r="B812" s="5">
        <v>41995</v>
      </c>
      <c r="D812" s="11"/>
      <c r="K812" s="3">
        <v>885</v>
      </c>
      <c r="P812" s="3" t="s">
        <v>40</v>
      </c>
      <c r="Q812" s="4" t="str">
        <f>IFERROR(IF(IF(AND(IF(M812&lt;&gt;0,LOOKUP(M812,[1]Customer!$A:$A,[1]Customer!$B:$B),IF(N812&lt;&gt;0,LOOKUP(N812,[1]Supplier!$A:$A,[1]Supplier!$B:$B)))=FALSE,O812&lt;&gt;0),LOOKUP(O812,[1]Branch!$A:$A,[1]Branch!$B:$B),IF(M812&lt;&gt;0,LOOKUP(M812,[1]Customer!$A:$A,[1]Customer!$B:$B),IF(N812&lt;&gt;0,LOOKUP(N812,[1]Supplier!$A:$A,[1]Supplier!$B:$B))))=FALSE,LOOKUP(P812,[1]Banking!$A:$A,[1]Banking!$B:$B),IF(AND(IF(M812&lt;&gt;0,LOOKUP(M812,[1]Customer!$A:$A,[1]Customer!$B:$B),IF(N812&lt;&gt;0,LOOKUP(N812,[1]Supplier!$A:$A,[1]Supplier!$B:$B)))=FALSE,O812&lt;&gt;0),LOOKUP(O812,[1]Branch!$A:$A,[1]Branch!$B:$B),IF(M812&lt;&gt;0,LOOKUP(M812,[1]Customer!$A:$A,[1]Customer!$B:$B),IF(N812&lt;&gt;0,LOOKUP(N812,[1]Supplier!$A:$A,[1]Supplier!$B:$B))))),"")</f>
        <v>Kas Kecil Nathani Chemicals</v>
      </c>
      <c r="R812" s="4">
        <f>IFERROR(IF(IF(AND(IF(M812&lt;&gt;0,LOOKUP(M812,[1]Customer!$A:$A,[1]Customer!$V:$V),IF(N812&lt;&gt;0,LOOKUP(N812,[1]Supplier!$A:$A,[1]Supplier!$V:$V)))=FALSE,O812&lt;&gt;0),LOOKUP(O812,[1]Branch!$A:$A,[1]Branch!$V:$V),IF(M812&lt;&gt;0,LOOKUP(M812,[1]Customer!$A:$A,[1]Customer!$V:$V),IF(N812&lt;&gt;0,LOOKUP(N812,[1]Supplier!$A:$A,[1]Supplier!$V:$V))))=FALSE,LOOKUP(P812,[1]Banking!$A:$A,[1]Banking!$C:$C),IF(AND(IF(M812&lt;&gt;0,LOOKUP(M812,[1]Customer!$A:$A,[1]Customer!$V:$V),IF(N812&lt;&gt;0,LOOKUP(N812,[1]Supplier!$A:$A,[1]Supplier!$V:$V)))=FALSE,O812&lt;&gt;0),LOOKUP(O812,[1]Branch!$A:$A,[1]Branch!$V:$V),IF(M812&lt;&gt;0,LOOKUP(M812,[1]Customer!$A:$A,[1]Customer!$V:$V),IF(N812&lt;&gt;0,LOOKUP(N812,[1]Supplier!$A:$A,[1]Supplier!$V:$V))))),"")</f>
        <v>0</v>
      </c>
      <c r="S812" s="14">
        <f>IFERROR(SUMIF(CREF!A:A,PREF!A812,CREF!G:G),"")</f>
        <v>-330960</v>
      </c>
    </row>
    <row r="813" spans="1:19">
      <c r="A813" s="3">
        <v>812</v>
      </c>
      <c r="B813" s="5">
        <v>41995</v>
      </c>
      <c r="D813" s="11"/>
      <c r="K813" s="3">
        <v>886</v>
      </c>
      <c r="P813" s="3" t="s">
        <v>40</v>
      </c>
      <c r="Q813" s="4" t="str">
        <f>IFERROR(IF(IF(AND(IF(M813&lt;&gt;0,LOOKUP(M813,[1]Customer!$A:$A,[1]Customer!$B:$B),IF(N813&lt;&gt;0,LOOKUP(N813,[1]Supplier!$A:$A,[1]Supplier!$B:$B)))=FALSE,O813&lt;&gt;0),LOOKUP(O813,[1]Branch!$A:$A,[1]Branch!$B:$B),IF(M813&lt;&gt;0,LOOKUP(M813,[1]Customer!$A:$A,[1]Customer!$B:$B),IF(N813&lt;&gt;0,LOOKUP(N813,[1]Supplier!$A:$A,[1]Supplier!$B:$B))))=FALSE,LOOKUP(P813,[1]Banking!$A:$A,[1]Banking!$B:$B),IF(AND(IF(M813&lt;&gt;0,LOOKUP(M813,[1]Customer!$A:$A,[1]Customer!$B:$B),IF(N813&lt;&gt;0,LOOKUP(N813,[1]Supplier!$A:$A,[1]Supplier!$B:$B)))=FALSE,O813&lt;&gt;0),LOOKUP(O813,[1]Branch!$A:$A,[1]Branch!$B:$B),IF(M813&lt;&gt;0,LOOKUP(M813,[1]Customer!$A:$A,[1]Customer!$B:$B),IF(N813&lt;&gt;0,LOOKUP(N813,[1]Supplier!$A:$A,[1]Supplier!$B:$B))))),"")</f>
        <v>Kas Kecil Nathani Chemicals</v>
      </c>
      <c r="R813" s="4">
        <f>IFERROR(IF(IF(AND(IF(M813&lt;&gt;0,LOOKUP(M813,[1]Customer!$A:$A,[1]Customer!$V:$V),IF(N813&lt;&gt;0,LOOKUP(N813,[1]Supplier!$A:$A,[1]Supplier!$V:$V)))=FALSE,O813&lt;&gt;0),LOOKUP(O813,[1]Branch!$A:$A,[1]Branch!$V:$V),IF(M813&lt;&gt;0,LOOKUP(M813,[1]Customer!$A:$A,[1]Customer!$V:$V),IF(N813&lt;&gt;0,LOOKUP(N813,[1]Supplier!$A:$A,[1]Supplier!$V:$V))))=FALSE,LOOKUP(P813,[1]Banking!$A:$A,[1]Banking!$C:$C),IF(AND(IF(M813&lt;&gt;0,LOOKUP(M813,[1]Customer!$A:$A,[1]Customer!$V:$V),IF(N813&lt;&gt;0,LOOKUP(N813,[1]Supplier!$A:$A,[1]Supplier!$V:$V)))=FALSE,O813&lt;&gt;0),LOOKUP(O813,[1]Branch!$A:$A,[1]Branch!$V:$V),IF(M813&lt;&gt;0,LOOKUP(M813,[1]Customer!$A:$A,[1]Customer!$V:$V),IF(N813&lt;&gt;0,LOOKUP(N813,[1]Supplier!$A:$A,[1]Supplier!$V:$V))))),"")</f>
        <v>0</v>
      </c>
      <c r="S813" s="14">
        <f>IFERROR(SUMIF(CREF!A:A,PREF!A813,CREF!G:G),"")</f>
        <v>-150000</v>
      </c>
    </row>
    <row r="814" spans="1:19">
      <c r="A814" s="3">
        <v>813</v>
      </c>
      <c r="B814" s="5">
        <v>41995</v>
      </c>
      <c r="D814" s="11"/>
      <c r="K814" s="3">
        <v>887</v>
      </c>
      <c r="P814" s="3" t="s">
        <v>40</v>
      </c>
      <c r="Q814" s="4" t="str">
        <f>IFERROR(IF(IF(AND(IF(M814&lt;&gt;0,LOOKUP(M814,[1]Customer!$A:$A,[1]Customer!$B:$B),IF(N814&lt;&gt;0,LOOKUP(N814,[1]Supplier!$A:$A,[1]Supplier!$B:$B)))=FALSE,O814&lt;&gt;0),LOOKUP(O814,[1]Branch!$A:$A,[1]Branch!$B:$B),IF(M814&lt;&gt;0,LOOKUP(M814,[1]Customer!$A:$A,[1]Customer!$B:$B),IF(N814&lt;&gt;0,LOOKUP(N814,[1]Supplier!$A:$A,[1]Supplier!$B:$B))))=FALSE,LOOKUP(P814,[1]Banking!$A:$A,[1]Banking!$B:$B),IF(AND(IF(M814&lt;&gt;0,LOOKUP(M814,[1]Customer!$A:$A,[1]Customer!$B:$B),IF(N814&lt;&gt;0,LOOKUP(N814,[1]Supplier!$A:$A,[1]Supplier!$B:$B)))=FALSE,O814&lt;&gt;0),LOOKUP(O814,[1]Branch!$A:$A,[1]Branch!$B:$B),IF(M814&lt;&gt;0,LOOKUP(M814,[1]Customer!$A:$A,[1]Customer!$B:$B),IF(N814&lt;&gt;0,LOOKUP(N814,[1]Supplier!$A:$A,[1]Supplier!$B:$B))))),"")</f>
        <v>Kas Kecil Nathani Chemicals</v>
      </c>
      <c r="R814" s="4">
        <f>IFERROR(IF(IF(AND(IF(M814&lt;&gt;0,LOOKUP(M814,[1]Customer!$A:$A,[1]Customer!$V:$V),IF(N814&lt;&gt;0,LOOKUP(N814,[1]Supplier!$A:$A,[1]Supplier!$V:$V)))=FALSE,O814&lt;&gt;0),LOOKUP(O814,[1]Branch!$A:$A,[1]Branch!$V:$V),IF(M814&lt;&gt;0,LOOKUP(M814,[1]Customer!$A:$A,[1]Customer!$V:$V),IF(N814&lt;&gt;0,LOOKUP(N814,[1]Supplier!$A:$A,[1]Supplier!$V:$V))))=FALSE,LOOKUP(P814,[1]Banking!$A:$A,[1]Banking!$C:$C),IF(AND(IF(M814&lt;&gt;0,LOOKUP(M814,[1]Customer!$A:$A,[1]Customer!$V:$V),IF(N814&lt;&gt;0,LOOKUP(N814,[1]Supplier!$A:$A,[1]Supplier!$V:$V)))=FALSE,O814&lt;&gt;0),LOOKUP(O814,[1]Branch!$A:$A,[1]Branch!$V:$V),IF(M814&lt;&gt;0,LOOKUP(M814,[1]Customer!$A:$A,[1]Customer!$V:$V),IF(N814&lt;&gt;0,LOOKUP(N814,[1]Supplier!$A:$A,[1]Supplier!$V:$V))))),"")</f>
        <v>0</v>
      </c>
      <c r="S814" s="14">
        <f>IFERROR(SUMIF(CREF!A:A,PREF!A814,CREF!G:G),"")</f>
        <v>-450000</v>
      </c>
    </row>
    <row r="815" spans="1:19">
      <c r="A815" s="3">
        <v>814</v>
      </c>
      <c r="B815" s="5">
        <v>41995</v>
      </c>
      <c r="D815" s="11"/>
      <c r="K815" s="3">
        <v>888</v>
      </c>
      <c r="P815" s="3" t="s">
        <v>40</v>
      </c>
      <c r="Q815" s="4" t="str">
        <f>IFERROR(IF(IF(AND(IF(M815&lt;&gt;0,LOOKUP(M815,[1]Customer!$A:$A,[1]Customer!$B:$B),IF(N815&lt;&gt;0,LOOKUP(N815,[1]Supplier!$A:$A,[1]Supplier!$B:$B)))=FALSE,O815&lt;&gt;0),LOOKUP(O815,[1]Branch!$A:$A,[1]Branch!$B:$B),IF(M815&lt;&gt;0,LOOKUP(M815,[1]Customer!$A:$A,[1]Customer!$B:$B),IF(N815&lt;&gt;0,LOOKUP(N815,[1]Supplier!$A:$A,[1]Supplier!$B:$B))))=FALSE,LOOKUP(P815,[1]Banking!$A:$A,[1]Banking!$B:$B),IF(AND(IF(M815&lt;&gt;0,LOOKUP(M815,[1]Customer!$A:$A,[1]Customer!$B:$B),IF(N815&lt;&gt;0,LOOKUP(N815,[1]Supplier!$A:$A,[1]Supplier!$B:$B)))=FALSE,O815&lt;&gt;0),LOOKUP(O815,[1]Branch!$A:$A,[1]Branch!$B:$B),IF(M815&lt;&gt;0,LOOKUP(M815,[1]Customer!$A:$A,[1]Customer!$B:$B),IF(N815&lt;&gt;0,LOOKUP(N815,[1]Supplier!$A:$A,[1]Supplier!$B:$B))))),"")</f>
        <v>Kas Kecil Nathani Chemicals</v>
      </c>
      <c r="R815" s="4">
        <f>IFERROR(IF(IF(AND(IF(M815&lt;&gt;0,LOOKUP(M815,[1]Customer!$A:$A,[1]Customer!$V:$V),IF(N815&lt;&gt;0,LOOKUP(N815,[1]Supplier!$A:$A,[1]Supplier!$V:$V)))=FALSE,O815&lt;&gt;0),LOOKUP(O815,[1]Branch!$A:$A,[1]Branch!$V:$V),IF(M815&lt;&gt;0,LOOKUP(M815,[1]Customer!$A:$A,[1]Customer!$V:$V),IF(N815&lt;&gt;0,LOOKUP(N815,[1]Supplier!$A:$A,[1]Supplier!$V:$V))))=FALSE,LOOKUP(P815,[1]Banking!$A:$A,[1]Banking!$C:$C),IF(AND(IF(M815&lt;&gt;0,LOOKUP(M815,[1]Customer!$A:$A,[1]Customer!$V:$V),IF(N815&lt;&gt;0,LOOKUP(N815,[1]Supplier!$A:$A,[1]Supplier!$V:$V)))=FALSE,O815&lt;&gt;0),LOOKUP(O815,[1]Branch!$A:$A,[1]Branch!$V:$V),IF(M815&lt;&gt;0,LOOKUP(M815,[1]Customer!$A:$A,[1]Customer!$V:$V),IF(N815&lt;&gt;0,LOOKUP(N815,[1]Supplier!$A:$A,[1]Supplier!$V:$V))))),"")</f>
        <v>0</v>
      </c>
      <c r="S815" s="14">
        <f>IFERROR(SUMIF(CREF!A:A,PREF!A815,CREF!G:G),"")</f>
        <v>-412500</v>
      </c>
    </row>
    <row r="816" spans="1:19">
      <c r="A816" s="3">
        <v>815</v>
      </c>
      <c r="B816" s="5">
        <v>41995</v>
      </c>
      <c r="D816" s="11"/>
      <c r="K816" s="3">
        <v>889</v>
      </c>
      <c r="P816" s="3" t="s">
        <v>40</v>
      </c>
      <c r="Q816" s="4" t="str">
        <f>IFERROR(IF(IF(AND(IF(M816&lt;&gt;0,LOOKUP(M816,[1]Customer!$A:$A,[1]Customer!$B:$B),IF(N816&lt;&gt;0,LOOKUP(N816,[1]Supplier!$A:$A,[1]Supplier!$B:$B)))=FALSE,O816&lt;&gt;0),LOOKUP(O816,[1]Branch!$A:$A,[1]Branch!$B:$B),IF(M816&lt;&gt;0,LOOKUP(M816,[1]Customer!$A:$A,[1]Customer!$B:$B),IF(N816&lt;&gt;0,LOOKUP(N816,[1]Supplier!$A:$A,[1]Supplier!$B:$B))))=FALSE,LOOKUP(P816,[1]Banking!$A:$A,[1]Banking!$B:$B),IF(AND(IF(M816&lt;&gt;0,LOOKUP(M816,[1]Customer!$A:$A,[1]Customer!$B:$B),IF(N816&lt;&gt;0,LOOKUP(N816,[1]Supplier!$A:$A,[1]Supplier!$B:$B)))=FALSE,O816&lt;&gt;0),LOOKUP(O816,[1]Branch!$A:$A,[1]Branch!$B:$B),IF(M816&lt;&gt;0,LOOKUP(M816,[1]Customer!$A:$A,[1]Customer!$B:$B),IF(N816&lt;&gt;0,LOOKUP(N816,[1]Supplier!$A:$A,[1]Supplier!$B:$B))))),"")</f>
        <v>Kas Kecil Nathani Chemicals</v>
      </c>
      <c r="R816" s="4">
        <f>IFERROR(IF(IF(AND(IF(M816&lt;&gt;0,LOOKUP(M816,[1]Customer!$A:$A,[1]Customer!$V:$V),IF(N816&lt;&gt;0,LOOKUP(N816,[1]Supplier!$A:$A,[1]Supplier!$V:$V)))=FALSE,O816&lt;&gt;0),LOOKUP(O816,[1]Branch!$A:$A,[1]Branch!$V:$V),IF(M816&lt;&gt;0,LOOKUP(M816,[1]Customer!$A:$A,[1]Customer!$V:$V),IF(N816&lt;&gt;0,LOOKUP(N816,[1]Supplier!$A:$A,[1]Supplier!$V:$V))))=FALSE,LOOKUP(P816,[1]Banking!$A:$A,[1]Banking!$C:$C),IF(AND(IF(M816&lt;&gt;0,LOOKUP(M816,[1]Customer!$A:$A,[1]Customer!$V:$V),IF(N816&lt;&gt;0,LOOKUP(N816,[1]Supplier!$A:$A,[1]Supplier!$V:$V)))=FALSE,O816&lt;&gt;0),LOOKUP(O816,[1]Branch!$A:$A,[1]Branch!$V:$V),IF(M816&lt;&gt;0,LOOKUP(M816,[1]Customer!$A:$A,[1]Customer!$V:$V),IF(N816&lt;&gt;0,LOOKUP(N816,[1]Supplier!$A:$A,[1]Supplier!$V:$V))))),"")</f>
        <v>0</v>
      </c>
      <c r="S816" s="14">
        <f>IFERROR(SUMIF(CREF!A:A,PREF!A816,CREF!G:G),"")</f>
        <v>-300000</v>
      </c>
    </row>
    <row r="817" spans="1:19">
      <c r="A817" s="3">
        <v>816</v>
      </c>
      <c r="B817" s="5">
        <v>41995</v>
      </c>
      <c r="D817" s="11"/>
      <c r="K817" s="3">
        <v>890</v>
      </c>
      <c r="P817" s="3" t="s">
        <v>40</v>
      </c>
      <c r="Q817" s="4" t="str">
        <f>IFERROR(IF(IF(AND(IF(M817&lt;&gt;0,LOOKUP(M817,[1]Customer!$A:$A,[1]Customer!$B:$B),IF(N817&lt;&gt;0,LOOKUP(N817,[1]Supplier!$A:$A,[1]Supplier!$B:$B)))=FALSE,O817&lt;&gt;0),LOOKUP(O817,[1]Branch!$A:$A,[1]Branch!$B:$B),IF(M817&lt;&gt;0,LOOKUP(M817,[1]Customer!$A:$A,[1]Customer!$B:$B),IF(N817&lt;&gt;0,LOOKUP(N817,[1]Supplier!$A:$A,[1]Supplier!$B:$B))))=FALSE,LOOKUP(P817,[1]Banking!$A:$A,[1]Banking!$B:$B),IF(AND(IF(M817&lt;&gt;0,LOOKUP(M817,[1]Customer!$A:$A,[1]Customer!$B:$B),IF(N817&lt;&gt;0,LOOKUP(N817,[1]Supplier!$A:$A,[1]Supplier!$B:$B)))=FALSE,O817&lt;&gt;0),LOOKUP(O817,[1]Branch!$A:$A,[1]Branch!$B:$B),IF(M817&lt;&gt;0,LOOKUP(M817,[1]Customer!$A:$A,[1]Customer!$B:$B),IF(N817&lt;&gt;0,LOOKUP(N817,[1]Supplier!$A:$A,[1]Supplier!$B:$B))))),"")</f>
        <v>Kas Kecil Nathani Chemicals</v>
      </c>
      <c r="R817" s="4">
        <f>IFERROR(IF(IF(AND(IF(M817&lt;&gt;0,LOOKUP(M817,[1]Customer!$A:$A,[1]Customer!$V:$V),IF(N817&lt;&gt;0,LOOKUP(N817,[1]Supplier!$A:$A,[1]Supplier!$V:$V)))=FALSE,O817&lt;&gt;0),LOOKUP(O817,[1]Branch!$A:$A,[1]Branch!$V:$V),IF(M817&lt;&gt;0,LOOKUP(M817,[1]Customer!$A:$A,[1]Customer!$V:$V),IF(N817&lt;&gt;0,LOOKUP(N817,[1]Supplier!$A:$A,[1]Supplier!$V:$V))))=FALSE,LOOKUP(P817,[1]Banking!$A:$A,[1]Banking!$C:$C),IF(AND(IF(M817&lt;&gt;0,LOOKUP(M817,[1]Customer!$A:$A,[1]Customer!$V:$V),IF(N817&lt;&gt;0,LOOKUP(N817,[1]Supplier!$A:$A,[1]Supplier!$V:$V)))=FALSE,O817&lt;&gt;0),LOOKUP(O817,[1]Branch!$A:$A,[1]Branch!$V:$V),IF(M817&lt;&gt;0,LOOKUP(M817,[1]Customer!$A:$A,[1]Customer!$V:$V),IF(N817&lt;&gt;0,LOOKUP(N817,[1]Supplier!$A:$A,[1]Supplier!$V:$V))))),"")</f>
        <v>0</v>
      </c>
      <c r="S817" s="14">
        <f>IFERROR(SUMIF(CREF!A:A,PREF!A817,CREF!G:G),"")</f>
        <v>-450000</v>
      </c>
    </row>
    <row r="818" spans="1:19">
      <c r="A818" s="3">
        <v>817</v>
      </c>
      <c r="B818" s="5">
        <v>41995</v>
      </c>
      <c r="D818" s="11"/>
      <c r="K818" s="3">
        <v>891</v>
      </c>
      <c r="P818" s="3" t="s">
        <v>40</v>
      </c>
      <c r="Q818" s="4" t="str">
        <f>IFERROR(IF(IF(AND(IF(M818&lt;&gt;0,LOOKUP(M818,[1]Customer!$A:$A,[1]Customer!$B:$B),IF(N818&lt;&gt;0,LOOKUP(N818,[1]Supplier!$A:$A,[1]Supplier!$B:$B)))=FALSE,O818&lt;&gt;0),LOOKUP(O818,[1]Branch!$A:$A,[1]Branch!$B:$B),IF(M818&lt;&gt;0,LOOKUP(M818,[1]Customer!$A:$A,[1]Customer!$B:$B),IF(N818&lt;&gt;0,LOOKUP(N818,[1]Supplier!$A:$A,[1]Supplier!$B:$B))))=FALSE,LOOKUP(P818,[1]Banking!$A:$A,[1]Banking!$B:$B),IF(AND(IF(M818&lt;&gt;0,LOOKUP(M818,[1]Customer!$A:$A,[1]Customer!$B:$B),IF(N818&lt;&gt;0,LOOKUP(N818,[1]Supplier!$A:$A,[1]Supplier!$B:$B)))=FALSE,O818&lt;&gt;0),LOOKUP(O818,[1]Branch!$A:$A,[1]Branch!$B:$B),IF(M818&lt;&gt;0,LOOKUP(M818,[1]Customer!$A:$A,[1]Customer!$B:$B),IF(N818&lt;&gt;0,LOOKUP(N818,[1]Supplier!$A:$A,[1]Supplier!$B:$B))))),"")</f>
        <v>Kas Kecil Nathani Chemicals</v>
      </c>
      <c r="R818" s="4">
        <f>IFERROR(IF(IF(AND(IF(M818&lt;&gt;0,LOOKUP(M818,[1]Customer!$A:$A,[1]Customer!$V:$V),IF(N818&lt;&gt;0,LOOKUP(N818,[1]Supplier!$A:$A,[1]Supplier!$V:$V)))=FALSE,O818&lt;&gt;0),LOOKUP(O818,[1]Branch!$A:$A,[1]Branch!$V:$V),IF(M818&lt;&gt;0,LOOKUP(M818,[1]Customer!$A:$A,[1]Customer!$V:$V),IF(N818&lt;&gt;0,LOOKUP(N818,[1]Supplier!$A:$A,[1]Supplier!$V:$V))))=FALSE,LOOKUP(P818,[1]Banking!$A:$A,[1]Banking!$C:$C),IF(AND(IF(M818&lt;&gt;0,LOOKUP(M818,[1]Customer!$A:$A,[1]Customer!$V:$V),IF(N818&lt;&gt;0,LOOKUP(N818,[1]Supplier!$A:$A,[1]Supplier!$V:$V)))=FALSE,O818&lt;&gt;0),LOOKUP(O818,[1]Branch!$A:$A,[1]Branch!$V:$V),IF(M818&lt;&gt;0,LOOKUP(M818,[1]Customer!$A:$A,[1]Customer!$V:$V),IF(N818&lt;&gt;0,LOOKUP(N818,[1]Supplier!$A:$A,[1]Supplier!$V:$V))))),"")</f>
        <v>0</v>
      </c>
      <c r="S818" s="14">
        <f>IFERROR(SUMIF(CREF!A:A,PREF!A818,CREF!G:G),"")</f>
        <v>-150000</v>
      </c>
    </row>
    <row r="819" spans="1:19">
      <c r="A819" s="3">
        <v>818</v>
      </c>
      <c r="B819" s="5">
        <v>41995</v>
      </c>
      <c r="D819" s="11"/>
      <c r="K819" s="3">
        <v>892</v>
      </c>
      <c r="P819" s="3" t="s">
        <v>40</v>
      </c>
      <c r="Q819" s="4" t="str">
        <f>IFERROR(IF(IF(AND(IF(M819&lt;&gt;0,LOOKUP(M819,[1]Customer!$A:$A,[1]Customer!$B:$B),IF(N819&lt;&gt;0,LOOKUP(N819,[1]Supplier!$A:$A,[1]Supplier!$B:$B)))=FALSE,O819&lt;&gt;0),LOOKUP(O819,[1]Branch!$A:$A,[1]Branch!$B:$B),IF(M819&lt;&gt;0,LOOKUP(M819,[1]Customer!$A:$A,[1]Customer!$B:$B),IF(N819&lt;&gt;0,LOOKUP(N819,[1]Supplier!$A:$A,[1]Supplier!$B:$B))))=FALSE,LOOKUP(P819,[1]Banking!$A:$A,[1]Banking!$B:$B),IF(AND(IF(M819&lt;&gt;0,LOOKUP(M819,[1]Customer!$A:$A,[1]Customer!$B:$B),IF(N819&lt;&gt;0,LOOKUP(N819,[1]Supplier!$A:$A,[1]Supplier!$B:$B)))=FALSE,O819&lt;&gt;0),LOOKUP(O819,[1]Branch!$A:$A,[1]Branch!$B:$B),IF(M819&lt;&gt;0,LOOKUP(M819,[1]Customer!$A:$A,[1]Customer!$B:$B),IF(N819&lt;&gt;0,LOOKUP(N819,[1]Supplier!$A:$A,[1]Supplier!$B:$B))))),"")</f>
        <v>Kas Kecil Nathani Chemicals</v>
      </c>
      <c r="R819" s="4">
        <f>IFERROR(IF(IF(AND(IF(M819&lt;&gt;0,LOOKUP(M819,[1]Customer!$A:$A,[1]Customer!$V:$V),IF(N819&lt;&gt;0,LOOKUP(N819,[1]Supplier!$A:$A,[1]Supplier!$V:$V)))=FALSE,O819&lt;&gt;0),LOOKUP(O819,[1]Branch!$A:$A,[1]Branch!$V:$V),IF(M819&lt;&gt;0,LOOKUP(M819,[1]Customer!$A:$A,[1]Customer!$V:$V),IF(N819&lt;&gt;0,LOOKUP(N819,[1]Supplier!$A:$A,[1]Supplier!$V:$V))))=FALSE,LOOKUP(P819,[1]Banking!$A:$A,[1]Banking!$C:$C),IF(AND(IF(M819&lt;&gt;0,LOOKUP(M819,[1]Customer!$A:$A,[1]Customer!$V:$V),IF(N819&lt;&gt;0,LOOKUP(N819,[1]Supplier!$A:$A,[1]Supplier!$V:$V)))=FALSE,O819&lt;&gt;0),LOOKUP(O819,[1]Branch!$A:$A,[1]Branch!$V:$V),IF(M819&lt;&gt;0,LOOKUP(M819,[1]Customer!$A:$A,[1]Customer!$V:$V),IF(N819&lt;&gt;0,LOOKUP(N819,[1]Supplier!$A:$A,[1]Supplier!$V:$V))))),"")</f>
        <v>0</v>
      </c>
      <c r="S819" s="14">
        <f>IFERROR(SUMIF(CREF!A:A,PREF!A819,CREF!G:G),"")</f>
        <v>-450000</v>
      </c>
    </row>
    <row r="820" spans="1:19">
      <c r="A820" s="3">
        <v>819</v>
      </c>
      <c r="B820" s="5">
        <v>41995</v>
      </c>
      <c r="D820" s="11"/>
      <c r="K820" s="3">
        <v>893</v>
      </c>
      <c r="P820" s="3" t="s">
        <v>40</v>
      </c>
      <c r="Q820" s="4" t="str">
        <f>IFERROR(IF(IF(AND(IF(M820&lt;&gt;0,LOOKUP(M820,[1]Customer!$A:$A,[1]Customer!$B:$B),IF(N820&lt;&gt;0,LOOKUP(N820,[1]Supplier!$A:$A,[1]Supplier!$B:$B)))=FALSE,O820&lt;&gt;0),LOOKUP(O820,[1]Branch!$A:$A,[1]Branch!$B:$B),IF(M820&lt;&gt;0,LOOKUP(M820,[1]Customer!$A:$A,[1]Customer!$B:$B),IF(N820&lt;&gt;0,LOOKUP(N820,[1]Supplier!$A:$A,[1]Supplier!$B:$B))))=FALSE,LOOKUP(P820,[1]Banking!$A:$A,[1]Banking!$B:$B),IF(AND(IF(M820&lt;&gt;0,LOOKUP(M820,[1]Customer!$A:$A,[1]Customer!$B:$B),IF(N820&lt;&gt;0,LOOKUP(N820,[1]Supplier!$A:$A,[1]Supplier!$B:$B)))=FALSE,O820&lt;&gt;0),LOOKUP(O820,[1]Branch!$A:$A,[1]Branch!$B:$B),IF(M820&lt;&gt;0,LOOKUP(M820,[1]Customer!$A:$A,[1]Customer!$B:$B),IF(N820&lt;&gt;0,LOOKUP(N820,[1]Supplier!$A:$A,[1]Supplier!$B:$B))))),"")</f>
        <v>Kas Kecil Nathani Chemicals</v>
      </c>
      <c r="R820" s="4">
        <f>IFERROR(IF(IF(AND(IF(M820&lt;&gt;0,LOOKUP(M820,[1]Customer!$A:$A,[1]Customer!$V:$V),IF(N820&lt;&gt;0,LOOKUP(N820,[1]Supplier!$A:$A,[1]Supplier!$V:$V)))=FALSE,O820&lt;&gt;0),LOOKUP(O820,[1]Branch!$A:$A,[1]Branch!$V:$V),IF(M820&lt;&gt;0,LOOKUP(M820,[1]Customer!$A:$A,[1]Customer!$V:$V),IF(N820&lt;&gt;0,LOOKUP(N820,[1]Supplier!$A:$A,[1]Supplier!$V:$V))))=FALSE,LOOKUP(P820,[1]Banking!$A:$A,[1]Banking!$C:$C),IF(AND(IF(M820&lt;&gt;0,LOOKUP(M820,[1]Customer!$A:$A,[1]Customer!$V:$V),IF(N820&lt;&gt;0,LOOKUP(N820,[1]Supplier!$A:$A,[1]Supplier!$V:$V)))=FALSE,O820&lt;&gt;0),LOOKUP(O820,[1]Branch!$A:$A,[1]Branch!$V:$V),IF(M820&lt;&gt;0,LOOKUP(M820,[1]Customer!$A:$A,[1]Customer!$V:$V),IF(N820&lt;&gt;0,LOOKUP(N820,[1]Supplier!$A:$A,[1]Supplier!$V:$V))))),"")</f>
        <v>0</v>
      </c>
      <c r="S820" s="14">
        <f>IFERROR(SUMIF(CREF!A:A,PREF!A820,CREF!G:G),"")</f>
        <v>-65860</v>
      </c>
    </row>
    <row r="821" spans="1:19">
      <c r="A821" s="3">
        <v>820</v>
      </c>
      <c r="B821" s="5">
        <v>41995</v>
      </c>
      <c r="D821" s="11"/>
      <c r="K821" s="3">
        <v>894</v>
      </c>
      <c r="P821" s="3" t="s">
        <v>40</v>
      </c>
      <c r="Q821" s="4" t="str">
        <f>IFERROR(IF(IF(AND(IF(M821&lt;&gt;0,LOOKUP(M821,[1]Customer!$A:$A,[1]Customer!$B:$B),IF(N821&lt;&gt;0,LOOKUP(N821,[1]Supplier!$A:$A,[1]Supplier!$B:$B)))=FALSE,O821&lt;&gt;0),LOOKUP(O821,[1]Branch!$A:$A,[1]Branch!$B:$B),IF(M821&lt;&gt;0,LOOKUP(M821,[1]Customer!$A:$A,[1]Customer!$B:$B),IF(N821&lt;&gt;0,LOOKUP(N821,[1]Supplier!$A:$A,[1]Supplier!$B:$B))))=FALSE,LOOKUP(P821,[1]Banking!$A:$A,[1]Banking!$B:$B),IF(AND(IF(M821&lt;&gt;0,LOOKUP(M821,[1]Customer!$A:$A,[1]Customer!$B:$B),IF(N821&lt;&gt;0,LOOKUP(N821,[1]Supplier!$A:$A,[1]Supplier!$B:$B)))=FALSE,O821&lt;&gt;0),LOOKUP(O821,[1]Branch!$A:$A,[1]Branch!$B:$B),IF(M821&lt;&gt;0,LOOKUP(M821,[1]Customer!$A:$A,[1]Customer!$B:$B),IF(N821&lt;&gt;0,LOOKUP(N821,[1]Supplier!$A:$A,[1]Supplier!$B:$B))))),"")</f>
        <v>Kas Kecil Nathani Chemicals</v>
      </c>
      <c r="R821" s="4">
        <f>IFERROR(IF(IF(AND(IF(M821&lt;&gt;0,LOOKUP(M821,[1]Customer!$A:$A,[1]Customer!$V:$V),IF(N821&lt;&gt;0,LOOKUP(N821,[1]Supplier!$A:$A,[1]Supplier!$V:$V)))=FALSE,O821&lt;&gt;0),LOOKUP(O821,[1]Branch!$A:$A,[1]Branch!$V:$V),IF(M821&lt;&gt;0,LOOKUP(M821,[1]Customer!$A:$A,[1]Customer!$V:$V),IF(N821&lt;&gt;0,LOOKUP(N821,[1]Supplier!$A:$A,[1]Supplier!$V:$V))))=FALSE,LOOKUP(P821,[1]Banking!$A:$A,[1]Banking!$C:$C),IF(AND(IF(M821&lt;&gt;0,LOOKUP(M821,[1]Customer!$A:$A,[1]Customer!$V:$V),IF(N821&lt;&gt;0,LOOKUP(N821,[1]Supplier!$A:$A,[1]Supplier!$V:$V)))=FALSE,O821&lt;&gt;0),LOOKUP(O821,[1]Branch!$A:$A,[1]Branch!$V:$V),IF(M821&lt;&gt;0,LOOKUP(M821,[1]Customer!$A:$A,[1]Customer!$V:$V),IF(N821&lt;&gt;0,LOOKUP(N821,[1]Supplier!$A:$A,[1]Supplier!$V:$V))))),"")</f>
        <v>0</v>
      </c>
      <c r="S821" s="14">
        <f>IFERROR(SUMIF(CREF!A:A,PREF!A821,CREF!G:G),"")</f>
        <v>-65860</v>
      </c>
    </row>
    <row r="822" spans="1:19">
      <c r="A822" s="3">
        <v>821</v>
      </c>
      <c r="B822" s="5">
        <v>41996</v>
      </c>
      <c r="D822" s="11" t="s">
        <v>1312</v>
      </c>
      <c r="J822" s="3">
        <v>382</v>
      </c>
      <c r="M822" s="3" t="s">
        <v>41</v>
      </c>
      <c r="Q822" s="4" t="str">
        <f>IFERROR(IF(IF(AND(IF(M822&lt;&gt;0,LOOKUP(M822,[1]Customer!$A:$A,[1]Customer!$B:$B),IF(N822&lt;&gt;0,LOOKUP(N822,[1]Supplier!$A:$A,[1]Supplier!$B:$B)))=FALSE,O822&lt;&gt;0),LOOKUP(O822,[1]Branch!$A:$A,[1]Branch!$B:$B),IF(M822&lt;&gt;0,LOOKUP(M822,[1]Customer!$A:$A,[1]Customer!$B:$B),IF(N822&lt;&gt;0,LOOKUP(N822,[1]Supplier!$A:$A,[1]Supplier!$B:$B))))=FALSE,LOOKUP(P822,[1]Banking!$A:$A,[1]Banking!$B:$B),IF(AND(IF(M822&lt;&gt;0,LOOKUP(M822,[1]Customer!$A:$A,[1]Customer!$B:$B),IF(N822&lt;&gt;0,LOOKUP(N822,[1]Supplier!$A:$A,[1]Supplier!$B:$B)))=FALSE,O822&lt;&gt;0),LOOKUP(O822,[1]Branch!$A:$A,[1]Branch!$B:$B),IF(M822&lt;&gt;0,LOOKUP(M822,[1]Customer!$A:$A,[1]Customer!$B:$B),IF(N822&lt;&gt;0,LOOKUP(N822,[1]Supplier!$A:$A,[1]Supplier!$B:$B))))),"")</f>
        <v>Nathani Indonesia</v>
      </c>
      <c r="R822" s="4" t="str">
        <f>IFERROR(IF(IF(AND(IF(M822&lt;&gt;0,LOOKUP(M822,[1]Customer!$A:$A,[1]Customer!$V:$V),IF(N822&lt;&gt;0,LOOKUP(N822,[1]Supplier!$A:$A,[1]Supplier!$V:$V)))=FALSE,O822&lt;&gt;0),LOOKUP(O822,[1]Branch!$A:$A,[1]Branch!$V:$V),IF(M822&lt;&gt;0,LOOKUP(M822,[1]Customer!$A:$A,[1]Customer!$V:$V),IF(N822&lt;&gt;0,LOOKUP(N822,[1]Supplier!$A:$A,[1]Supplier!$V:$V))))=FALSE,LOOKUP(P822,[1]Banking!$A:$A,[1]Banking!$C:$C),IF(AND(IF(M822&lt;&gt;0,LOOKUP(M822,[1]Customer!$A:$A,[1]Customer!$V:$V),IF(N822&lt;&gt;0,LOOKUP(N822,[1]Supplier!$A:$A,[1]Supplier!$V:$V)))=FALSE,O822&lt;&gt;0),LOOKUP(O822,[1]Branch!$A:$A,[1]Branch!$V:$V),IF(M822&lt;&gt;0,LOOKUP(M822,[1]Customer!$A:$A,[1]Customer!$V:$V),IF(N822&lt;&gt;0,LOOKUP(N822,[1]Supplier!$A:$A,[1]Supplier!$V:$V))))),"")</f>
        <v>Agustina Y. Zulkarnain</v>
      </c>
      <c r="S822" s="14">
        <f>IFERROR(SUMIF(CREF!A:A,PREF!A822,CREF!G:G),"")</f>
        <v>55227324</v>
      </c>
    </row>
    <row r="823" spans="1:19">
      <c r="A823" s="3">
        <v>822</v>
      </c>
      <c r="B823" s="5">
        <v>41996</v>
      </c>
      <c r="D823" s="11" t="s">
        <v>1342</v>
      </c>
      <c r="J823" s="3">
        <v>383</v>
      </c>
      <c r="M823" s="3" t="s">
        <v>41</v>
      </c>
      <c r="Q823" s="4" t="str">
        <f>IFERROR(IF(IF(AND(IF(M823&lt;&gt;0,LOOKUP(M823,[1]Customer!$A:$A,[1]Customer!$B:$B),IF(N823&lt;&gt;0,LOOKUP(N823,[1]Supplier!$A:$A,[1]Supplier!$B:$B)))=FALSE,O823&lt;&gt;0),LOOKUP(O823,[1]Branch!$A:$A,[1]Branch!$B:$B),IF(M823&lt;&gt;0,LOOKUP(M823,[1]Customer!$A:$A,[1]Customer!$B:$B),IF(N823&lt;&gt;0,LOOKUP(N823,[1]Supplier!$A:$A,[1]Supplier!$B:$B))))=FALSE,LOOKUP(P823,[1]Banking!$A:$A,[1]Banking!$B:$B),IF(AND(IF(M823&lt;&gt;0,LOOKUP(M823,[1]Customer!$A:$A,[1]Customer!$B:$B),IF(N823&lt;&gt;0,LOOKUP(N823,[1]Supplier!$A:$A,[1]Supplier!$B:$B)))=FALSE,O823&lt;&gt;0),LOOKUP(O823,[1]Branch!$A:$A,[1]Branch!$B:$B),IF(M823&lt;&gt;0,LOOKUP(M823,[1]Customer!$A:$A,[1]Customer!$B:$B),IF(N823&lt;&gt;0,LOOKUP(N823,[1]Supplier!$A:$A,[1]Supplier!$B:$B))))),"")</f>
        <v>Nathani Indonesia</v>
      </c>
      <c r="R823" s="4" t="str">
        <f>IFERROR(IF(IF(AND(IF(M823&lt;&gt;0,LOOKUP(M823,[1]Customer!$A:$A,[1]Customer!$V:$V),IF(N823&lt;&gt;0,LOOKUP(N823,[1]Supplier!$A:$A,[1]Supplier!$V:$V)))=FALSE,O823&lt;&gt;0),LOOKUP(O823,[1]Branch!$A:$A,[1]Branch!$V:$V),IF(M823&lt;&gt;0,LOOKUP(M823,[1]Customer!$A:$A,[1]Customer!$V:$V),IF(N823&lt;&gt;0,LOOKUP(N823,[1]Supplier!$A:$A,[1]Supplier!$V:$V))))=FALSE,LOOKUP(P823,[1]Banking!$A:$A,[1]Banking!$C:$C),IF(AND(IF(M823&lt;&gt;0,LOOKUP(M823,[1]Customer!$A:$A,[1]Customer!$V:$V),IF(N823&lt;&gt;0,LOOKUP(N823,[1]Supplier!$A:$A,[1]Supplier!$V:$V)))=FALSE,O823&lt;&gt;0),LOOKUP(O823,[1]Branch!$A:$A,[1]Branch!$V:$V),IF(M823&lt;&gt;0,LOOKUP(M823,[1]Customer!$A:$A,[1]Customer!$V:$V),IF(N823&lt;&gt;0,LOOKUP(N823,[1]Supplier!$A:$A,[1]Supplier!$V:$V))))),"")</f>
        <v>Agustina Y. Zulkarnain</v>
      </c>
      <c r="S823" s="14">
        <f>IFERROR(SUMIF(CREF!A:A,PREF!A823,CREF!G:G),"")</f>
        <v>123556588</v>
      </c>
    </row>
    <row r="824" spans="1:19">
      <c r="A824" s="3">
        <v>823</v>
      </c>
      <c r="B824" s="5">
        <v>41996</v>
      </c>
      <c r="D824" s="11" t="s">
        <v>1343</v>
      </c>
      <c r="J824" s="3">
        <v>384</v>
      </c>
      <c r="M824" s="3" t="s">
        <v>41</v>
      </c>
      <c r="Q824" s="4" t="str">
        <f>IFERROR(IF(IF(AND(IF(M824&lt;&gt;0,LOOKUP(M824,[1]Customer!$A:$A,[1]Customer!$B:$B),IF(N824&lt;&gt;0,LOOKUP(N824,[1]Supplier!$A:$A,[1]Supplier!$B:$B)))=FALSE,O824&lt;&gt;0),LOOKUP(O824,[1]Branch!$A:$A,[1]Branch!$B:$B),IF(M824&lt;&gt;0,LOOKUP(M824,[1]Customer!$A:$A,[1]Customer!$B:$B),IF(N824&lt;&gt;0,LOOKUP(N824,[1]Supplier!$A:$A,[1]Supplier!$B:$B))))=FALSE,LOOKUP(P824,[1]Banking!$A:$A,[1]Banking!$B:$B),IF(AND(IF(M824&lt;&gt;0,LOOKUP(M824,[1]Customer!$A:$A,[1]Customer!$B:$B),IF(N824&lt;&gt;0,LOOKUP(N824,[1]Supplier!$A:$A,[1]Supplier!$B:$B)))=FALSE,O824&lt;&gt;0),LOOKUP(O824,[1]Branch!$A:$A,[1]Branch!$B:$B),IF(M824&lt;&gt;0,LOOKUP(M824,[1]Customer!$A:$A,[1]Customer!$B:$B),IF(N824&lt;&gt;0,LOOKUP(N824,[1]Supplier!$A:$A,[1]Supplier!$B:$B))))),"")</f>
        <v>Nathani Indonesia</v>
      </c>
      <c r="R824" s="4" t="str">
        <f>IFERROR(IF(IF(AND(IF(M824&lt;&gt;0,LOOKUP(M824,[1]Customer!$A:$A,[1]Customer!$V:$V),IF(N824&lt;&gt;0,LOOKUP(N824,[1]Supplier!$A:$A,[1]Supplier!$V:$V)))=FALSE,O824&lt;&gt;0),LOOKUP(O824,[1]Branch!$A:$A,[1]Branch!$V:$V),IF(M824&lt;&gt;0,LOOKUP(M824,[1]Customer!$A:$A,[1]Customer!$V:$V),IF(N824&lt;&gt;0,LOOKUP(N824,[1]Supplier!$A:$A,[1]Supplier!$V:$V))))=FALSE,LOOKUP(P824,[1]Banking!$A:$A,[1]Banking!$C:$C),IF(AND(IF(M824&lt;&gt;0,LOOKUP(M824,[1]Customer!$A:$A,[1]Customer!$V:$V),IF(N824&lt;&gt;0,LOOKUP(N824,[1]Supplier!$A:$A,[1]Supplier!$V:$V)))=FALSE,O824&lt;&gt;0),LOOKUP(O824,[1]Branch!$A:$A,[1]Branch!$V:$V),IF(M824&lt;&gt;0,LOOKUP(M824,[1]Customer!$A:$A,[1]Customer!$V:$V),IF(N824&lt;&gt;0,LOOKUP(N824,[1]Supplier!$A:$A,[1]Supplier!$V:$V))))),"")</f>
        <v>Agustina Y. Zulkarnain</v>
      </c>
      <c r="S824" s="14">
        <f>IFERROR(SUMIF(CREF!A:A,PREF!A824,CREF!G:G),"")</f>
        <v>321216088</v>
      </c>
    </row>
    <row r="825" spans="1:19">
      <c r="A825" s="3">
        <v>824</v>
      </c>
      <c r="B825" s="5">
        <v>41996</v>
      </c>
      <c r="D825" s="11"/>
      <c r="K825" s="3">
        <v>895</v>
      </c>
      <c r="P825" s="3" t="s">
        <v>38</v>
      </c>
      <c r="Q825" s="4" t="str">
        <f>IFERROR(IF(IF(AND(IF(M825&lt;&gt;0,LOOKUP(M825,[1]Customer!$A:$A,[1]Customer!$B:$B),IF(N825&lt;&gt;0,LOOKUP(N825,[1]Supplier!$A:$A,[1]Supplier!$B:$B)))=FALSE,O825&lt;&gt;0),LOOKUP(O825,[1]Branch!$A:$A,[1]Branch!$B:$B),IF(M825&lt;&gt;0,LOOKUP(M825,[1]Customer!$A:$A,[1]Customer!$B:$B),IF(N825&lt;&gt;0,LOOKUP(N825,[1]Supplier!$A:$A,[1]Supplier!$B:$B))))=FALSE,LOOKUP(P825,[1]Banking!$A:$A,[1]Banking!$B:$B),IF(AND(IF(M825&lt;&gt;0,LOOKUP(M825,[1]Customer!$A:$A,[1]Customer!$B:$B),IF(N825&lt;&gt;0,LOOKUP(N825,[1]Supplier!$A:$A,[1]Supplier!$B:$B)))=FALSE,O825&lt;&gt;0),LOOKUP(O825,[1]Branch!$A:$A,[1]Branch!$B:$B),IF(M825&lt;&gt;0,LOOKUP(M825,[1]Customer!$A:$A,[1]Customer!$B:$B),IF(N825&lt;&gt;0,LOOKUP(N825,[1]Supplier!$A:$A,[1]Supplier!$B:$B))))),"")</f>
        <v>Nathani Chemicals</v>
      </c>
      <c r="R825" s="4" t="str">
        <f>IFERROR(IF(IF(AND(IF(M825&lt;&gt;0,LOOKUP(M825,[1]Customer!$A:$A,[1]Customer!$V:$V),IF(N825&lt;&gt;0,LOOKUP(N825,[1]Supplier!$A:$A,[1]Supplier!$V:$V)))=FALSE,O825&lt;&gt;0),LOOKUP(O825,[1]Branch!$A:$A,[1]Branch!$V:$V),IF(M825&lt;&gt;0,LOOKUP(M825,[1]Customer!$A:$A,[1]Customer!$V:$V),IF(N825&lt;&gt;0,LOOKUP(N825,[1]Supplier!$A:$A,[1]Supplier!$V:$V))))=FALSE,LOOKUP(P825,[1]Banking!$A:$A,[1]Banking!$C:$C),IF(AND(IF(M825&lt;&gt;0,LOOKUP(M825,[1]Customer!$A:$A,[1]Customer!$V:$V),IF(N825&lt;&gt;0,LOOKUP(N825,[1]Supplier!$A:$A,[1]Supplier!$V:$V)))=FALSE,O825&lt;&gt;0),LOOKUP(O825,[1]Branch!$A:$A,[1]Branch!$V:$V),IF(M825&lt;&gt;0,LOOKUP(M825,[1]Customer!$A:$A,[1]Customer!$V:$V),IF(N825&lt;&gt;0,LOOKUP(N825,[1]Supplier!$A:$A,[1]Supplier!$V:$V))))),"")</f>
        <v>Daniel Darmawan</v>
      </c>
      <c r="S825" s="14">
        <f>IFERROR(SUMIF(CREF!A:A,PREF!A825,CREF!G:G),"")</f>
        <v>-500000000</v>
      </c>
    </row>
    <row r="826" spans="1:19">
      <c r="A826" s="3">
        <v>825</v>
      </c>
      <c r="B826" s="5">
        <v>41996</v>
      </c>
      <c r="D826" s="11"/>
      <c r="K826" s="3">
        <v>896</v>
      </c>
      <c r="P826" s="3" t="s">
        <v>40</v>
      </c>
      <c r="Q826" s="4" t="str">
        <f>IFERROR(IF(IF(AND(IF(M826&lt;&gt;0,LOOKUP(M826,[1]Customer!$A:$A,[1]Customer!$B:$B),IF(N826&lt;&gt;0,LOOKUP(N826,[1]Supplier!$A:$A,[1]Supplier!$B:$B)))=FALSE,O826&lt;&gt;0),LOOKUP(O826,[1]Branch!$A:$A,[1]Branch!$B:$B),IF(M826&lt;&gt;0,LOOKUP(M826,[1]Customer!$A:$A,[1]Customer!$B:$B),IF(N826&lt;&gt;0,LOOKUP(N826,[1]Supplier!$A:$A,[1]Supplier!$B:$B))))=FALSE,LOOKUP(P826,[1]Banking!$A:$A,[1]Banking!$B:$B),IF(AND(IF(M826&lt;&gt;0,LOOKUP(M826,[1]Customer!$A:$A,[1]Customer!$B:$B),IF(N826&lt;&gt;0,LOOKUP(N826,[1]Supplier!$A:$A,[1]Supplier!$B:$B)))=FALSE,O826&lt;&gt;0),LOOKUP(O826,[1]Branch!$A:$A,[1]Branch!$B:$B),IF(M826&lt;&gt;0,LOOKUP(M826,[1]Customer!$A:$A,[1]Customer!$B:$B),IF(N826&lt;&gt;0,LOOKUP(N826,[1]Supplier!$A:$A,[1]Supplier!$B:$B))))),"")</f>
        <v>Kas Kecil Nathani Chemicals</v>
      </c>
      <c r="R826" s="4">
        <f>IFERROR(IF(IF(AND(IF(M826&lt;&gt;0,LOOKUP(M826,[1]Customer!$A:$A,[1]Customer!$V:$V),IF(N826&lt;&gt;0,LOOKUP(N826,[1]Supplier!$A:$A,[1]Supplier!$V:$V)))=FALSE,O826&lt;&gt;0),LOOKUP(O826,[1]Branch!$A:$A,[1]Branch!$V:$V),IF(M826&lt;&gt;0,LOOKUP(M826,[1]Customer!$A:$A,[1]Customer!$V:$V),IF(N826&lt;&gt;0,LOOKUP(N826,[1]Supplier!$A:$A,[1]Supplier!$V:$V))))=FALSE,LOOKUP(P826,[1]Banking!$A:$A,[1]Banking!$C:$C),IF(AND(IF(M826&lt;&gt;0,LOOKUP(M826,[1]Customer!$A:$A,[1]Customer!$V:$V),IF(N826&lt;&gt;0,LOOKUP(N826,[1]Supplier!$A:$A,[1]Supplier!$V:$V)))=FALSE,O826&lt;&gt;0),LOOKUP(O826,[1]Branch!$A:$A,[1]Branch!$V:$V),IF(M826&lt;&gt;0,LOOKUP(M826,[1]Customer!$A:$A,[1]Customer!$V:$V),IF(N826&lt;&gt;0,LOOKUP(N826,[1]Supplier!$A:$A,[1]Supplier!$V:$V))))),"")</f>
        <v>0</v>
      </c>
      <c r="S826" s="14">
        <f>IFERROR(SUMIF(CREF!A:A,PREF!A826,CREF!G:G),"")</f>
        <v>-225000</v>
      </c>
    </row>
    <row r="827" spans="1:19">
      <c r="A827" s="3">
        <v>826</v>
      </c>
      <c r="B827" s="5">
        <v>42002</v>
      </c>
      <c r="D827" s="11"/>
      <c r="J827" s="3">
        <v>385</v>
      </c>
      <c r="P827" s="3" t="s">
        <v>40</v>
      </c>
      <c r="Q827" s="4" t="str">
        <f>IFERROR(IF(IF(AND(IF(M827&lt;&gt;0,LOOKUP(M827,[1]Customer!$A:$A,[1]Customer!$B:$B),IF(N827&lt;&gt;0,LOOKUP(N827,[1]Supplier!$A:$A,[1]Supplier!$B:$B)))=FALSE,O827&lt;&gt;0),LOOKUP(O827,[1]Branch!$A:$A,[1]Branch!$B:$B),IF(M827&lt;&gt;0,LOOKUP(M827,[1]Customer!$A:$A,[1]Customer!$B:$B),IF(N827&lt;&gt;0,LOOKUP(N827,[1]Supplier!$A:$A,[1]Supplier!$B:$B))))=FALSE,LOOKUP(P827,[1]Banking!$A:$A,[1]Banking!$B:$B),IF(AND(IF(M827&lt;&gt;0,LOOKUP(M827,[1]Customer!$A:$A,[1]Customer!$B:$B),IF(N827&lt;&gt;0,LOOKUP(N827,[1]Supplier!$A:$A,[1]Supplier!$B:$B)))=FALSE,O827&lt;&gt;0),LOOKUP(O827,[1]Branch!$A:$A,[1]Branch!$B:$B),IF(M827&lt;&gt;0,LOOKUP(M827,[1]Customer!$A:$A,[1]Customer!$B:$B),IF(N827&lt;&gt;0,LOOKUP(N827,[1]Supplier!$A:$A,[1]Supplier!$B:$B))))),"")</f>
        <v>Kas Kecil Nathani Chemicals</v>
      </c>
      <c r="R827" s="4">
        <f>IFERROR(IF(IF(AND(IF(M827&lt;&gt;0,LOOKUP(M827,[1]Customer!$A:$A,[1]Customer!$V:$V),IF(N827&lt;&gt;0,LOOKUP(N827,[1]Supplier!$A:$A,[1]Supplier!$V:$V)))=FALSE,O827&lt;&gt;0),LOOKUP(O827,[1]Branch!$A:$A,[1]Branch!$V:$V),IF(M827&lt;&gt;0,LOOKUP(M827,[1]Customer!$A:$A,[1]Customer!$V:$V),IF(N827&lt;&gt;0,LOOKUP(N827,[1]Supplier!$A:$A,[1]Supplier!$V:$V))))=FALSE,LOOKUP(P827,[1]Banking!$A:$A,[1]Banking!$C:$C),IF(AND(IF(M827&lt;&gt;0,LOOKUP(M827,[1]Customer!$A:$A,[1]Customer!$V:$V),IF(N827&lt;&gt;0,LOOKUP(N827,[1]Supplier!$A:$A,[1]Supplier!$V:$V)))=FALSE,O827&lt;&gt;0),LOOKUP(O827,[1]Branch!$A:$A,[1]Branch!$V:$V),IF(M827&lt;&gt;0,LOOKUP(M827,[1]Customer!$A:$A,[1]Customer!$V:$V),IF(N827&lt;&gt;0,LOOKUP(N827,[1]Supplier!$A:$A,[1]Supplier!$V:$V))))),"")</f>
        <v>0</v>
      </c>
      <c r="S827" s="14">
        <f>IFERROR(SUMIF(CREF!A:A,PREF!A827,CREF!G:G),"")</f>
        <v>3500000</v>
      </c>
    </row>
    <row r="828" spans="1:19">
      <c r="A828" s="3">
        <v>827</v>
      </c>
      <c r="B828" s="5">
        <v>42002</v>
      </c>
      <c r="D828" s="11"/>
      <c r="K828" s="3">
        <v>897</v>
      </c>
      <c r="P828" s="3" t="s">
        <v>40</v>
      </c>
      <c r="Q828" s="4" t="str">
        <f>IFERROR(IF(IF(AND(IF(M828&lt;&gt;0,LOOKUP(M828,[1]Customer!$A:$A,[1]Customer!$B:$B),IF(N828&lt;&gt;0,LOOKUP(N828,[1]Supplier!$A:$A,[1]Supplier!$B:$B)))=FALSE,O828&lt;&gt;0),LOOKUP(O828,[1]Branch!$A:$A,[1]Branch!$B:$B),IF(M828&lt;&gt;0,LOOKUP(M828,[1]Customer!$A:$A,[1]Customer!$B:$B),IF(N828&lt;&gt;0,LOOKUP(N828,[1]Supplier!$A:$A,[1]Supplier!$B:$B))))=FALSE,LOOKUP(P828,[1]Banking!$A:$A,[1]Banking!$B:$B),IF(AND(IF(M828&lt;&gt;0,LOOKUP(M828,[1]Customer!$A:$A,[1]Customer!$B:$B),IF(N828&lt;&gt;0,LOOKUP(N828,[1]Supplier!$A:$A,[1]Supplier!$B:$B)))=FALSE,O828&lt;&gt;0),LOOKUP(O828,[1]Branch!$A:$A,[1]Branch!$B:$B),IF(M828&lt;&gt;0,LOOKUP(M828,[1]Customer!$A:$A,[1]Customer!$B:$B),IF(N828&lt;&gt;0,LOOKUP(N828,[1]Supplier!$A:$A,[1]Supplier!$B:$B))))),"")</f>
        <v>Kas Kecil Nathani Chemicals</v>
      </c>
      <c r="R828" s="4">
        <f>IFERROR(IF(IF(AND(IF(M828&lt;&gt;0,LOOKUP(M828,[1]Customer!$A:$A,[1]Customer!$V:$V),IF(N828&lt;&gt;0,LOOKUP(N828,[1]Supplier!$A:$A,[1]Supplier!$V:$V)))=FALSE,O828&lt;&gt;0),LOOKUP(O828,[1]Branch!$A:$A,[1]Branch!$V:$V),IF(M828&lt;&gt;0,LOOKUP(M828,[1]Customer!$A:$A,[1]Customer!$V:$V),IF(N828&lt;&gt;0,LOOKUP(N828,[1]Supplier!$A:$A,[1]Supplier!$V:$V))))=FALSE,LOOKUP(P828,[1]Banking!$A:$A,[1]Banking!$C:$C),IF(AND(IF(M828&lt;&gt;0,LOOKUP(M828,[1]Customer!$A:$A,[1]Customer!$V:$V),IF(N828&lt;&gt;0,LOOKUP(N828,[1]Supplier!$A:$A,[1]Supplier!$V:$V)))=FALSE,O828&lt;&gt;0),LOOKUP(O828,[1]Branch!$A:$A,[1]Branch!$V:$V),IF(M828&lt;&gt;0,LOOKUP(M828,[1]Customer!$A:$A,[1]Customer!$V:$V),IF(N828&lt;&gt;0,LOOKUP(N828,[1]Supplier!$A:$A,[1]Supplier!$V:$V))))),"")</f>
        <v>0</v>
      </c>
      <c r="S828" s="14">
        <f>IFERROR(SUMIF(CREF!A:A,PREF!A828,CREF!G:G),"")</f>
        <v>-300000</v>
      </c>
    </row>
    <row r="829" spans="1:19">
      <c r="A829" s="3">
        <v>828</v>
      </c>
      <c r="B829" s="5">
        <v>42002</v>
      </c>
      <c r="D829" s="11"/>
      <c r="K829" s="3">
        <v>898</v>
      </c>
      <c r="P829" s="3" t="s">
        <v>40</v>
      </c>
      <c r="Q829" s="4" t="str">
        <f>IFERROR(IF(IF(AND(IF(M829&lt;&gt;0,LOOKUP(M829,[1]Customer!$A:$A,[1]Customer!$B:$B),IF(N829&lt;&gt;0,LOOKUP(N829,[1]Supplier!$A:$A,[1]Supplier!$B:$B)))=FALSE,O829&lt;&gt;0),LOOKUP(O829,[1]Branch!$A:$A,[1]Branch!$B:$B),IF(M829&lt;&gt;0,LOOKUP(M829,[1]Customer!$A:$A,[1]Customer!$B:$B),IF(N829&lt;&gt;0,LOOKUP(N829,[1]Supplier!$A:$A,[1]Supplier!$B:$B))))=FALSE,LOOKUP(P829,[1]Banking!$A:$A,[1]Banking!$B:$B),IF(AND(IF(M829&lt;&gt;0,LOOKUP(M829,[1]Customer!$A:$A,[1]Customer!$B:$B),IF(N829&lt;&gt;0,LOOKUP(N829,[1]Supplier!$A:$A,[1]Supplier!$B:$B)))=FALSE,O829&lt;&gt;0),LOOKUP(O829,[1]Branch!$A:$A,[1]Branch!$B:$B),IF(M829&lt;&gt;0,LOOKUP(M829,[1]Customer!$A:$A,[1]Customer!$B:$B),IF(N829&lt;&gt;0,LOOKUP(N829,[1]Supplier!$A:$A,[1]Supplier!$B:$B))))),"")</f>
        <v>Kas Kecil Nathani Chemicals</v>
      </c>
      <c r="R829" s="4">
        <f>IFERROR(IF(IF(AND(IF(M829&lt;&gt;0,LOOKUP(M829,[1]Customer!$A:$A,[1]Customer!$V:$V),IF(N829&lt;&gt;0,LOOKUP(N829,[1]Supplier!$A:$A,[1]Supplier!$V:$V)))=FALSE,O829&lt;&gt;0),LOOKUP(O829,[1]Branch!$A:$A,[1]Branch!$V:$V),IF(M829&lt;&gt;0,LOOKUP(M829,[1]Customer!$A:$A,[1]Customer!$V:$V),IF(N829&lt;&gt;0,LOOKUP(N829,[1]Supplier!$A:$A,[1]Supplier!$V:$V))))=FALSE,LOOKUP(P829,[1]Banking!$A:$A,[1]Banking!$C:$C),IF(AND(IF(M829&lt;&gt;0,LOOKUP(M829,[1]Customer!$A:$A,[1]Customer!$V:$V),IF(N829&lt;&gt;0,LOOKUP(N829,[1]Supplier!$A:$A,[1]Supplier!$V:$V)))=FALSE,O829&lt;&gt;0),LOOKUP(O829,[1]Branch!$A:$A,[1]Branch!$V:$V),IF(M829&lt;&gt;0,LOOKUP(M829,[1]Customer!$A:$A,[1]Customer!$V:$V),IF(N829&lt;&gt;0,LOOKUP(N829,[1]Supplier!$A:$A,[1]Supplier!$V:$V))))),"")</f>
        <v>0</v>
      </c>
      <c r="S829" s="14">
        <f>IFERROR(SUMIF(CREF!A:A,PREF!A829,CREF!G:G),"")</f>
        <v>-300000</v>
      </c>
    </row>
    <row r="830" spans="1:19">
      <c r="A830" s="3">
        <v>829</v>
      </c>
      <c r="B830" s="5">
        <v>42002</v>
      </c>
      <c r="K830" s="3">
        <v>899</v>
      </c>
      <c r="P830" s="3" t="s">
        <v>40</v>
      </c>
      <c r="Q830" s="4" t="str">
        <f>IFERROR(IF(IF(AND(IF(M830&lt;&gt;0,LOOKUP(M830,[1]Customer!$A:$A,[1]Customer!$B:$B),IF(N830&lt;&gt;0,LOOKUP(N830,[1]Supplier!$A:$A,[1]Supplier!$B:$B)))=FALSE,O830&lt;&gt;0),LOOKUP(O830,[1]Branch!$A:$A,[1]Branch!$B:$B),IF(M830&lt;&gt;0,LOOKUP(M830,[1]Customer!$A:$A,[1]Customer!$B:$B),IF(N830&lt;&gt;0,LOOKUP(N830,[1]Supplier!$A:$A,[1]Supplier!$B:$B))))=FALSE,LOOKUP(P830,[1]Banking!$A:$A,[1]Banking!$B:$B),IF(AND(IF(M830&lt;&gt;0,LOOKUP(M830,[1]Customer!$A:$A,[1]Customer!$B:$B),IF(N830&lt;&gt;0,LOOKUP(N830,[1]Supplier!$A:$A,[1]Supplier!$B:$B)))=FALSE,O830&lt;&gt;0),LOOKUP(O830,[1]Branch!$A:$A,[1]Branch!$B:$B),IF(M830&lt;&gt;0,LOOKUP(M830,[1]Customer!$A:$A,[1]Customer!$B:$B),IF(N830&lt;&gt;0,LOOKUP(N830,[1]Supplier!$A:$A,[1]Supplier!$B:$B))))),"")</f>
        <v>Kas Kecil Nathani Chemicals</v>
      </c>
      <c r="R830" s="4">
        <f>IFERROR(IF(IF(AND(IF(M830&lt;&gt;0,LOOKUP(M830,[1]Customer!$A:$A,[1]Customer!$V:$V),IF(N830&lt;&gt;0,LOOKUP(N830,[1]Supplier!$A:$A,[1]Supplier!$V:$V)))=FALSE,O830&lt;&gt;0),LOOKUP(O830,[1]Branch!$A:$A,[1]Branch!$V:$V),IF(M830&lt;&gt;0,LOOKUP(M830,[1]Customer!$A:$A,[1]Customer!$V:$V),IF(N830&lt;&gt;0,LOOKUP(N830,[1]Supplier!$A:$A,[1]Supplier!$V:$V))))=FALSE,LOOKUP(P830,[1]Banking!$A:$A,[1]Banking!$C:$C),IF(AND(IF(M830&lt;&gt;0,LOOKUP(M830,[1]Customer!$A:$A,[1]Customer!$V:$V),IF(N830&lt;&gt;0,LOOKUP(N830,[1]Supplier!$A:$A,[1]Supplier!$V:$V)))=FALSE,O830&lt;&gt;0),LOOKUP(O830,[1]Branch!$A:$A,[1]Branch!$V:$V),IF(M830&lt;&gt;0,LOOKUP(M830,[1]Customer!$A:$A,[1]Customer!$V:$V),IF(N830&lt;&gt;0,LOOKUP(N830,[1]Supplier!$A:$A,[1]Supplier!$V:$V))))),"")</f>
        <v>0</v>
      </c>
      <c r="S830" s="14">
        <f>IFERROR(SUMIF(CREF!A:A,PREF!A830,CREF!G:G),"")</f>
        <v>-300000</v>
      </c>
    </row>
    <row r="831" spans="1:19">
      <c r="A831" s="3">
        <v>830</v>
      </c>
      <c r="B831" s="5">
        <v>42002</v>
      </c>
      <c r="K831" s="3">
        <v>900</v>
      </c>
      <c r="P831" s="3" t="s">
        <v>40</v>
      </c>
      <c r="Q831" s="4" t="str">
        <f>IFERROR(IF(IF(AND(IF(M831&lt;&gt;0,LOOKUP(M831,[1]Customer!$A:$A,[1]Customer!$B:$B),IF(N831&lt;&gt;0,LOOKUP(N831,[1]Supplier!$A:$A,[1]Supplier!$B:$B)))=FALSE,O831&lt;&gt;0),LOOKUP(O831,[1]Branch!$A:$A,[1]Branch!$B:$B),IF(M831&lt;&gt;0,LOOKUP(M831,[1]Customer!$A:$A,[1]Customer!$B:$B),IF(N831&lt;&gt;0,LOOKUP(N831,[1]Supplier!$A:$A,[1]Supplier!$B:$B))))=FALSE,LOOKUP(P831,[1]Banking!$A:$A,[1]Banking!$B:$B),IF(AND(IF(M831&lt;&gt;0,LOOKUP(M831,[1]Customer!$A:$A,[1]Customer!$B:$B),IF(N831&lt;&gt;0,LOOKUP(N831,[1]Supplier!$A:$A,[1]Supplier!$B:$B)))=FALSE,O831&lt;&gt;0),LOOKUP(O831,[1]Branch!$A:$A,[1]Branch!$B:$B),IF(M831&lt;&gt;0,LOOKUP(M831,[1]Customer!$A:$A,[1]Customer!$B:$B),IF(N831&lt;&gt;0,LOOKUP(N831,[1]Supplier!$A:$A,[1]Supplier!$B:$B))))),"")</f>
        <v>Kas Kecil Nathani Chemicals</v>
      </c>
      <c r="R831" s="4">
        <f>IFERROR(IF(IF(AND(IF(M831&lt;&gt;0,LOOKUP(M831,[1]Customer!$A:$A,[1]Customer!$V:$V),IF(N831&lt;&gt;0,LOOKUP(N831,[1]Supplier!$A:$A,[1]Supplier!$V:$V)))=FALSE,O831&lt;&gt;0),LOOKUP(O831,[1]Branch!$A:$A,[1]Branch!$V:$V),IF(M831&lt;&gt;0,LOOKUP(M831,[1]Customer!$A:$A,[1]Customer!$V:$V),IF(N831&lt;&gt;0,LOOKUP(N831,[1]Supplier!$A:$A,[1]Supplier!$V:$V))))=FALSE,LOOKUP(P831,[1]Banking!$A:$A,[1]Banking!$C:$C),IF(AND(IF(M831&lt;&gt;0,LOOKUP(M831,[1]Customer!$A:$A,[1]Customer!$V:$V),IF(N831&lt;&gt;0,LOOKUP(N831,[1]Supplier!$A:$A,[1]Supplier!$V:$V)))=FALSE,O831&lt;&gt;0),LOOKUP(O831,[1]Branch!$A:$A,[1]Branch!$V:$V),IF(M831&lt;&gt;0,LOOKUP(M831,[1]Customer!$A:$A,[1]Customer!$V:$V),IF(N831&lt;&gt;0,LOOKUP(N831,[1]Supplier!$A:$A,[1]Supplier!$V:$V))))),"")</f>
        <v>0</v>
      </c>
      <c r="S831" s="14">
        <f>IFERROR(SUMIF(CREF!A:A,PREF!A831,CREF!G:G),"")</f>
        <v>-300000</v>
      </c>
    </row>
    <row r="832" spans="1:19">
      <c r="A832" s="3">
        <v>831</v>
      </c>
      <c r="B832" s="5">
        <v>42002</v>
      </c>
      <c r="K832" s="3">
        <v>901</v>
      </c>
      <c r="P832" s="3" t="s">
        <v>40</v>
      </c>
      <c r="Q832" s="4" t="str">
        <f>IFERROR(IF(IF(AND(IF(M832&lt;&gt;0,LOOKUP(M832,[1]Customer!$A:$A,[1]Customer!$B:$B),IF(N832&lt;&gt;0,LOOKUP(N832,[1]Supplier!$A:$A,[1]Supplier!$B:$B)))=FALSE,O832&lt;&gt;0),LOOKUP(O832,[1]Branch!$A:$A,[1]Branch!$B:$B),IF(M832&lt;&gt;0,LOOKUP(M832,[1]Customer!$A:$A,[1]Customer!$B:$B),IF(N832&lt;&gt;0,LOOKUP(N832,[1]Supplier!$A:$A,[1]Supplier!$B:$B))))=FALSE,LOOKUP(P832,[1]Banking!$A:$A,[1]Banking!$B:$B),IF(AND(IF(M832&lt;&gt;0,LOOKUP(M832,[1]Customer!$A:$A,[1]Customer!$B:$B),IF(N832&lt;&gt;0,LOOKUP(N832,[1]Supplier!$A:$A,[1]Supplier!$B:$B)))=FALSE,O832&lt;&gt;0),LOOKUP(O832,[1]Branch!$A:$A,[1]Branch!$B:$B),IF(M832&lt;&gt;0,LOOKUP(M832,[1]Customer!$A:$A,[1]Customer!$B:$B),IF(N832&lt;&gt;0,LOOKUP(N832,[1]Supplier!$A:$A,[1]Supplier!$B:$B))))),"")</f>
        <v>Kas Kecil Nathani Chemicals</v>
      </c>
      <c r="R832" s="4">
        <f>IFERROR(IF(IF(AND(IF(M832&lt;&gt;0,LOOKUP(M832,[1]Customer!$A:$A,[1]Customer!$V:$V),IF(N832&lt;&gt;0,LOOKUP(N832,[1]Supplier!$A:$A,[1]Supplier!$V:$V)))=FALSE,O832&lt;&gt;0),LOOKUP(O832,[1]Branch!$A:$A,[1]Branch!$V:$V),IF(M832&lt;&gt;0,LOOKUP(M832,[1]Customer!$A:$A,[1]Customer!$V:$V),IF(N832&lt;&gt;0,LOOKUP(N832,[1]Supplier!$A:$A,[1]Supplier!$V:$V))))=FALSE,LOOKUP(P832,[1]Banking!$A:$A,[1]Banking!$C:$C),IF(AND(IF(M832&lt;&gt;0,LOOKUP(M832,[1]Customer!$A:$A,[1]Customer!$V:$V),IF(N832&lt;&gt;0,LOOKUP(N832,[1]Supplier!$A:$A,[1]Supplier!$V:$V)))=FALSE,O832&lt;&gt;0),LOOKUP(O832,[1]Branch!$A:$A,[1]Branch!$V:$V),IF(M832&lt;&gt;0,LOOKUP(M832,[1]Customer!$A:$A,[1]Customer!$V:$V),IF(N832&lt;&gt;0,LOOKUP(N832,[1]Supplier!$A:$A,[1]Supplier!$V:$V))))),"")</f>
        <v>0</v>
      </c>
      <c r="S832" s="14">
        <f>IFERROR(SUMIF(CREF!A:A,PREF!A832,CREF!G:G),"")</f>
        <v>-225000</v>
      </c>
    </row>
    <row r="833" spans="1:19">
      <c r="A833" s="3">
        <v>832</v>
      </c>
      <c r="B833" s="5">
        <v>42002</v>
      </c>
      <c r="K833" s="3">
        <v>902</v>
      </c>
      <c r="P833" s="3" t="s">
        <v>40</v>
      </c>
      <c r="Q833" s="4" t="str">
        <f>IFERROR(IF(IF(AND(IF(M833&lt;&gt;0,LOOKUP(M833,[1]Customer!$A:$A,[1]Customer!$B:$B),IF(N833&lt;&gt;0,LOOKUP(N833,[1]Supplier!$A:$A,[1]Supplier!$B:$B)))=FALSE,O833&lt;&gt;0),LOOKUP(O833,[1]Branch!$A:$A,[1]Branch!$B:$B),IF(M833&lt;&gt;0,LOOKUP(M833,[1]Customer!$A:$A,[1]Customer!$B:$B),IF(N833&lt;&gt;0,LOOKUP(N833,[1]Supplier!$A:$A,[1]Supplier!$B:$B))))=FALSE,LOOKUP(P833,[1]Banking!$A:$A,[1]Banking!$B:$B),IF(AND(IF(M833&lt;&gt;0,LOOKUP(M833,[1]Customer!$A:$A,[1]Customer!$B:$B),IF(N833&lt;&gt;0,LOOKUP(N833,[1]Supplier!$A:$A,[1]Supplier!$B:$B)))=FALSE,O833&lt;&gt;0),LOOKUP(O833,[1]Branch!$A:$A,[1]Branch!$B:$B),IF(M833&lt;&gt;0,LOOKUP(M833,[1]Customer!$A:$A,[1]Customer!$B:$B),IF(N833&lt;&gt;0,LOOKUP(N833,[1]Supplier!$A:$A,[1]Supplier!$B:$B))))),"")</f>
        <v>Kas Kecil Nathani Chemicals</v>
      </c>
      <c r="R833" s="4">
        <f>IFERROR(IF(IF(AND(IF(M833&lt;&gt;0,LOOKUP(M833,[1]Customer!$A:$A,[1]Customer!$V:$V),IF(N833&lt;&gt;0,LOOKUP(N833,[1]Supplier!$A:$A,[1]Supplier!$V:$V)))=FALSE,O833&lt;&gt;0),LOOKUP(O833,[1]Branch!$A:$A,[1]Branch!$V:$V),IF(M833&lt;&gt;0,LOOKUP(M833,[1]Customer!$A:$A,[1]Customer!$V:$V),IF(N833&lt;&gt;0,LOOKUP(N833,[1]Supplier!$A:$A,[1]Supplier!$V:$V))))=FALSE,LOOKUP(P833,[1]Banking!$A:$A,[1]Banking!$C:$C),IF(AND(IF(M833&lt;&gt;0,LOOKUP(M833,[1]Customer!$A:$A,[1]Customer!$V:$V),IF(N833&lt;&gt;0,LOOKUP(N833,[1]Supplier!$A:$A,[1]Supplier!$V:$V)))=FALSE,O833&lt;&gt;0),LOOKUP(O833,[1]Branch!$A:$A,[1]Branch!$V:$V),IF(M833&lt;&gt;0,LOOKUP(M833,[1]Customer!$A:$A,[1]Customer!$V:$V),IF(N833&lt;&gt;0,LOOKUP(N833,[1]Supplier!$A:$A,[1]Supplier!$V:$V))))),"")</f>
        <v>0</v>
      </c>
      <c r="S833" s="14">
        <f>IFERROR(SUMIF(CREF!A:A,PREF!A833,CREF!G:G),"")</f>
        <v>-225000</v>
      </c>
    </row>
    <row r="834" spans="1:19">
      <c r="A834" s="3">
        <v>833</v>
      </c>
      <c r="B834" s="5">
        <v>42002</v>
      </c>
      <c r="K834" s="3">
        <v>903</v>
      </c>
      <c r="P834" s="3" t="s">
        <v>40</v>
      </c>
      <c r="Q834" s="4" t="str">
        <f>IFERROR(IF(IF(AND(IF(M834&lt;&gt;0,LOOKUP(M834,[1]Customer!$A:$A,[1]Customer!$B:$B),IF(N834&lt;&gt;0,LOOKUP(N834,[1]Supplier!$A:$A,[1]Supplier!$B:$B)))=FALSE,O834&lt;&gt;0),LOOKUP(O834,[1]Branch!$A:$A,[1]Branch!$B:$B),IF(M834&lt;&gt;0,LOOKUP(M834,[1]Customer!$A:$A,[1]Customer!$B:$B),IF(N834&lt;&gt;0,LOOKUP(N834,[1]Supplier!$A:$A,[1]Supplier!$B:$B))))=FALSE,LOOKUP(P834,[1]Banking!$A:$A,[1]Banking!$B:$B),IF(AND(IF(M834&lt;&gt;0,LOOKUP(M834,[1]Customer!$A:$A,[1]Customer!$B:$B),IF(N834&lt;&gt;0,LOOKUP(N834,[1]Supplier!$A:$A,[1]Supplier!$B:$B)))=FALSE,O834&lt;&gt;0),LOOKUP(O834,[1]Branch!$A:$A,[1]Branch!$B:$B),IF(M834&lt;&gt;0,LOOKUP(M834,[1]Customer!$A:$A,[1]Customer!$B:$B),IF(N834&lt;&gt;0,LOOKUP(N834,[1]Supplier!$A:$A,[1]Supplier!$B:$B))))),"")</f>
        <v>Kas Kecil Nathani Chemicals</v>
      </c>
      <c r="R834" s="4">
        <f>IFERROR(IF(IF(AND(IF(M834&lt;&gt;0,LOOKUP(M834,[1]Customer!$A:$A,[1]Customer!$V:$V),IF(N834&lt;&gt;0,LOOKUP(N834,[1]Supplier!$A:$A,[1]Supplier!$V:$V)))=FALSE,O834&lt;&gt;0),LOOKUP(O834,[1]Branch!$A:$A,[1]Branch!$V:$V),IF(M834&lt;&gt;0,LOOKUP(M834,[1]Customer!$A:$A,[1]Customer!$V:$V),IF(N834&lt;&gt;0,LOOKUP(N834,[1]Supplier!$A:$A,[1]Supplier!$V:$V))))=FALSE,LOOKUP(P834,[1]Banking!$A:$A,[1]Banking!$C:$C),IF(AND(IF(M834&lt;&gt;0,LOOKUP(M834,[1]Customer!$A:$A,[1]Customer!$V:$V),IF(N834&lt;&gt;0,LOOKUP(N834,[1]Supplier!$A:$A,[1]Supplier!$V:$V)))=FALSE,O834&lt;&gt;0),LOOKUP(O834,[1]Branch!$A:$A,[1]Branch!$V:$V),IF(M834&lt;&gt;0,LOOKUP(M834,[1]Customer!$A:$A,[1]Customer!$V:$V),IF(N834&lt;&gt;0,LOOKUP(N834,[1]Supplier!$A:$A,[1]Supplier!$V:$V))))),"")</f>
        <v>0</v>
      </c>
      <c r="S834" s="14">
        <f>IFERROR(SUMIF(CREF!A:A,PREF!A834,CREF!G:G),"")</f>
        <v>-330960</v>
      </c>
    </row>
    <row r="835" spans="1:19">
      <c r="A835" s="3">
        <v>834</v>
      </c>
      <c r="B835" s="5">
        <v>42002</v>
      </c>
      <c r="K835" s="3">
        <v>904</v>
      </c>
      <c r="P835" s="3" t="s">
        <v>40</v>
      </c>
      <c r="Q835" s="4" t="str">
        <f>IFERROR(IF(IF(AND(IF(M835&lt;&gt;0,LOOKUP(M835,[1]Customer!$A:$A,[1]Customer!$B:$B),IF(N835&lt;&gt;0,LOOKUP(N835,[1]Supplier!$A:$A,[1]Supplier!$B:$B)))=FALSE,O835&lt;&gt;0),LOOKUP(O835,[1]Branch!$A:$A,[1]Branch!$B:$B),IF(M835&lt;&gt;0,LOOKUP(M835,[1]Customer!$A:$A,[1]Customer!$B:$B),IF(N835&lt;&gt;0,LOOKUP(N835,[1]Supplier!$A:$A,[1]Supplier!$B:$B))))=FALSE,LOOKUP(P835,[1]Banking!$A:$A,[1]Banking!$B:$B),IF(AND(IF(M835&lt;&gt;0,LOOKUP(M835,[1]Customer!$A:$A,[1]Customer!$B:$B),IF(N835&lt;&gt;0,LOOKUP(N835,[1]Supplier!$A:$A,[1]Supplier!$B:$B)))=FALSE,O835&lt;&gt;0),LOOKUP(O835,[1]Branch!$A:$A,[1]Branch!$B:$B),IF(M835&lt;&gt;0,LOOKUP(M835,[1]Customer!$A:$A,[1]Customer!$B:$B),IF(N835&lt;&gt;0,LOOKUP(N835,[1]Supplier!$A:$A,[1]Supplier!$B:$B))))),"")</f>
        <v>Kas Kecil Nathani Chemicals</v>
      </c>
      <c r="R835" s="4">
        <f>IFERROR(IF(IF(AND(IF(M835&lt;&gt;0,LOOKUP(M835,[1]Customer!$A:$A,[1]Customer!$V:$V),IF(N835&lt;&gt;0,LOOKUP(N835,[1]Supplier!$A:$A,[1]Supplier!$V:$V)))=FALSE,O835&lt;&gt;0),LOOKUP(O835,[1]Branch!$A:$A,[1]Branch!$V:$V),IF(M835&lt;&gt;0,LOOKUP(M835,[1]Customer!$A:$A,[1]Customer!$V:$V),IF(N835&lt;&gt;0,LOOKUP(N835,[1]Supplier!$A:$A,[1]Supplier!$V:$V))))=FALSE,LOOKUP(P835,[1]Banking!$A:$A,[1]Banking!$C:$C),IF(AND(IF(M835&lt;&gt;0,LOOKUP(M835,[1]Customer!$A:$A,[1]Customer!$V:$V),IF(N835&lt;&gt;0,LOOKUP(N835,[1]Supplier!$A:$A,[1]Supplier!$V:$V)))=FALSE,O835&lt;&gt;0),LOOKUP(O835,[1]Branch!$A:$A,[1]Branch!$V:$V),IF(M835&lt;&gt;0,LOOKUP(M835,[1]Customer!$A:$A,[1]Customer!$V:$V),IF(N835&lt;&gt;0,LOOKUP(N835,[1]Supplier!$A:$A,[1]Supplier!$V:$V))))),"")</f>
        <v>0</v>
      </c>
      <c r="S835" s="14">
        <f>IFERROR(SUMIF(CREF!A:A,PREF!A835,CREF!G:G),"")</f>
        <v>-1200000</v>
      </c>
    </row>
    <row r="836" spans="1:19">
      <c r="A836" s="3">
        <v>835</v>
      </c>
      <c r="B836" s="5">
        <v>42002</v>
      </c>
      <c r="J836" s="3">
        <v>386</v>
      </c>
      <c r="M836" s="3" t="s">
        <v>41</v>
      </c>
      <c r="Q836" s="4" t="str">
        <f>IFERROR(IF(IF(AND(IF(M836&lt;&gt;0,LOOKUP(M836,[1]Customer!$A:$A,[1]Customer!$B:$B),IF(N836&lt;&gt;0,LOOKUP(N836,[1]Supplier!$A:$A,[1]Supplier!$B:$B)))=FALSE,O836&lt;&gt;0),LOOKUP(O836,[1]Branch!$A:$A,[1]Branch!$B:$B),IF(M836&lt;&gt;0,LOOKUP(M836,[1]Customer!$A:$A,[1]Customer!$B:$B),IF(N836&lt;&gt;0,LOOKUP(N836,[1]Supplier!$A:$A,[1]Supplier!$B:$B))))=FALSE,LOOKUP(P836,[1]Banking!$A:$A,[1]Banking!$B:$B),IF(AND(IF(M836&lt;&gt;0,LOOKUP(M836,[1]Customer!$A:$A,[1]Customer!$B:$B),IF(N836&lt;&gt;0,LOOKUP(N836,[1]Supplier!$A:$A,[1]Supplier!$B:$B)))=FALSE,O836&lt;&gt;0),LOOKUP(O836,[1]Branch!$A:$A,[1]Branch!$B:$B),IF(M836&lt;&gt;0,LOOKUP(M836,[1]Customer!$A:$A,[1]Customer!$B:$B),IF(N836&lt;&gt;0,LOOKUP(N836,[1]Supplier!$A:$A,[1]Supplier!$B:$B))))),"")</f>
        <v>Nathani Indonesia</v>
      </c>
      <c r="R836" s="4" t="str">
        <f>IFERROR(IF(IF(AND(IF(M836&lt;&gt;0,LOOKUP(M836,[1]Customer!$A:$A,[1]Customer!$V:$V),IF(N836&lt;&gt;0,LOOKUP(N836,[1]Supplier!$A:$A,[1]Supplier!$V:$V)))=FALSE,O836&lt;&gt;0),LOOKUP(O836,[1]Branch!$A:$A,[1]Branch!$V:$V),IF(M836&lt;&gt;0,LOOKUP(M836,[1]Customer!$A:$A,[1]Customer!$V:$V),IF(N836&lt;&gt;0,LOOKUP(N836,[1]Supplier!$A:$A,[1]Supplier!$V:$V))))=FALSE,LOOKUP(P836,[1]Banking!$A:$A,[1]Banking!$C:$C),IF(AND(IF(M836&lt;&gt;0,LOOKUP(M836,[1]Customer!$A:$A,[1]Customer!$V:$V),IF(N836&lt;&gt;0,LOOKUP(N836,[1]Supplier!$A:$A,[1]Supplier!$V:$V)))=FALSE,O836&lt;&gt;0),LOOKUP(O836,[1]Branch!$A:$A,[1]Branch!$V:$V),IF(M836&lt;&gt;0,LOOKUP(M836,[1]Customer!$A:$A,[1]Customer!$V:$V),IF(N836&lt;&gt;0,LOOKUP(N836,[1]Supplier!$A:$A,[1]Supplier!$V:$V))))),"")</f>
        <v>Agustina Y. Zulkarnain</v>
      </c>
      <c r="S836" s="14">
        <f>IFERROR(SUMIF(CREF!A:A,PREF!A836,CREF!G:G),"")</f>
        <v>56331760</v>
      </c>
    </row>
    <row r="837" spans="1:19">
      <c r="A837" s="3">
        <v>836</v>
      </c>
      <c r="B837" s="5">
        <v>42002</v>
      </c>
      <c r="K837" s="3">
        <v>905</v>
      </c>
      <c r="N837" s="3" t="s">
        <v>81</v>
      </c>
      <c r="Q837" s="4" t="str">
        <f>IFERROR(IF(IF(AND(IF(M837&lt;&gt;0,LOOKUP(M837,[1]Customer!$A:$A,[1]Customer!$B:$B),IF(N837&lt;&gt;0,LOOKUP(N837,[1]Supplier!$A:$A,[1]Supplier!$B:$B)))=FALSE,O837&lt;&gt;0),LOOKUP(O837,[1]Branch!$A:$A,[1]Branch!$B:$B),IF(M837&lt;&gt;0,LOOKUP(M837,[1]Customer!$A:$A,[1]Customer!$B:$B),IF(N837&lt;&gt;0,LOOKUP(N837,[1]Supplier!$A:$A,[1]Supplier!$B:$B))))=FALSE,LOOKUP(P837,[1]Banking!$A:$A,[1]Banking!$B:$B),IF(AND(IF(M837&lt;&gt;0,LOOKUP(M837,[1]Customer!$A:$A,[1]Customer!$B:$B),IF(N837&lt;&gt;0,LOOKUP(N837,[1]Supplier!$A:$A,[1]Supplier!$B:$B)))=FALSE,O837&lt;&gt;0),LOOKUP(O837,[1]Branch!$A:$A,[1]Branch!$B:$B),IF(M837&lt;&gt;0,LOOKUP(M837,[1]Customer!$A:$A,[1]Customer!$B:$B),IF(N837&lt;&gt;0,LOOKUP(N837,[1]Supplier!$A:$A,[1]Supplier!$B:$B))))),"")</f>
        <v>Kas Negara</v>
      </c>
      <c r="R837" s="4" t="str">
        <f>IFERROR(IF(IF(AND(IF(M837&lt;&gt;0,LOOKUP(M837,[1]Customer!$A:$A,[1]Customer!$V:$V),IF(N837&lt;&gt;0,LOOKUP(N837,[1]Supplier!$A:$A,[1]Supplier!$V:$V)))=FALSE,O837&lt;&gt;0),LOOKUP(O837,[1]Branch!$A:$A,[1]Branch!$V:$V),IF(M837&lt;&gt;0,LOOKUP(M837,[1]Customer!$A:$A,[1]Customer!$V:$V),IF(N837&lt;&gt;0,LOOKUP(N837,[1]Supplier!$A:$A,[1]Supplier!$V:$V))))=FALSE,LOOKUP(P837,[1]Banking!$A:$A,[1]Banking!$C:$C),IF(AND(IF(M837&lt;&gt;0,LOOKUP(M837,[1]Customer!$A:$A,[1]Customer!$V:$V),IF(N837&lt;&gt;0,LOOKUP(N837,[1]Supplier!$A:$A,[1]Supplier!$V:$V)))=FALSE,O837&lt;&gt;0),LOOKUP(O837,[1]Branch!$A:$A,[1]Branch!$V:$V),IF(M837&lt;&gt;0,LOOKUP(M837,[1]Customer!$A:$A,[1]Customer!$V:$V),IF(N837&lt;&gt;0,LOOKUP(N837,[1]Supplier!$A:$A,[1]Supplier!$V:$V))))),"")</f>
        <v/>
      </c>
      <c r="S837" s="14">
        <f>IFERROR(SUMIF(CREF!A:A,PREF!A837,CREF!G:G),"")</f>
        <v>-56331760</v>
      </c>
    </row>
    <row r="838" spans="1:19">
      <c r="A838" s="3">
        <v>837</v>
      </c>
      <c r="B838" s="5">
        <v>42002</v>
      </c>
      <c r="J838" s="3">
        <v>387</v>
      </c>
      <c r="M838" s="3" t="s">
        <v>41</v>
      </c>
      <c r="Q838" s="4" t="str">
        <f>IFERROR(IF(IF(AND(IF(M838&lt;&gt;0,LOOKUP(M838,[1]Customer!$A:$A,[1]Customer!$B:$B),IF(N838&lt;&gt;0,LOOKUP(N838,[1]Supplier!$A:$A,[1]Supplier!$B:$B)))=FALSE,O838&lt;&gt;0),LOOKUP(O838,[1]Branch!$A:$A,[1]Branch!$B:$B),IF(M838&lt;&gt;0,LOOKUP(M838,[1]Customer!$A:$A,[1]Customer!$B:$B),IF(N838&lt;&gt;0,LOOKUP(N838,[1]Supplier!$A:$A,[1]Supplier!$B:$B))))=FALSE,LOOKUP(P838,[1]Banking!$A:$A,[1]Banking!$B:$B),IF(AND(IF(M838&lt;&gt;0,LOOKUP(M838,[1]Customer!$A:$A,[1]Customer!$B:$B),IF(N838&lt;&gt;0,LOOKUP(N838,[1]Supplier!$A:$A,[1]Supplier!$B:$B)))=FALSE,O838&lt;&gt;0),LOOKUP(O838,[1]Branch!$A:$A,[1]Branch!$B:$B),IF(M838&lt;&gt;0,LOOKUP(M838,[1]Customer!$A:$A,[1]Customer!$B:$B),IF(N838&lt;&gt;0,LOOKUP(N838,[1]Supplier!$A:$A,[1]Supplier!$B:$B))))),"")</f>
        <v>Nathani Indonesia</v>
      </c>
      <c r="R838" s="4" t="str">
        <f>IFERROR(IF(IF(AND(IF(M838&lt;&gt;0,LOOKUP(M838,[1]Customer!$A:$A,[1]Customer!$V:$V),IF(N838&lt;&gt;0,LOOKUP(N838,[1]Supplier!$A:$A,[1]Supplier!$V:$V)))=FALSE,O838&lt;&gt;0),LOOKUP(O838,[1]Branch!$A:$A,[1]Branch!$V:$V),IF(M838&lt;&gt;0,LOOKUP(M838,[1]Customer!$A:$A,[1]Customer!$V:$V),IF(N838&lt;&gt;0,LOOKUP(N838,[1]Supplier!$A:$A,[1]Supplier!$V:$V))))=FALSE,LOOKUP(P838,[1]Banking!$A:$A,[1]Banking!$C:$C),IF(AND(IF(M838&lt;&gt;0,LOOKUP(M838,[1]Customer!$A:$A,[1]Customer!$V:$V),IF(N838&lt;&gt;0,LOOKUP(N838,[1]Supplier!$A:$A,[1]Supplier!$V:$V)))=FALSE,O838&lt;&gt;0),LOOKUP(O838,[1]Branch!$A:$A,[1]Branch!$V:$V),IF(M838&lt;&gt;0,LOOKUP(M838,[1]Customer!$A:$A,[1]Customer!$V:$V),IF(N838&lt;&gt;0,LOOKUP(N838,[1]Supplier!$A:$A,[1]Supplier!$V:$V))))),"")</f>
        <v>Agustina Y. Zulkarnain</v>
      </c>
      <c r="S838" s="14">
        <f>IFERROR(SUMIF(CREF!A:A,PREF!A838,CREF!G:G),"")</f>
        <v>5000000</v>
      </c>
    </row>
    <row r="839" spans="1:19">
      <c r="A839" s="3">
        <v>838</v>
      </c>
      <c r="B839" s="5">
        <v>42002</v>
      </c>
      <c r="K839" s="3">
        <v>906</v>
      </c>
      <c r="N839" s="3" t="s">
        <v>81</v>
      </c>
      <c r="Q839" s="4" t="str">
        <f>IFERROR(IF(IF(AND(IF(M839&lt;&gt;0,LOOKUP(M839,[1]Customer!$A:$A,[1]Customer!$B:$B),IF(N839&lt;&gt;0,LOOKUP(N839,[1]Supplier!$A:$A,[1]Supplier!$B:$B)))=FALSE,O839&lt;&gt;0),LOOKUP(O839,[1]Branch!$A:$A,[1]Branch!$B:$B),IF(M839&lt;&gt;0,LOOKUP(M839,[1]Customer!$A:$A,[1]Customer!$B:$B),IF(N839&lt;&gt;0,LOOKUP(N839,[1]Supplier!$A:$A,[1]Supplier!$B:$B))))=FALSE,LOOKUP(P839,[1]Banking!$A:$A,[1]Banking!$B:$B),IF(AND(IF(M839&lt;&gt;0,LOOKUP(M839,[1]Customer!$A:$A,[1]Customer!$B:$B),IF(N839&lt;&gt;0,LOOKUP(N839,[1]Supplier!$A:$A,[1]Supplier!$B:$B)))=FALSE,O839&lt;&gt;0),LOOKUP(O839,[1]Branch!$A:$A,[1]Branch!$B:$B),IF(M839&lt;&gt;0,LOOKUP(M839,[1]Customer!$A:$A,[1]Customer!$B:$B),IF(N839&lt;&gt;0,LOOKUP(N839,[1]Supplier!$A:$A,[1]Supplier!$B:$B))))),"")</f>
        <v>Kas Negara</v>
      </c>
      <c r="R839" s="4" t="str">
        <f>IFERROR(IF(IF(AND(IF(M839&lt;&gt;0,LOOKUP(M839,[1]Customer!$A:$A,[1]Customer!$V:$V),IF(N839&lt;&gt;0,LOOKUP(N839,[1]Supplier!$A:$A,[1]Supplier!$V:$V)))=FALSE,O839&lt;&gt;0),LOOKUP(O839,[1]Branch!$A:$A,[1]Branch!$V:$V),IF(M839&lt;&gt;0,LOOKUP(M839,[1]Customer!$A:$A,[1]Customer!$V:$V),IF(N839&lt;&gt;0,LOOKUP(N839,[1]Supplier!$A:$A,[1]Supplier!$V:$V))))=FALSE,LOOKUP(P839,[1]Banking!$A:$A,[1]Banking!$C:$C),IF(AND(IF(M839&lt;&gt;0,LOOKUP(M839,[1]Customer!$A:$A,[1]Customer!$V:$V),IF(N839&lt;&gt;0,LOOKUP(N839,[1]Supplier!$A:$A,[1]Supplier!$V:$V)))=FALSE,O839&lt;&gt;0),LOOKUP(O839,[1]Branch!$A:$A,[1]Branch!$V:$V),IF(M839&lt;&gt;0,LOOKUP(M839,[1]Customer!$A:$A,[1]Customer!$V:$V),IF(N839&lt;&gt;0,LOOKUP(N839,[1]Supplier!$A:$A,[1]Supplier!$V:$V))))),"")</f>
        <v/>
      </c>
      <c r="S839" s="14">
        <f>IFERROR(SUMIF(CREF!A:A,PREF!A839,CREF!G:G),"")</f>
        <v>-3500000</v>
      </c>
    </row>
    <row r="840" spans="1:19">
      <c r="A840" s="3">
        <v>839</v>
      </c>
      <c r="B840" s="5">
        <v>42003</v>
      </c>
      <c r="K840" s="3">
        <v>907</v>
      </c>
      <c r="P840" s="3" t="s">
        <v>40</v>
      </c>
      <c r="Q840" s="4" t="str">
        <f>IFERROR(IF(IF(AND(IF(M840&lt;&gt;0,LOOKUP(M840,[1]Customer!$A:$A,[1]Customer!$B:$B),IF(N840&lt;&gt;0,LOOKUP(N840,[1]Supplier!$A:$A,[1]Supplier!$B:$B)))=FALSE,O840&lt;&gt;0),LOOKUP(O840,[1]Branch!$A:$A,[1]Branch!$B:$B),IF(M840&lt;&gt;0,LOOKUP(M840,[1]Customer!$A:$A,[1]Customer!$B:$B),IF(N840&lt;&gt;0,LOOKUP(N840,[1]Supplier!$A:$A,[1]Supplier!$B:$B))))=FALSE,LOOKUP(P840,[1]Banking!$A:$A,[1]Banking!$B:$B),IF(AND(IF(M840&lt;&gt;0,LOOKUP(M840,[1]Customer!$A:$A,[1]Customer!$B:$B),IF(N840&lt;&gt;0,LOOKUP(N840,[1]Supplier!$A:$A,[1]Supplier!$B:$B)))=FALSE,O840&lt;&gt;0),LOOKUP(O840,[1]Branch!$A:$A,[1]Branch!$B:$B),IF(M840&lt;&gt;0,LOOKUP(M840,[1]Customer!$A:$A,[1]Customer!$B:$B),IF(N840&lt;&gt;0,LOOKUP(N840,[1]Supplier!$A:$A,[1]Supplier!$B:$B))))),"")</f>
        <v>Kas Kecil Nathani Chemicals</v>
      </c>
      <c r="R840" s="4">
        <f>IFERROR(IF(IF(AND(IF(M840&lt;&gt;0,LOOKUP(M840,[1]Customer!$A:$A,[1]Customer!$V:$V),IF(N840&lt;&gt;0,LOOKUP(N840,[1]Supplier!$A:$A,[1]Supplier!$V:$V)))=FALSE,O840&lt;&gt;0),LOOKUP(O840,[1]Branch!$A:$A,[1]Branch!$V:$V),IF(M840&lt;&gt;0,LOOKUP(M840,[1]Customer!$A:$A,[1]Customer!$V:$V),IF(N840&lt;&gt;0,LOOKUP(N840,[1]Supplier!$A:$A,[1]Supplier!$V:$V))))=FALSE,LOOKUP(P840,[1]Banking!$A:$A,[1]Banking!$C:$C),IF(AND(IF(M840&lt;&gt;0,LOOKUP(M840,[1]Customer!$A:$A,[1]Customer!$V:$V),IF(N840&lt;&gt;0,LOOKUP(N840,[1]Supplier!$A:$A,[1]Supplier!$V:$V)))=FALSE,O840&lt;&gt;0),LOOKUP(O840,[1]Branch!$A:$A,[1]Branch!$V:$V),IF(M840&lt;&gt;0,LOOKUP(M840,[1]Customer!$A:$A,[1]Customer!$V:$V),IF(N840&lt;&gt;0,LOOKUP(N840,[1]Supplier!$A:$A,[1]Supplier!$V:$V))))),"")</f>
        <v>0</v>
      </c>
      <c r="S840" s="14">
        <f>IFERROR(SUMIF(CREF!A:A,PREF!A840,CREF!G:G),"")</f>
        <v>-200000</v>
      </c>
    </row>
    <row r="841" spans="1:19">
      <c r="A841" s="3">
        <v>840</v>
      </c>
      <c r="B841" s="5">
        <v>42003</v>
      </c>
      <c r="J841" s="3">
        <v>388</v>
      </c>
      <c r="M841" s="3" t="s">
        <v>41</v>
      </c>
      <c r="Q841" s="4" t="str">
        <f>IFERROR(IF(IF(AND(IF(M841&lt;&gt;0,LOOKUP(M841,[1]Customer!$A:$A,[1]Customer!$B:$B),IF(N841&lt;&gt;0,LOOKUP(N841,[1]Supplier!$A:$A,[1]Supplier!$B:$B)))=FALSE,O841&lt;&gt;0),LOOKUP(O841,[1]Branch!$A:$A,[1]Branch!$B:$B),IF(M841&lt;&gt;0,LOOKUP(M841,[1]Customer!$A:$A,[1]Customer!$B:$B),IF(N841&lt;&gt;0,LOOKUP(N841,[1]Supplier!$A:$A,[1]Supplier!$B:$B))))=FALSE,LOOKUP(P841,[1]Banking!$A:$A,[1]Banking!$B:$B),IF(AND(IF(M841&lt;&gt;0,LOOKUP(M841,[1]Customer!$A:$A,[1]Customer!$B:$B),IF(N841&lt;&gt;0,LOOKUP(N841,[1]Supplier!$A:$A,[1]Supplier!$B:$B)))=FALSE,O841&lt;&gt;0),LOOKUP(O841,[1]Branch!$A:$A,[1]Branch!$B:$B),IF(M841&lt;&gt;0,LOOKUP(M841,[1]Customer!$A:$A,[1]Customer!$B:$B),IF(N841&lt;&gt;0,LOOKUP(N841,[1]Supplier!$A:$A,[1]Supplier!$B:$B))))),"")</f>
        <v>Nathani Indonesia</v>
      </c>
      <c r="R841" s="4" t="str">
        <f>IFERROR(IF(IF(AND(IF(M841&lt;&gt;0,LOOKUP(M841,[1]Customer!$A:$A,[1]Customer!$V:$V),IF(N841&lt;&gt;0,LOOKUP(N841,[1]Supplier!$A:$A,[1]Supplier!$V:$V)))=FALSE,O841&lt;&gt;0),LOOKUP(O841,[1]Branch!$A:$A,[1]Branch!$V:$V),IF(M841&lt;&gt;0,LOOKUP(M841,[1]Customer!$A:$A,[1]Customer!$V:$V),IF(N841&lt;&gt;0,LOOKUP(N841,[1]Supplier!$A:$A,[1]Supplier!$V:$V))))=FALSE,LOOKUP(P841,[1]Banking!$A:$A,[1]Banking!$C:$C),IF(AND(IF(M841&lt;&gt;0,LOOKUP(M841,[1]Customer!$A:$A,[1]Customer!$V:$V),IF(N841&lt;&gt;0,LOOKUP(N841,[1]Supplier!$A:$A,[1]Supplier!$V:$V)))=FALSE,O841&lt;&gt;0),LOOKUP(O841,[1]Branch!$A:$A,[1]Branch!$V:$V),IF(M841&lt;&gt;0,LOOKUP(M841,[1]Customer!$A:$A,[1]Customer!$V:$V),IF(N841&lt;&gt;0,LOOKUP(N841,[1]Supplier!$A:$A,[1]Supplier!$V:$V))))),"")</f>
        <v>Agustina Y. Zulkarnain</v>
      </c>
      <c r="S841" s="14">
        <f>IFERROR(SUMIF(CREF!A:A,PREF!A841,CREF!G:G),"")</f>
        <v>4414384</v>
      </c>
    </row>
    <row r="842" spans="1:19">
      <c r="A842" s="3">
        <v>841</v>
      </c>
      <c r="B842" s="5">
        <v>42003</v>
      </c>
      <c r="K842" s="3">
        <v>908</v>
      </c>
      <c r="P842" s="3" t="s">
        <v>40</v>
      </c>
      <c r="Q842" s="4" t="str">
        <f>IFERROR(IF(IF(AND(IF(M842&lt;&gt;0,LOOKUP(M842,[1]Customer!$A:$A,[1]Customer!$B:$B),IF(N842&lt;&gt;0,LOOKUP(N842,[1]Supplier!$A:$A,[1]Supplier!$B:$B)))=FALSE,O842&lt;&gt;0),LOOKUP(O842,[1]Branch!$A:$A,[1]Branch!$B:$B),IF(M842&lt;&gt;0,LOOKUP(M842,[1]Customer!$A:$A,[1]Customer!$B:$B),IF(N842&lt;&gt;0,LOOKUP(N842,[1]Supplier!$A:$A,[1]Supplier!$B:$B))))=FALSE,LOOKUP(P842,[1]Banking!$A:$A,[1]Banking!$B:$B),IF(AND(IF(M842&lt;&gt;0,LOOKUP(M842,[1]Customer!$A:$A,[1]Customer!$B:$B),IF(N842&lt;&gt;0,LOOKUP(N842,[1]Supplier!$A:$A,[1]Supplier!$B:$B)))=FALSE,O842&lt;&gt;0),LOOKUP(O842,[1]Branch!$A:$A,[1]Branch!$B:$B),IF(M842&lt;&gt;0,LOOKUP(M842,[1]Customer!$A:$A,[1]Customer!$B:$B),IF(N842&lt;&gt;0,LOOKUP(N842,[1]Supplier!$A:$A,[1]Supplier!$B:$B))))),"")</f>
        <v>Kas Kecil Nathani Chemicals</v>
      </c>
      <c r="R842" s="4">
        <f>IFERROR(IF(IF(AND(IF(M842&lt;&gt;0,LOOKUP(M842,[1]Customer!$A:$A,[1]Customer!$V:$V),IF(N842&lt;&gt;0,LOOKUP(N842,[1]Supplier!$A:$A,[1]Supplier!$V:$V)))=FALSE,O842&lt;&gt;0),LOOKUP(O842,[1]Branch!$A:$A,[1]Branch!$V:$V),IF(M842&lt;&gt;0,LOOKUP(M842,[1]Customer!$A:$A,[1]Customer!$V:$V),IF(N842&lt;&gt;0,LOOKUP(N842,[1]Supplier!$A:$A,[1]Supplier!$V:$V))))=FALSE,LOOKUP(P842,[1]Banking!$A:$A,[1]Banking!$C:$C),IF(AND(IF(M842&lt;&gt;0,LOOKUP(M842,[1]Customer!$A:$A,[1]Customer!$V:$V),IF(N842&lt;&gt;0,LOOKUP(N842,[1]Supplier!$A:$A,[1]Supplier!$V:$V)))=FALSE,O842&lt;&gt;0),LOOKUP(O842,[1]Branch!$A:$A,[1]Branch!$V:$V),IF(M842&lt;&gt;0,LOOKUP(M842,[1]Customer!$A:$A,[1]Customer!$V:$V),IF(N842&lt;&gt;0,LOOKUP(N842,[1]Supplier!$A:$A,[1]Supplier!$V:$V))))),"")</f>
        <v>0</v>
      </c>
      <c r="S842" s="14">
        <f>IFERROR(SUMIF(CREF!A:A,PREF!A842,CREF!G:G),"")</f>
        <v>-1972384</v>
      </c>
    </row>
    <row r="843" spans="1:19">
      <c r="A843" s="3">
        <v>842</v>
      </c>
      <c r="B843" s="5">
        <v>42003</v>
      </c>
      <c r="K843" s="3">
        <v>909</v>
      </c>
      <c r="P843" s="3" t="s">
        <v>40</v>
      </c>
      <c r="Q843" s="4" t="str">
        <f>IFERROR(IF(IF(AND(IF(M843&lt;&gt;0,LOOKUP(M843,[1]Customer!$A:$A,[1]Customer!$B:$B),IF(N843&lt;&gt;0,LOOKUP(N843,[1]Supplier!$A:$A,[1]Supplier!$B:$B)))=FALSE,O843&lt;&gt;0),LOOKUP(O843,[1]Branch!$A:$A,[1]Branch!$B:$B),IF(M843&lt;&gt;0,LOOKUP(M843,[1]Customer!$A:$A,[1]Customer!$B:$B),IF(N843&lt;&gt;0,LOOKUP(N843,[1]Supplier!$A:$A,[1]Supplier!$B:$B))))=FALSE,LOOKUP(P843,[1]Banking!$A:$A,[1]Banking!$B:$B),IF(AND(IF(M843&lt;&gt;0,LOOKUP(M843,[1]Customer!$A:$A,[1]Customer!$B:$B),IF(N843&lt;&gt;0,LOOKUP(N843,[1]Supplier!$A:$A,[1]Supplier!$B:$B)))=FALSE,O843&lt;&gt;0),LOOKUP(O843,[1]Branch!$A:$A,[1]Branch!$B:$B),IF(M843&lt;&gt;0,LOOKUP(M843,[1]Customer!$A:$A,[1]Customer!$B:$B),IF(N843&lt;&gt;0,LOOKUP(N843,[1]Supplier!$A:$A,[1]Supplier!$B:$B))))),"")</f>
        <v>Kas Kecil Nathani Chemicals</v>
      </c>
      <c r="R843" s="4">
        <f>IFERROR(IF(IF(AND(IF(M843&lt;&gt;0,LOOKUP(M843,[1]Customer!$A:$A,[1]Customer!$V:$V),IF(N843&lt;&gt;0,LOOKUP(N843,[1]Supplier!$A:$A,[1]Supplier!$V:$V)))=FALSE,O843&lt;&gt;0),LOOKUP(O843,[1]Branch!$A:$A,[1]Branch!$V:$V),IF(M843&lt;&gt;0,LOOKUP(M843,[1]Customer!$A:$A,[1]Customer!$V:$V),IF(N843&lt;&gt;0,LOOKUP(N843,[1]Supplier!$A:$A,[1]Supplier!$V:$V))))=FALSE,LOOKUP(P843,[1]Banking!$A:$A,[1]Banking!$C:$C),IF(AND(IF(M843&lt;&gt;0,LOOKUP(M843,[1]Customer!$A:$A,[1]Customer!$V:$V),IF(N843&lt;&gt;0,LOOKUP(N843,[1]Supplier!$A:$A,[1]Supplier!$V:$V)))=FALSE,O843&lt;&gt;0),LOOKUP(O843,[1]Branch!$A:$A,[1]Branch!$V:$V),IF(M843&lt;&gt;0,LOOKUP(M843,[1]Customer!$A:$A,[1]Customer!$V:$V),IF(N843&lt;&gt;0,LOOKUP(N843,[1]Supplier!$A:$A,[1]Supplier!$V:$V))))),"")</f>
        <v>0</v>
      </c>
      <c r="S843" s="14">
        <f>IFERROR(SUMIF(CREF!A:A,PREF!A843,CREF!G:G),"")</f>
        <v>-2442000</v>
      </c>
    </row>
    <row r="844" spans="1:19">
      <c r="A844" s="3">
        <v>843</v>
      </c>
      <c r="B844" s="5">
        <v>42003</v>
      </c>
      <c r="K844" s="3">
        <v>910</v>
      </c>
      <c r="P844" s="3" t="s">
        <v>40</v>
      </c>
      <c r="Q844" s="4" t="str">
        <f>IFERROR(IF(IF(AND(IF(M844&lt;&gt;0,LOOKUP(M844,[1]Customer!$A:$A,[1]Customer!$B:$B),IF(N844&lt;&gt;0,LOOKUP(N844,[1]Supplier!$A:$A,[1]Supplier!$B:$B)))=FALSE,O844&lt;&gt;0),LOOKUP(O844,[1]Branch!$A:$A,[1]Branch!$B:$B),IF(M844&lt;&gt;0,LOOKUP(M844,[1]Customer!$A:$A,[1]Customer!$B:$B),IF(N844&lt;&gt;0,LOOKUP(N844,[1]Supplier!$A:$A,[1]Supplier!$B:$B))))=FALSE,LOOKUP(P844,[1]Banking!$A:$A,[1]Banking!$B:$B),IF(AND(IF(M844&lt;&gt;0,LOOKUP(M844,[1]Customer!$A:$A,[1]Customer!$B:$B),IF(N844&lt;&gt;0,LOOKUP(N844,[1]Supplier!$A:$A,[1]Supplier!$B:$B)))=FALSE,O844&lt;&gt;0),LOOKUP(O844,[1]Branch!$A:$A,[1]Branch!$B:$B),IF(M844&lt;&gt;0,LOOKUP(M844,[1]Customer!$A:$A,[1]Customer!$B:$B),IF(N844&lt;&gt;0,LOOKUP(N844,[1]Supplier!$A:$A,[1]Supplier!$B:$B))))),"")</f>
        <v>Kas Kecil Nathani Chemicals</v>
      </c>
      <c r="R844" s="4">
        <f>IFERROR(IF(IF(AND(IF(M844&lt;&gt;0,LOOKUP(M844,[1]Customer!$A:$A,[1]Customer!$V:$V),IF(N844&lt;&gt;0,LOOKUP(N844,[1]Supplier!$A:$A,[1]Supplier!$V:$V)))=FALSE,O844&lt;&gt;0),LOOKUP(O844,[1]Branch!$A:$A,[1]Branch!$V:$V),IF(M844&lt;&gt;0,LOOKUP(M844,[1]Customer!$A:$A,[1]Customer!$V:$V),IF(N844&lt;&gt;0,LOOKUP(N844,[1]Supplier!$A:$A,[1]Supplier!$V:$V))))=FALSE,LOOKUP(P844,[1]Banking!$A:$A,[1]Banking!$C:$C),IF(AND(IF(M844&lt;&gt;0,LOOKUP(M844,[1]Customer!$A:$A,[1]Customer!$V:$V),IF(N844&lt;&gt;0,LOOKUP(N844,[1]Supplier!$A:$A,[1]Supplier!$V:$V)))=FALSE,O844&lt;&gt;0),LOOKUP(O844,[1]Branch!$A:$A,[1]Branch!$V:$V),IF(M844&lt;&gt;0,LOOKUP(M844,[1]Customer!$A:$A,[1]Customer!$V:$V),IF(N844&lt;&gt;0,LOOKUP(N844,[1]Supplier!$A:$A,[1]Supplier!$V:$V))))),"")</f>
        <v>0</v>
      </c>
      <c r="S844" s="14">
        <f>IFERROR(SUMIF(CREF!A:A,PREF!A844,CREF!G:G),"")</f>
        <v>-300000</v>
      </c>
    </row>
    <row r="845" spans="1:19">
      <c r="A845" s="3">
        <v>844</v>
      </c>
      <c r="B845" s="5">
        <v>42004</v>
      </c>
      <c r="K845" s="3">
        <v>911</v>
      </c>
      <c r="N845" s="3" t="s">
        <v>37</v>
      </c>
      <c r="Q845" s="4" t="str">
        <f>IFERROR(IF(IF(AND(IF(M845&lt;&gt;0,LOOKUP(M845,[1]Customer!$A:$A,[1]Customer!$B:$B),IF(N845&lt;&gt;0,LOOKUP(N845,[1]Supplier!$A:$A,[1]Supplier!$B:$B)))=FALSE,O845&lt;&gt;0),LOOKUP(O845,[1]Branch!$A:$A,[1]Branch!$B:$B),IF(M845&lt;&gt;0,LOOKUP(M845,[1]Customer!$A:$A,[1]Customer!$B:$B),IF(N845&lt;&gt;0,LOOKUP(N845,[1]Supplier!$A:$A,[1]Supplier!$B:$B))))=FALSE,LOOKUP(P845,[1]Banking!$A:$A,[1]Banking!$B:$B),IF(AND(IF(M845&lt;&gt;0,LOOKUP(M845,[1]Customer!$A:$A,[1]Customer!$B:$B),IF(N845&lt;&gt;0,LOOKUP(N845,[1]Supplier!$A:$A,[1]Supplier!$B:$B)))=FALSE,O845&lt;&gt;0),LOOKUP(O845,[1]Branch!$A:$A,[1]Branch!$B:$B),IF(M845&lt;&gt;0,LOOKUP(M845,[1]Customer!$A:$A,[1]Customer!$B:$B),IF(N845&lt;&gt;0,LOOKUP(N845,[1]Supplier!$A:$A,[1]Supplier!$B:$B))))),"")</f>
        <v>BCA Villa Bandara</v>
      </c>
      <c r="R845" s="4" t="str">
        <f>IFERROR(IF(IF(AND(IF(M845&lt;&gt;0,LOOKUP(M845,[1]Customer!$A:$A,[1]Customer!$V:$V),IF(N845&lt;&gt;0,LOOKUP(N845,[1]Supplier!$A:$A,[1]Supplier!$V:$V)))=FALSE,O845&lt;&gt;0),LOOKUP(O845,[1]Branch!$A:$A,[1]Branch!$V:$V),IF(M845&lt;&gt;0,LOOKUP(M845,[1]Customer!$A:$A,[1]Customer!$V:$V),IF(N845&lt;&gt;0,LOOKUP(N845,[1]Supplier!$A:$A,[1]Supplier!$V:$V))))=FALSE,LOOKUP(P845,[1]Banking!$A:$A,[1]Banking!$C:$C),IF(AND(IF(M845&lt;&gt;0,LOOKUP(M845,[1]Customer!$A:$A,[1]Customer!$V:$V),IF(N845&lt;&gt;0,LOOKUP(N845,[1]Supplier!$A:$A,[1]Supplier!$V:$V)))=FALSE,O845&lt;&gt;0),LOOKUP(O845,[1]Branch!$A:$A,[1]Branch!$V:$V),IF(M845&lt;&gt;0,LOOKUP(M845,[1]Customer!$A:$A,[1]Customer!$V:$V),IF(N845&lt;&gt;0,LOOKUP(N845,[1]Supplier!$A:$A,[1]Supplier!$V:$V))))),"")</f>
        <v/>
      </c>
      <c r="S845" s="14">
        <f>IFERROR(SUMIF(CREF!A:A,PREF!A845,CREF!G:G),"")</f>
        <v>-30000</v>
      </c>
    </row>
    <row r="846" spans="1:19">
      <c r="A846" s="3">
        <v>845</v>
      </c>
      <c r="B846" s="5">
        <v>42004</v>
      </c>
      <c r="K846" s="3">
        <v>912</v>
      </c>
      <c r="N846" s="3" t="s">
        <v>37</v>
      </c>
      <c r="Q846" s="4" t="str">
        <f>IFERROR(IF(IF(AND(IF(M846&lt;&gt;0,LOOKUP(M846,[1]Customer!$A:$A,[1]Customer!$B:$B),IF(N846&lt;&gt;0,LOOKUP(N846,[1]Supplier!$A:$A,[1]Supplier!$B:$B)))=FALSE,O846&lt;&gt;0),LOOKUP(O846,[1]Branch!$A:$A,[1]Branch!$B:$B),IF(M846&lt;&gt;0,LOOKUP(M846,[1]Customer!$A:$A,[1]Customer!$B:$B),IF(N846&lt;&gt;0,LOOKUP(N846,[1]Supplier!$A:$A,[1]Supplier!$B:$B))))=FALSE,LOOKUP(P846,[1]Banking!$A:$A,[1]Banking!$B:$B),IF(AND(IF(M846&lt;&gt;0,LOOKUP(M846,[1]Customer!$A:$A,[1]Customer!$B:$B),IF(N846&lt;&gt;0,LOOKUP(N846,[1]Supplier!$A:$A,[1]Supplier!$B:$B)))=FALSE,O846&lt;&gt;0),LOOKUP(O846,[1]Branch!$A:$A,[1]Branch!$B:$B),IF(M846&lt;&gt;0,LOOKUP(M846,[1]Customer!$A:$A,[1]Customer!$B:$B),IF(N846&lt;&gt;0,LOOKUP(N846,[1]Supplier!$A:$A,[1]Supplier!$B:$B))))),"")</f>
        <v>BCA Villa Bandara</v>
      </c>
      <c r="R846" s="4" t="str">
        <f>IFERROR(IF(IF(AND(IF(M846&lt;&gt;0,LOOKUP(M846,[1]Customer!$A:$A,[1]Customer!$V:$V),IF(N846&lt;&gt;0,LOOKUP(N846,[1]Supplier!$A:$A,[1]Supplier!$V:$V)))=FALSE,O846&lt;&gt;0),LOOKUP(O846,[1]Branch!$A:$A,[1]Branch!$V:$V),IF(M846&lt;&gt;0,LOOKUP(M846,[1]Customer!$A:$A,[1]Customer!$V:$V),IF(N846&lt;&gt;0,LOOKUP(N846,[1]Supplier!$A:$A,[1]Supplier!$V:$V))))=FALSE,LOOKUP(P846,[1]Banking!$A:$A,[1]Banking!$C:$C),IF(AND(IF(M846&lt;&gt;0,LOOKUP(M846,[1]Customer!$A:$A,[1]Customer!$V:$V),IF(N846&lt;&gt;0,LOOKUP(N846,[1]Supplier!$A:$A,[1]Supplier!$V:$V)))=FALSE,O846&lt;&gt;0),LOOKUP(O846,[1]Branch!$A:$A,[1]Branch!$V:$V),IF(M846&lt;&gt;0,LOOKUP(M846,[1]Customer!$A:$A,[1]Customer!$V:$V),IF(N846&lt;&gt;0,LOOKUP(N846,[1]Supplier!$A:$A,[1]Supplier!$V:$V))))),"")</f>
        <v/>
      </c>
      <c r="S846" s="14">
        <f>IFERROR(SUMIF(CREF!A:A,PREF!A846,CREF!G:G),"")</f>
        <v>2910.73</v>
      </c>
    </row>
    <row r="847" spans="1:19">
      <c r="A847" s="3">
        <v>846</v>
      </c>
      <c r="B847" s="5">
        <v>42009</v>
      </c>
      <c r="J847" s="3">
        <v>1</v>
      </c>
      <c r="P847" s="3" t="s">
        <v>40</v>
      </c>
      <c r="Q847" s="4" t="str">
        <f>IFERROR(IF(IF(AND(IF(M847&lt;&gt;0,LOOKUP(M847,[1]Customer!$A:$A,[1]Customer!$B:$B),IF(N847&lt;&gt;0,LOOKUP(N847,[1]Supplier!$A:$A,[1]Supplier!$B:$B)))=FALSE,O847&lt;&gt;0),LOOKUP(O847,[1]Branch!$A:$A,[1]Branch!$B:$B),IF(M847&lt;&gt;0,LOOKUP(M847,[1]Customer!$A:$A,[1]Customer!$B:$B),IF(N847&lt;&gt;0,LOOKUP(N847,[1]Supplier!$A:$A,[1]Supplier!$B:$B))))=FALSE,LOOKUP(P847,[1]Banking!$A:$A,[1]Banking!$B:$B),IF(AND(IF(M847&lt;&gt;0,LOOKUP(M847,[1]Customer!$A:$A,[1]Customer!$B:$B),IF(N847&lt;&gt;0,LOOKUP(N847,[1]Supplier!$A:$A,[1]Supplier!$B:$B)))=FALSE,O847&lt;&gt;0),LOOKUP(O847,[1]Branch!$A:$A,[1]Branch!$B:$B),IF(M847&lt;&gt;0,LOOKUP(M847,[1]Customer!$A:$A,[1]Customer!$B:$B),IF(N847&lt;&gt;0,LOOKUP(N847,[1]Supplier!$A:$A,[1]Supplier!$B:$B))))),"")</f>
        <v>Kas Kecil Nathani Chemicals</v>
      </c>
      <c r="R847" s="4">
        <f>IFERROR(IF(IF(AND(IF(M847&lt;&gt;0,LOOKUP(M847,[1]Customer!$A:$A,[1]Customer!$V:$V),IF(N847&lt;&gt;0,LOOKUP(N847,[1]Supplier!$A:$A,[1]Supplier!$V:$V)))=FALSE,O847&lt;&gt;0),LOOKUP(O847,[1]Branch!$A:$A,[1]Branch!$V:$V),IF(M847&lt;&gt;0,LOOKUP(M847,[1]Customer!$A:$A,[1]Customer!$V:$V),IF(N847&lt;&gt;0,LOOKUP(N847,[1]Supplier!$A:$A,[1]Supplier!$V:$V))))=FALSE,LOOKUP(P847,[1]Banking!$A:$A,[1]Banking!$C:$C),IF(AND(IF(M847&lt;&gt;0,LOOKUP(M847,[1]Customer!$A:$A,[1]Customer!$V:$V),IF(N847&lt;&gt;0,LOOKUP(N847,[1]Supplier!$A:$A,[1]Supplier!$V:$V)))=FALSE,O847&lt;&gt;0),LOOKUP(O847,[1]Branch!$A:$A,[1]Branch!$V:$V),IF(M847&lt;&gt;0,LOOKUP(M847,[1]Customer!$A:$A,[1]Customer!$V:$V),IF(N847&lt;&gt;0,LOOKUP(N847,[1]Supplier!$A:$A,[1]Supplier!$V:$V))))),"")</f>
        <v>0</v>
      </c>
      <c r="S847" s="14">
        <f>IFERROR(SUMIF(CREF!A:A,PREF!A847,CREF!G:G),"")</f>
        <v>1230960</v>
      </c>
    </row>
    <row r="848" spans="1:19">
      <c r="A848" s="3">
        <v>847</v>
      </c>
      <c r="B848" s="5">
        <v>42009</v>
      </c>
      <c r="K848" s="3">
        <v>1</v>
      </c>
      <c r="P848" s="3" t="s">
        <v>40</v>
      </c>
      <c r="Q848" s="4" t="str">
        <f>IFERROR(IF(IF(AND(IF(M848&lt;&gt;0,LOOKUP(M848,[1]Customer!$A:$A,[1]Customer!$B:$B),IF(N848&lt;&gt;0,LOOKUP(N848,[1]Supplier!$A:$A,[1]Supplier!$B:$B)))=FALSE,O848&lt;&gt;0),LOOKUP(O848,[1]Branch!$A:$A,[1]Branch!$B:$B),IF(M848&lt;&gt;0,LOOKUP(M848,[1]Customer!$A:$A,[1]Customer!$B:$B),IF(N848&lt;&gt;0,LOOKUP(N848,[1]Supplier!$A:$A,[1]Supplier!$B:$B))))=FALSE,LOOKUP(P848,[1]Banking!$A:$A,[1]Banking!$B:$B),IF(AND(IF(M848&lt;&gt;0,LOOKUP(M848,[1]Customer!$A:$A,[1]Customer!$B:$B),IF(N848&lt;&gt;0,LOOKUP(N848,[1]Supplier!$A:$A,[1]Supplier!$B:$B)))=FALSE,O848&lt;&gt;0),LOOKUP(O848,[1]Branch!$A:$A,[1]Branch!$B:$B),IF(M848&lt;&gt;0,LOOKUP(M848,[1]Customer!$A:$A,[1]Customer!$B:$B),IF(N848&lt;&gt;0,LOOKUP(N848,[1]Supplier!$A:$A,[1]Supplier!$B:$B))))),"")</f>
        <v>Kas Kecil Nathani Chemicals</v>
      </c>
      <c r="R848" s="4">
        <f>IFERROR(IF(IF(AND(IF(M848&lt;&gt;0,LOOKUP(M848,[1]Customer!$A:$A,[1]Customer!$V:$V),IF(N848&lt;&gt;0,LOOKUP(N848,[1]Supplier!$A:$A,[1]Supplier!$V:$V)))=FALSE,O848&lt;&gt;0),LOOKUP(O848,[1]Branch!$A:$A,[1]Branch!$V:$V),IF(M848&lt;&gt;0,LOOKUP(M848,[1]Customer!$A:$A,[1]Customer!$V:$V),IF(N848&lt;&gt;0,LOOKUP(N848,[1]Supplier!$A:$A,[1]Supplier!$V:$V))))=FALSE,LOOKUP(P848,[1]Banking!$A:$A,[1]Banking!$C:$C),IF(AND(IF(M848&lt;&gt;0,LOOKUP(M848,[1]Customer!$A:$A,[1]Customer!$V:$V),IF(N848&lt;&gt;0,LOOKUP(N848,[1]Supplier!$A:$A,[1]Supplier!$V:$V)))=FALSE,O848&lt;&gt;0),LOOKUP(O848,[1]Branch!$A:$A,[1]Branch!$V:$V),IF(M848&lt;&gt;0,LOOKUP(M848,[1]Customer!$A:$A,[1]Customer!$V:$V),IF(N848&lt;&gt;0,LOOKUP(N848,[1]Supplier!$A:$A,[1]Supplier!$V:$V))))),"")</f>
        <v>0</v>
      </c>
      <c r="S848" s="14">
        <f>IFERROR(SUMIF(CREF!A:A,PREF!A848,CREF!G:G),"")</f>
        <v>-225000</v>
      </c>
    </row>
    <row r="849" spans="1:19">
      <c r="A849" s="3">
        <v>848</v>
      </c>
      <c r="B849" s="5">
        <v>42009</v>
      </c>
      <c r="K849" s="3">
        <v>2</v>
      </c>
      <c r="P849" s="3" t="s">
        <v>40</v>
      </c>
      <c r="Q849" s="4" t="str">
        <f>IFERROR(IF(IF(AND(IF(M849&lt;&gt;0,LOOKUP(M849,[1]Customer!$A:$A,[1]Customer!$B:$B),IF(N849&lt;&gt;0,LOOKUP(N849,[1]Supplier!$A:$A,[1]Supplier!$B:$B)))=FALSE,O849&lt;&gt;0),LOOKUP(O849,[1]Branch!$A:$A,[1]Branch!$B:$B),IF(M849&lt;&gt;0,LOOKUP(M849,[1]Customer!$A:$A,[1]Customer!$B:$B),IF(N849&lt;&gt;0,LOOKUP(N849,[1]Supplier!$A:$A,[1]Supplier!$B:$B))))=FALSE,LOOKUP(P849,[1]Banking!$A:$A,[1]Banking!$B:$B),IF(AND(IF(M849&lt;&gt;0,LOOKUP(M849,[1]Customer!$A:$A,[1]Customer!$B:$B),IF(N849&lt;&gt;0,LOOKUP(N849,[1]Supplier!$A:$A,[1]Supplier!$B:$B)))=FALSE,O849&lt;&gt;0),LOOKUP(O849,[1]Branch!$A:$A,[1]Branch!$B:$B),IF(M849&lt;&gt;0,LOOKUP(M849,[1]Customer!$A:$A,[1]Customer!$B:$B),IF(N849&lt;&gt;0,LOOKUP(N849,[1]Supplier!$A:$A,[1]Supplier!$B:$B))))),"")</f>
        <v>Kas Kecil Nathani Chemicals</v>
      </c>
      <c r="R849" s="4">
        <f>IFERROR(IF(IF(AND(IF(M849&lt;&gt;0,LOOKUP(M849,[1]Customer!$A:$A,[1]Customer!$V:$V),IF(N849&lt;&gt;0,LOOKUP(N849,[1]Supplier!$A:$A,[1]Supplier!$V:$V)))=FALSE,O849&lt;&gt;0),LOOKUP(O849,[1]Branch!$A:$A,[1]Branch!$V:$V),IF(M849&lt;&gt;0,LOOKUP(M849,[1]Customer!$A:$A,[1]Customer!$V:$V),IF(N849&lt;&gt;0,LOOKUP(N849,[1]Supplier!$A:$A,[1]Supplier!$V:$V))))=FALSE,LOOKUP(P849,[1]Banking!$A:$A,[1]Banking!$C:$C),IF(AND(IF(M849&lt;&gt;0,LOOKUP(M849,[1]Customer!$A:$A,[1]Customer!$V:$V),IF(N849&lt;&gt;0,LOOKUP(N849,[1]Supplier!$A:$A,[1]Supplier!$V:$V)))=FALSE,O849&lt;&gt;0),LOOKUP(O849,[1]Branch!$A:$A,[1]Branch!$V:$V),IF(M849&lt;&gt;0,LOOKUP(M849,[1]Customer!$A:$A,[1]Customer!$V:$V),IF(N849&lt;&gt;0,LOOKUP(N849,[1]Supplier!$A:$A,[1]Supplier!$V:$V))))),"")</f>
        <v>0</v>
      </c>
      <c r="S849" s="14">
        <f>IFERROR(SUMIF(CREF!A:A,PREF!A849,CREF!G:G),"")</f>
        <v>-225000</v>
      </c>
    </row>
    <row r="850" spans="1:19">
      <c r="A850" s="3">
        <v>849</v>
      </c>
      <c r="B850" s="5">
        <v>42009</v>
      </c>
      <c r="K850" s="3">
        <v>3</v>
      </c>
      <c r="P850" s="3" t="s">
        <v>40</v>
      </c>
      <c r="Q850" s="4" t="str">
        <f>IFERROR(IF(IF(AND(IF(M850&lt;&gt;0,LOOKUP(M850,[1]Customer!$A:$A,[1]Customer!$B:$B),IF(N850&lt;&gt;0,LOOKUP(N850,[1]Supplier!$A:$A,[1]Supplier!$B:$B)))=FALSE,O850&lt;&gt;0),LOOKUP(O850,[1]Branch!$A:$A,[1]Branch!$B:$B),IF(M850&lt;&gt;0,LOOKUP(M850,[1]Customer!$A:$A,[1]Customer!$B:$B),IF(N850&lt;&gt;0,LOOKUP(N850,[1]Supplier!$A:$A,[1]Supplier!$B:$B))))=FALSE,LOOKUP(P850,[1]Banking!$A:$A,[1]Banking!$B:$B),IF(AND(IF(M850&lt;&gt;0,LOOKUP(M850,[1]Customer!$A:$A,[1]Customer!$B:$B),IF(N850&lt;&gt;0,LOOKUP(N850,[1]Supplier!$A:$A,[1]Supplier!$B:$B)))=FALSE,O850&lt;&gt;0),LOOKUP(O850,[1]Branch!$A:$A,[1]Branch!$B:$B),IF(M850&lt;&gt;0,LOOKUP(M850,[1]Customer!$A:$A,[1]Customer!$B:$B),IF(N850&lt;&gt;0,LOOKUP(N850,[1]Supplier!$A:$A,[1]Supplier!$B:$B))))),"")</f>
        <v>Kas Kecil Nathani Chemicals</v>
      </c>
      <c r="R850" s="4">
        <f>IFERROR(IF(IF(AND(IF(M850&lt;&gt;0,LOOKUP(M850,[1]Customer!$A:$A,[1]Customer!$V:$V),IF(N850&lt;&gt;0,LOOKUP(N850,[1]Supplier!$A:$A,[1]Supplier!$V:$V)))=FALSE,O850&lt;&gt;0),LOOKUP(O850,[1]Branch!$A:$A,[1]Branch!$V:$V),IF(M850&lt;&gt;0,LOOKUP(M850,[1]Customer!$A:$A,[1]Customer!$V:$V),IF(N850&lt;&gt;0,LOOKUP(N850,[1]Supplier!$A:$A,[1]Supplier!$V:$V))))=FALSE,LOOKUP(P850,[1]Banking!$A:$A,[1]Banking!$C:$C),IF(AND(IF(M850&lt;&gt;0,LOOKUP(M850,[1]Customer!$A:$A,[1]Customer!$V:$V),IF(N850&lt;&gt;0,LOOKUP(N850,[1]Supplier!$A:$A,[1]Supplier!$V:$V)))=FALSE,O850&lt;&gt;0),LOOKUP(O850,[1]Branch!$A:$A,[1]Branch!$V:$V),IF(M850&lt;&gt;0,LOOKUP(M850,[1]Customer!$A:$A,[1]Customer!$V:$V),IF(N850&lt;&gt;0,LOOKUP(N850,[1]Supplier!$A:$A,[1]Supplier!$V:$V))))),"")</f>
        <v>0</v>
      </c>
      <c r="S850" s="14">
        <f>IFERROR(SUMIF(CREF!A:A,PREF!A850,CREF!G:G),"")</f>
        <v>-225000</v>
      </c>
    </row>
    <row r="851" spans="1:19">
      <c r="A851" s="3">
        <v>850</v>
      </c>
      <c r="B851" s="5">
        <v>42009</v>
      </c>
      <c r="K851" s="3">
        <v>4</v>
      </c>
      <c r="P851" s="3" t="s">
        <v>40</v>
      </c>
      <c r="Q851" s="4" t="str">
        <f>IFERROR(IF(IF(AND(IF(M851&lt;&gt;0,LOOKUP(M851,[1]Customer!$A:$A,[1]Customer!$B:$B),IF(N851&lt;&gt;0,LOOKUP(N851,[1]Supplier!$A:$A,[1]Supplier!$B:$B)))=FALSE,O851&lt;&gt;0),LOOKUP(O851,[1]Branch!$A:$A,[1]Branch!$B:$B),IF(M851&lt;&gt;0,LOOKUP(M851,[1]Customer!$A:$A,[1]Customer!$B:$B),IF(N851&lt;&gt;0,LOOKUP(N851,[1]Supplier!$A:$A,[1]Supplier!$B:$B))))=FALSE,LOOKUP(P851,[1]Banking!$A:$A,[1]Banking!$B:$B),IF(AND(IF(M851&lt;&gt;0,LOOKUP(M851,[1]Customer!$A:$A,[1]Customer!$B:$B),IF(N851&lt;&gt;0,LOOKUP(N851,[1]Supplier!$A:$A,[1]Supplier!$B:$B)))=FALSE,O851&lt;&gt;0),LOOKUP(O851,[1]Branch!$A:$A,[1]Branch!$B:$B),IF(M851&lt;&gt;0,LOOKUP(M851,[1]Customer!$A:$A,[1]Customer!$B:$B),IF(N851&lt;&gt;0,LOOKUP(N851,[1]Supplier!$A:$A,[1]Supplier!$B:$B))))),"")</f>
        <v>Kas Kecil Nathani Chemicals</v>
      </c>
      <c r="R851" s="4">
        <f>IFERROR(IF(IF(AND(IF(M851&lt;&gt;0,LOOKUP(M851,[1]Customer!$A:$A,[1]Customer!$V:$V),IF(N851&lt;&gt;0,LOOKUP(N851,[1]Supplier!$A:$A,[1]Supplier!$V:$V)))=FALSE,O851&lt;&gt;0),LOOKUP(O851,[1]Branch!$A:$A,[1]Branch!$V:$V),IF(M851&lt;&gt;0,LOOKUP(M851,[1]Customer!$A:$A,[1]Customer!$V:$V),IF(N851&lt;&gt;0,LOOKUP(N851,[1]Supplier!$A:$A,[1]Supplier!$V:$V))))=FALSE,LOOKUP(P851,[1]Banking!$A:$A,[1]Banking!$C:$C),IF(AND(IF(M851&lt;&gt;0,LOOKUP(M851,[1]Customer!$A:$A,[1]Customer!$V:$V),IF(N851&lt;&gt;0,LOOKUP(N851,[1]Supplier!$A:$A,[1]Supplier!$V:$V)))=FALSE,O851&lt;&gt;0),LOOKUP(O851,[1]Branch!$A:$A,[1]Branch!$V:$V),IF(M851&lt;&gt;0,LOOKUP(M851,[1]Customer!$A:$A,[1]Customer!$V:$V),IF(N851&lt;&gt;0,LOOKUP(N851,[1]Supplier!$A:$A,[1]Supplier!$V:$V))))),"")</f>
        <v>0</v>
      </c>
      <c r="S851" s="14">
        <f>IFERROR(SUMIF(CREF!A:A,PREF!A851,CREF!G:G),"")</f>
        <v>-225000</v>
      </c>
    </row>
    <row r="852" spans="1:19">
      <c r="A852" s="3">
        <v>851</v>
      </c>
      <c r="B852" s="5">
        <v>42009</v>
      </c>
      <c r="K852" s="3">
        <v>5</v>
      </c>
      <c r="P852" s="3" t="s">
        <v>40</v>
      </c>
      <c r="Q852" s="4" t="str">
        <f>IFERROR(IF(IF(AND(IF(M852&lt;&gt;0,LOOKUP(M852,[1]Customer!$A:$A,[1]Customer!$B:$B),IF(N852&lt;&gt;0,LOOKUP(N852,[1]Supplier!$A:$A,[1]Supplier!$B:$B)))=FALSE,O852&lt;&gt;0),LOOKUP(O852,[1]Branch!$A:$A,[1]Branch!$B:$B),IF(M852&lt;&gt;0,LOOKUP(M852,[1]Customer!$A:$A,[1]Customer!$B:$B),IF(N852&lt;&gt;0,LOOKUP(N852,[1]Supplier!$A:$A,[1]Supplier!$B:$B))))=FALSE,LOOKUP(P852,[1]Banking!$A:$A,[1]Banking!$B:$B),IF(AND(IF(M852&lt;&gt;0,LOOKUP(M852,[1]Customer!$A:$A,[1]Customer!$B:$B),IF(N852&lt;&gt;0,LOOKUP(N852,[1]Supplier!$A:$A,[1]Supplier!$B:$B)))=FALSE,O852&lt;&gt;0),LOOKUP(O852,[1]Branch!$A:$A,[1]Branch!$B:$B),IF(M852&lt;&gt;0,LOOKUP(M852,[1]Customer!$A:$A,[1]Customer!$B:$B),IF(N852&lt;&gt;0,LOOKUP(N852,[1]Supplier!$A:$A,[1]Supplier!$B:$B))))),"")</f>
        <v>Kas Kecil Nathani Chemicals</v>
      </c>
      <c r="R852" s="4">
        <f>IFERROR(IF(IF(AND(IF(M852&lt;&gt;0,LOOKUP(M852,[1]Customer!$A:$A,[1]Customer!$V:$V),IF(N852&lt;&gt;0,LOOKUP(N852,[1]Supplier!$A:$A,[1]Supplier!$V:$V)))=FALSE,O852&lt;&gt;0),LOOKUP(O852,[1]Branch!$A:$A,[1]Branch!$V:$V),IF(M852&lt;&gt;0,LOOKUP(M852,[1]Customer!$A:$A,[1]Customer!$V:$V),IF(N852&lt;&gt;0,LOOKUP(N852,[1]Supplier!$A:$A,[1]Supplier!$V:$V))))=FALSE,LOOKUP(P852,[1]Banking!$A:$A,[1]Banking!$C:$C),IF(AND(IF(M852&lt;&gt;0,LOOKUP(M852,[1]Customer!$A:$A,[1]Customer!$V:$V),IF(N852&lt;&gt;0,LOOKUP(N852,[1]Supplier!$A:$A,[1]Supplier!$V:$V)))=FALSE,O852&lt;&gt;0),LOOKUP(O852,[1]Branch!$A:$A,[1]Branch!$V:$V),IF(M852&lt;&gt;0,LOOKUP(M852,[1]Customer!$A:$A,[1]Customer!$V:$V),IF(N852&lt;&gt;0,LOOKUP(N852,[1]Supplier!$A:$A,[1]Supplier!$V:$V))))),"")</f>
        <v>0</v>
      </c>
      <c r="S852" s="14">
        <f>IFERROR(SUMIF(CREF!A:A,PREF!A852,CREF!G:G),"")</f>
        <v>-225000</v>
      </c>
    </row>
    <row r="853" spans="1:19">
      <c r="A853" s="3">
        <v>852</v>
      </c>
      <c r="B853" s="5">
        <v>42009</v>
      </c>
      <c r="K853" s="3">
        <v>6</v>
      </c>
      <c r="P853" s="3" t="s">
        <v>40</v>
      </c>
      <c r="Q853" s="4" t="str">
        <f>IFERROR(IF(IF(AND(IF(M853&lt;&gt;0,LOOKUP(M853,[1]Customer!$A:$A,[1]Customer!$B:$B),IF(N853&lt;&gt;0,LOOKUP(N853,[1]Supplier!$A:$A,[1]Supplier!$B:$B)))=FALSE,O853&lt;&gt;0),LOOKUP(O853,[1]Branch!$A:$A,[1]Branch!$B:$B),IF(M853&lt;&gt;0,LOOKUP(M853,[1]Customer!$A:$A,[1]Customer!$B:$B),IF(N853&lt;&gt;0,LOOKUP(N853,[1]Supplier!$A:$A,[1]Supplier!$B:$B))))=FALSE,LOOKUP(P853,[1]Banking!$A:$A,[1]Banking!$B:$B),IF(AND(IF(M853&lt;&gt;0,LOOKUP(M853,[1]Customer!$A:$A,[1]Customer!$B:$B),IF(N853&lt;&gt;0,LOOKUP(N853,[1]Supplier!$A:$A,[1]Supplier!$B:$B)))=FALSE,O853&lt;&gt;0),LOOKUP(O853,[1]Branch!$A:$A,[1]Branch!$B:$B),IF(M853&lt;&gt;0,LOOKUP(M853,[1]Customer!$A:$A,[1]Customer!$B:$B),IF(N853&lt;&gt;0,LOOKUP(N853,[1]Supplier!$A:$A,[1]Supplier!$B:$B))))),"")</f>
        <v>Kas Kecil Nathani Chemicals</v>
      </c>
      <c r="R853" s="4">
        <f>IFERROR(IF(IF(AND(IF(M853&lt;&gt;0,LOOKUP(M853,[1]Customer!$A:$A,[1]Customer!$V:$V),IF(N853&lt;&gt;0,LOOKUP(N853,[1]Supplier!$A:$A,[1]Supplier!$V:$V)))=FALSE,O853&lt;&gt;0),LOOKUP(O853,[1]Branch!$A:$A,[1]Branch!$V:$V),IF(M853&lt;&gt;0,LOOKUP(M853,[1]Customer!$A:$A,[1]Customer!$V:$V),IF(N853&lt;&gt;0,LOOKUP(N853,[1]Supplier!$A:$A,[1]Supplier!$V:$V))))=FALSE,LOOKUP(P853,[1]Banking!$A:$A,[1]Banking!$C:$C),IF(AND(IF(M853&lt;&gt;0,LOOKUP(M853,[1]Customer!$A:$A,[1]Customer!$V:$V),IF(N853&lt;&gt;0,LOOKUP(N853,[1]Supplier!$A:$A,[1]Supplier!$V:$V)))=FALSE,O853&lt;&gt;0),LOOKUP(O853,[1]Branch!$A:$A,[1]Branch!$V:$V),IF(M853&lt;&gt;0,LOOKUP(M853,[1]Customer!$A:$A,[1]Customer!$V:$V),IF(N853&lt;&gt;0,LOOKUP(N853,[1]Supplier!$A:$A,[1]Supplier!$V:$V))))),"")</f>
        <v>0</v>
      </c>
      <c r="S853" s="14">
        <f>IFERROR(SUMIF(CREF!A:A,PREF!A853,CREF!G:G),"")</f>
        <v>-75000</v>
      </c>
    </row>
    <row r="854" spans="1:19">
      <c r="A854" s="3">
        <v>853</v>
      </c>
      <c r="B854" s="5">
        <v>42009</v>
      </c>
      <c r="K854" s="3">
        <v>7</v>
      </c>
      <c r="P854" s="3" t="s">
        <v>40</v>
      </c>
      <c r="Q854" s="4" t="str">
        <f>IFERROR(IF(IF(AND(IF(M854&lt;&gt;0,LOOKUP(M854,[1]Customer!$A:$A,[1]Customer!$B:$B),IF(N854&lt;&gt;0,LOOKUP(N854,[1]Supplier!$A:$A,[1]Supplier!$B:$B)))=FALSE,O854&lt;&gt;0),LOOKUP(O854,[1]Branch!$A:$A,[1]Branch!$B:$B),IF(M854&lt;&gt;0,LOOKUP(M854,[1]Customer!$A:$A,[1]Customer!$B:$B),IF(N854&lt;&gt;0,LOOKUP(N854,[1]Supplier!$A:$A,[1]Supplier!$B:$B))))=FALSE,LOOKUP(P854,[1]Banking!$A:$A,[1]Banking!$B:$B),IF(AND(IF(M854&lt;&gt;0,LOOKUP(M854,[1]Customer!$A:$A,[1]Customer!$B:$B),IF(N854&lt;&gt;0,LOOKUP(N854,[1]Supplier!$A:$A,[1]Supplier!$B:$B)))=FALSE,O854&lt;&gt;0),LOOKUP(O854,[1]Branch!$A:$A,[1]Branch!$B:$B),IF(M854&lt;&gt;0,LOOKUP(M854,[1]Customer!$A:$A,[1]Customer!$B:$B),IF(N854&lt;&gt;0,LOOKUP(N854,[1]Supplier!$A:$A,[1]Supplier!$B:$B))))),"")</f>
        <v>Kas Kecil Nathani Chemicals</v>
      </c>
      <c r="R854" s="4">
        <f>IFERROR(IF(IF(AND(IF(M854&lt;&gt;0,LOOKUP(M854,[1]Customer!$A:$A,[1]Customer!$V:$V),IF(N854&lt;&gt;0,LOOKUP(N854,[1]Supplier!$A:$A,[1]Supplier!$V:$V)))=FALSE,O854&lt;&gt;0),LOOKUP(O854,[1]Branch!$A:$A,[1]Branch!$V:$V),IF(M854&lt;&gt;0,LOOKUP(M854,[1]Customer!$A:$A,[1]Customer!$V:$V),IF(N854&lt;&gt;0,LOOKUP(N854,[1]Supplier!$A:$A,[1]Supplier!$V:$V))))=FALSE,LOOKUP(P854,[1]Banking!$A:$A,[1]Banking!$C:$C),IF(AND(IF(M854&lt;&gt;0,LOOKUP(M854,[1]Customer!$A:$A,[1]Customer!$V:$V),IF(N854&lt;&gt;0,LOOKUP(N854,[1]Supplier!$A:$A,[1]Supplier!$V:$V)))=FALSE,O854&lt;&gt;0),LOOKUP(O854,[1]Branch!$A:$A,[1]Branch!$V:$V),IF(M854&lt;&gt;0,LOOKUP(M854,[1]Customer!$A:$A,[1]Customer!$V:$V),IF(N854&lt;&gt;0,LOOKUP(N854,[1]Supplier!$A:$A,[1]Supplier!$V:$V))))),"")</f>
        <v>0</v>
      </c>
      <c r="S854" s="14">
        <f>IFERROR(SUMIF(CREF!A:A,PREF!A854,CREF!G:G),"")</f>
        <v>-330960</v>
      </c>
    </row>
    <row r="855" spans="1:19">
      <c r="A855" s="3">
        <v>854</v>
      </c>
      <c r="B855" s="5">
        <v>42009</v>
      </c>
      <c r="K855" s="3">
        <v>8</v>
      </c>
      <c r="P855" s="3" t="s">
        <v>40</v>
      </c>
      <c r="Q855" s="4" t="str">
        <f>IFERROR(IF(IF(AND(IF(M855&lt;&gt;0,LOOKUP(M855,[1]Customer!$A:$A,[1]Customer!$B:$B),IF(N855&lt;&gt;0,LOOKUP(N855,[1]Supplier!$A:$A,[1]Supplier!$B:$B)))=FALSE,O855&lt;&gt;0),LOOKUP(O855,[1]Branch!$A:$A,[1]Branch!$B:$B),IF(M855&lt;&gt;0,LOOKUP(M855,[1]Customer!$A:$A,[1]Customer!$B:$B),IF(N855&lt;&gt;0,LOOKUP(N855,[1]Supplier!$A:$A,[1]Supplier!$B:$B))))=FALSE,LOOKUP(P855,[1]Banking!$A:$A,[1]Banking!$B:$B),IF(AND(IF(M855&lt;&gt;0,LOOKUP(M855,[1]Customer!$A:$A,[1]Customer!$B:$B),IF(N855&lt;&gt;0,LOOKUP(N855,[1]Supplier!$A:$A,[1]Supplier!$B:$B)))=FALSE,O855&lt;&gt;0),LOOKUP(O855,[1]Branch!$A:$A,[1]Branch!$B:$B),IF(M855&lt;&gt;0,LOOKUP(M855,[1]Customer!$A:$A,[1]Customer!$B:$B),IF(N855&lt;&gt;0,LOOKUP(N855,[1]Supplier!$A:$A,[1]Supplier!$B:$B))))),"")</f>
        <v>Kas Kecil Nathani Chemicals</v>
      </c>
      <c r="R855" s="4">
        <f>IFERROR(IF(IF(AND(IF(M855&lt;&gt;0,LOOKUP(M855,[1]Customer!$A:$A,[1]Customer!$V:$V),IF(N855&lt;&gt;0,LOOKUP(N855,[1]Supplier!$A:$A,[1]Supplier!$V:$V)))=FALSE,O855&lt;&gt;0),LOOKUP(O855,[1]Branch!$A:$A,[1]Branch!$V:$V),IF(M855&lt;&gt;0,LOOKUP(M855,[1]Customer!$A:$A,[1]Customer!$V:$V),IF(N855&lt;&gt;0,LOOKUP(N855,[1]Supplier!$A:$A,[1]Supplier!$V:$V))))=FALSE,LOOKUP(P855,[1]Banking!$A:$A,[1]Banking!$C:$C),IF(AND(IF(M855&lt;&gt;0,LOOKUP(M855,[1]Customer!$A:$A,[1]Customer!$V:$V),IF(N855&lt;&gt;0,LOOKUP(N855,[1]Supplier!$A:$A,[1]Supplier!$V:$V)))=FALSE,O855&lt;&gt;0),LOOKUP(O855,[1]Branch!$A:$A,[1]Branch!$V:$V),IF(M855&lt;&gt;0,LOOKUP(M855,[1]Customer!$A:$A,[1]Customer!$V:$V),IF(N855&lt;&gt;0,LOOKUP(N855,[1]Supplier!$A:$A,[1]Supplier!$V:$V))))),"")</f>
        <v>0</v>
      </c>
      <c r="S855" s="14">
        <f>IFERROR(SUMIF(CREF!A:A,PREF!A855,CREF!G:G),"")</f>
        <v>-1230960</v>
      </c>
    </row>
    <row r="856" spans="1:19">
      <c r="A856" s="3">
        <v>855</v>
      </c>
      <c r="B856" s="5">
        <v>42009</v>
      </c>
      <c r="K856" s="3">
        <v>9</v>
      </c>
      <c r="P856" s="3" t="s">
        <v>40</v>
      </c>
      <c r="Q856" s="4" t="str">
        <f>IFERROR(IF(IF(AND(IF(M856&lt;&gt;0,LOOKUP(M856,[1]Customer!$A:$A,[1]Customer!$B:$B),IF(N856&lt;&gt;0,LOOKUP(N856,[1]Supplier!$A:$A,[1]Supplier!$B:$B)))=FALSE,O856&lt;&gt;0),LOOKUP(O856,[1]Branch!$A:$A,[1]Branch!$B:$B),IF(M856&lt;&gt;0,LOOKUP(M856,[1]Customer!$A:$A,[1]Customer!$B:$B),IF(N856&lt;&gt;0,LOOKUP(N856,[1]Supplier!$A:$A,[1]Supplier!$B:$B))))=FALSE,LOOKUP(P856,[1]Banking!$A:$A,[1]Banking!$B:$B),IF(AND(IF(M856&lt;&gt;0,LOOKUP(M856,[1]Customer!$A:$A,[1]Customer!$B:$B),IF(N856&lt;&gt;0,LOOKUP(N856,[1]Supplier!$A:$A,[1]Supplier!$B:$B)))=FALSE,O856&lt;&gt;0),LOOKUP(O856,[1]Branch!$A:$A,[1]Branch!$B:$B),IF(M856&lt;&gt;0,LOOKUP(M856,[1]Customer!$A:$A,[1]Customer!$B:$B),IF(N856&lt;&gt;0,LOOKUP(N856,[1]Supplier!$A:$A,[1]Supplier!$B:$B))))),"")</f>
        <v>Kas Kecil Nathani Chemicals</v>
      </c>
      <c r="R856" s="4">
        <f>IFERROR(IF(IF(AND(IF(M856&lt;&gt;0,LOOKUP(M856,[1]Customer!$A:$A,[1]Customer!$V:$V),IF(N856&lt;&gt;0,LOOKUP(N856,[1]Supplier!$A:$A,[1]Supplier!$V:$V)))=FALSE,O856&lt;&gt;0),LOOKUP(O856,[1]Branch!$A:$A,[1]Branch!$V:$V),IF(M856&lt;&gt;0,LOOKUP(M856,[1]Customer!$A:$A,[1]Customer!$V:$V),IF(N856&lt;&gt;0,LOOKUP(N856,[1]Supplier!$A:$A,[1]Supplier!$V:$V))))=FALSE,LOOKUP(P856,[1]Banking!$A:$A,[1]Banking!$C:$C),IF(AND(IF(M856&lt;&gt;0,LOOKUP(M856,[1]Customer!$A:$A,[1]Customer!$V:$V),IF(N856&lt;&gt;0,LOOKUP(N856,[1]Supplier!$A:$A,[1]Supplier!$V:$V)))=FALSE,O856&lt;&gt;0),LOOKUP(O856,[1]Branch!$A:$A,[1]Branch!$V:$V),IF(M856&lt;&gt;0,LOOKUP(M856,[1]Customer!$A:$A,[1]Customer!$V:$V),IF(N856&lt;&gt;0,LOOKUP(N856,[1]Supplier!$A:$A,[1]Supplier!$V:$V))))),"")</f>
        <v>0</v>
      </c>
      <c r="S856" s="14">
        <f>IFERROR(SUMIF(CREF!A:A,PREF!A856,CREF!G:G),"")</f>
        <v>-225000</v>
      </c>
    </row>
    <row r="857" spans="1:19">
      <c r="A857" s="3">
        <v>856</v>
      </c>
      <c r="B857" s="5">
        <v>42010</v>
      </c>
      <c r="D857" s="11" t="s">
        <v>1343</v>
      </c>
      <c r="J857" s="3">
        <v>2</v>
      </c>
      <c r="M857" s="3" t="s">
        <v>41</v>
      </c>
      <c r="Q857" s="4" t="str">
        <f>IFERROR(IF(IF(AND(IF(M857&lt;&gt;0,LOOKUP(M857,[1]Customer!$A:$A,[1]Customer!$B:$B),IF(N857&lt;&gt;0,LOOKUP(N857,[1]Supplier!$A:$A,[1]Supplier!$B:$B)))=FALSE,O857&lt;&gt;0),LOOKUP(O857,[1]Branch!$A:$A,[1]Branch!$B:$B),IF(M857&lt;&gt;0,LOOKUP(M857,[1]Customer!$A:$A,[1]Customer!$B:$B),IF(N857&lt;&gt;0,LOOKUP(N857,[1]Supplier!$A:$A,[1]Supplier!$B:$B))))=FALSE,LOOKUP(P857,[1]Banking!$A:$A,[1]Banking!$B:$B),IF(AND(IF(M857&lt;&gt;0,LOOKUP(M857,[1]Customer!$A:$A,[1]Customer!$B:$B),IF(N857&lt;&gt;0,LOOKUP(N857,[1]Supplier!$A:$A,[1]Supplier!$B:$B)))=FALSE,O857&lt;&gt;0),LOOKUP(O857,[1]Branch!$A:$A,[1]Branch!$B:$B),IF(M857&lt;&gt;0,LOOKUP(M857,[1]Customer!$A:$A,[1]Customer!$B:$B),IF(N857&lt;&gt;0,LOOKUP(N857,[1]Supplier!$A:$A,[1]Supplier!$B:$B))))),"")</f>
        <v>Nathani Indonesia</v>
      </c>
      <c r="R857" s="4" t="str">
        <f>IFERROR(IF(IF(AND(IF(M857&lt;&gt;0,LOOKUP(M857,[1]Customer!$A:$A,[1]Customer!$V:$V),IF(N857&lt;&gt;0,LOOKUP(N857,[1]Supplier!$A:$A,[1]Supplier!$V:$V)))=FALSE,O857&lt;&gt;0),LOOKUP(O857,[1]Branch!$A:$A,[1]Branch!$V:$V),IF(M857&lt;&gt;0,LOOKUP(M857,[1]Customer!$A:$A,[1]Customer!$V:$V),IF(N857&lt;&gt;0,LOOKUP(N857,[1]Supplier!$A:$A,[1]Supplier!$V:$V))))=FALSE,LOOKUP(P857,[1]Banking!$A:$A,[1]Banking!$C:$C),IF(AND(IF(M857&lt;&gt;0,LOOKUP(M857,[1]Customer!$A:$A,[1]Customer!$V:$V),IF(N857&lt;&gt;0,LOOKUP(N857,[1]Supplier!$A:$A,[1]Supplier!$V:$V)))=FALSE,O857&lt;&gt;0),LOOKUP(O857,[1]Branch!$A:$A,[1]Branch!$V:$V),IF(M857&lt;&gt;0,LOOKUP(M857,[1]Customer!$A:$A,[1]Customer!$V:$V),IF(N857&lt;&gt;0,LOOKUP(N857,[1]Supplier!$A:$A,[1]Supplier!$V:$V))))),"")</f>
        <v>Agustina Y. Zulkarnain</v>
      </c>
      <c r="S857" s="14">
        <f>IFERROR(SUMIF(CREF!A:A,PREF!A857,CREF!G:G),"")</f>
        <v>11322753</v>
      </c>
    </row>
    <row r="858" spans="1:19">
      <c r="A858" s="3">
        <v>857</v>
      </c>
      <c r="B858" s="5">
        <v>42010</v>
      </c>
      <c r="D858" s="11" t="s">
        <v>1376</v>
      </c>
      <c r="J858" s="3">
        <v>3</v>
      </c>
      <c r="M858" s="3" t="s">
        <v>41</v>
      </c>
      <c r="Q858" s="4" t="str">
        <f>IFERROR(IF(IF(AND(IF(M858&lt;&gt;0,LOOKUP(M858,[1]Customer!$A:$A,[1]Customer!$B:$B),IF(N858&lt;&gt;0,LOOKUP(N858,[1]Supplier!$A:$A,[1]Supplier!$B:$B)))=FALSE,O858&lt;&gt;0),LOOKUP(O858,[1]Branch!$A:$A,[1]Branch!$B:$B),IF(M858&lt;&gt;0,LOOKUP(M858,[1]Customer!$A:$A,[1]Customer!$B:$B),IF(N858&lt;&gt;0,LOOKUP(N858,[1]Supplier!$A:$A,[1]Supplier!$B:$B))))=FALSE,LOOKUP(P858,[1]Banking!$A:$A,[1]Banking!$B:$B),IF(AND(IF(M858&lt;&gt;0,LOOKUP(M858,[1]Customer!$A:$A,[1]Customer!$B:$B),IF(N858&lt;&gt;0,LOOKUP(N858,[1]Supplier!$A:$A,[1]Supplier!$B:$B)))=FALSE,O858&lt;&gt;0),LOOKUP(O858,[1]Branch!$A:$A,[1]Branch!$B:$B),IF(M858&lt;&gt;0,LOOKUP(M858,[1]Customer!$A:$A,[1]Customer!$B:$B),IF(N858&lt;&gt;0,LOOKUP(N858,[1]Supplier!$A:$A,[1]Supplier!$B:$B))))),"")</f>
        <v>Nathani Indonesia</v>
      </c>
      <c r="R858" s="4" t="str">
        <f>IFERROR(IF(IF(AND(IF(M858&lt;&gt;0,LOOKUP(M858,[1]Customer!$A:$A,[1]Customer!$V:$V),IF(N858&lt;&gt;0,LOOKUP(N858,[1]Supplier!$A:$A,[1]Supplier!$V:$V)))=FALSE,O858&lt;&gt;0),LOOKUP(O858,[1]Branch!$A:$A,[1]Branch!$V:$V),IF(M858&lt;&gt;0,LOOKUP(M858,[1]Customer!$A:$A,[1]Customer!$V:$V),IF(N858&lt;&gt;0,LOOKUP(N858,[1]Supplier!$A:$A,[1]Supplier!$V:$V))))=FALSE,LOOKUP(P858,[1]Banking!$A:$A,[1]Banking!$C:$C),IF(AND(IF(M858&lt;&gt;0,LOOKUP(M858,[1]Customer!$A:$A,[1]Customer!$V:$V),IF(N858&lt;&gt;0,LOOKUP(N858,[1]Supplier!$A:$A,[1]Supplier!$V:$V)))=FALSE,O858&lt;&gt;0),LOOKUP(O858,[1]Branch!$A:$A,[1]Branch!$V:$V),IF(M858&lt;&gt;0,LOOKUP(M858,[1]Customer!$A:$A,[1]Customer!$V:$V),IF(N858&lt;&gt;0,LOOKUP(N858,[1]Supplier!$A:$A,[1]Supplier!$V:$V))))),"")</f>
        <v>Agustina Y. Zulkarnain</v>
      </c>
      <c r="S858" s="14">
        <f>IFERROR(SUMIF(CREF!A:A,PREF!A858,CREF!G:G),"")</f>
        <v>116820247</v>
      </c>
    </row>
    <row r="859" spans="1:19">
      <c r="A859" s="3">
        <v>858</v>
      </c>
      <c r="B859" s="5">
        <v>42010</v>
      </c>
      <c r="K859" s="3">
        <v>10</v>
      </c>
      <c r="N859" s="3" t="s">
        <v>81</v>
      </c>
      <c r="Q859" s="4" t="str">
        <f>IFERROR(IF(IF(AND(IF(M859&lt;&gt;0,LOOKUP(M859,[1]Customer!$A:$A,[1]Customer!$B:$B),IF(N859&lt;&gt;0,LOOKUP(N859,[1]Supplier!$A:$A,[1]Supplier!$B:$B)))=FALSE,O859&lt;&gt;0),LOOKUP(O859,[1]Branch!$A:$A,[1]Branch!$B:$B),IF(M859&lt;&gt;0,LOOKUP(M859,[1]Customer!$A:$A,[1]Customer!$B:$B),IF(N859&lt;&gt;0,LOOKUP(N859,[1]Supplier!$A:$A,[1]Supplier!$B:$B))))=FALSE,LOOKUP(P859,[1]Banking!$A:$A,[1]Banking!$B:$B),IF(AND(IF(M859&lt;&gt;0,LOOKUP(M859,[1]Customer!$A:$A,[1]Customer!$B:$B),IF(N859&lt;&gt;0,LOOKUP(N859,[1]Supplier!$A:$A,[1]Supplier!$B:$B)))=FALSE,O859&lt;&gt;0),LOOKUP(O859,[1]Branch!$A:$A,[1]Branch!$B:$B),IF(M859&lt;&gt;0,LOOKUP(M859,[1]Customer!$A:$A,[1]Customer!$B:$B),IF(N859&lt;&gt;0,LOOKUP(N859,[1]Supplier!$A:$A,[1]Supplier!$B:$B))))),"")</f>
        <v>Kas Negara</v>
      </c>
      <c r="R859" s="4" t="str">
        <f>IFERROR(IF(IF(AND(IF(M859&lt;&gt;0,LOOKUP(M859,[1]Customer!$A:$A,[1]Customer!$V:$V),IF(N859&lt;&gt;0,LOOKUP(N859,[1]Supplier!$A:$A,[1]Supplier!$V:$V)))=FALSE,O859&lt;&gt;0),LOOKUP(O859,[1]Branch!$A:$A,[1]Branch!$V:$V),IF(M859&lt;&gt;0,LOOKUP(M859,[1]Customer!$A:$A,[1]Customer!$V:$V),IF(N859&lt;&gt;0,LOOKUP(N859,[1]Supplier!$A:$A,[1]Supplier!$V:$V))))=FALSE,LOOKUP(P859,[1]Banking!$A:$A,[1]Banking!$C:$C),IF(AND(IF(M859&lt;&gt;0,LOOKUP(M859,[1]Customer!$A:$A,[1]Customer!$V:$V),IF(N859&lt;&gt;0,LOOKUP(N859,[1]Supplier!$A:$A,[1]Supplier!$V:$V)))=FALSE,O859&lt;&gt;0),LOOKUP(O859,[1]Branch!$A:$A,[1]Branch!$V:$V),IF(M859&lt;&gt;0,LOOKUP(M859,[1]Customer!$A:$A,[1]Customer!$V:$V),IF(N859&lt;&gt;0,LOOKUP(N859,[1]Supplier!$A:$A,[1]Supplier!$V:$V))))),"")</f>
        <v/>
      </c>
      <c r="S859" s="14">
        <f>IFERROR(SUMIF(CREF!A:A,PREF!A859,CREF!G:G),"")</f>
        <v>-128143000</v>
      </c>
    </row>
    <row r="860" spans="1:19">
      <c r="A860" s="3">
        <v>859</v>
      </c>
      <c r="B860" s="5">
        <v>42016</v>
      </c>
      <c r="J860" s="3">
        <v>4</v>
      </c>
      <c r="P860" s="3" t="s">
        <v>40</v>
      </c>
      <c r="Q860" s="4" t="str">
        <f>IFERROR(IF(IF(AND(IF(M860&lt;&gt;0,LOOKUP(M860,[1]Customer!$A:$A,[1]Customer!$B:$B),IF(N860&lt;&gt;0,LOOKUP(N860,[1]Supplier!$A:$A,[1]Supplier!$B:$B)))=FALSE,O860&lt;&gt;0),LOOKUP(O860,[1]Branch!$A:$A,[1]Branch!$B:$B),IF(M860&lt;&gt;0,LOOKUP(M860,[1]Customer!$A:$A,[1]Customer!$B:$B),IF(N860&lt;&gt;0,LOOKUP(N860,[1]Supplier!$A:$A,[1]Supplier!$B:$B))))=FALSE,LOOKUP(P860,[1]Banking!$A:$A,[1]Banking!$B:$B),IF(AND(IF(M860&lt;&gt;0,LOOKUP(M860,[1]Customer!$A:$A,[1]Customer!$B:$B),IF(N860&lt;&gt;0,LOOKUP(N860,[1]Supplier!$A:$A,[1]Supplier!$B:$B)))=FALSE,O860&lt;&gt;0),LOOKUP(O860,[1]Branch!$A:$A,[1]Branch!$B:$B),IF(M860&lt;&gt;0,LOOKUP(M860,[1]Customer!$A:$A,[1]Customer!$B:$B),IF(N860&lt;&gt;0,LOOKUP(N860,[1]Supplier!$A:$A,[1]Supplier!$B:$B))))),"")</f>
        <v>Kas Kecil Nathani Chemicals</v>
      </c>
      <c r="R860" s="4">
        <f>IFERROR(IF(IF(AND(IF(M860&lt;&gt;0,LOOKUP(M860,[1]Customer!$A:$A,[1]Customer!$V:$V),IF(N860&lt;&gt;0,LOOKUP(N860,[1]Supplier!$A:$A,[1]Supplier!$V:$V)))=FALSE,O860&lt;&gt;0),LOOKUP(O860,[1]Branch!$A:$A,[1]Branch!$V:$V),IF(M860&lt;&gt;0,LOOKUP(M860,[1]Customer!$A:$A,[1]Customer!$V:$V),IF(N860&lt;&gt;0,LOOKUP(N860,[1]Supplier!$A:$A,[1]Supplier!$V:$V))))=FALSE,LOOKUP(P860,[1]Banking!$A:$A,[1]Banking!$C:$C),IF(AND(IF(M860&lt;&gt;0,LOOKUP(M860,[1]Customer!$A:$A,[1]Customer!$V:$V),IF(N860&lt;&gt;0,LOOKUP(N860,[1]Supplier!$A:$A,[1]Supplier!$V:$V)))=FALSE,O860&lt;&gt;0),LOOKUP(O860,[1]Branch!$A:$A,[1]Branch!$V:$V),IF(M860&lt;&gt;0,LOOKUP(M860,[1]Customer!$A:$A,[1]Customer!$V:$V),IF(N860&lt;&gt;0,LOOKUP(N860,[1]Supplier!$A:$A,[1]Supplier!$V:$V))))),"")</f>
        <v>0</v>
      </c>
      <c r="S860" s="14">
        <f>IFERROR(SUMIF(CREF!A:A,PREF!A860,CREF!G:G),"")</f>
        <v>4554663</v>
      </c>
    </row>
    <row r="861" spans="1:19">
      <c r="A861" s="3">
        <v>860</v>
      </c>
      <c r="B861" s="5">
        <v>42016</v>
      </c>
      <c r="D861" s="11"/>
      <c r="K861" s="3">
        <v>11</v>
      </c>
      <c r="P861" s="3" t="s">
        <v>40</v>
      </c>
      <c r="Q861" s="4" t="str">
        <f>IFERROR(IF(IF(AND(IF(M861&lt;&gt;0,LOOKUP(M861,[1]Customer!$A:$A,[1]Customer!$B:$B),IF(N861&lt;&gt;0,LOOKUP(N861,[1]Supplier!$A:$A,[1]Supplier!$B:$B)))=FALSE,O861&lt;&gt;0),LOOKUP(O861,[1]Branch!$A:$A,[1]Branch!$B:$B),IF(M861&lt;&gt;0,LOOKUP(M861,[1]Customer!$A:$A,[1]Customer!$B:$B),IF(N861&lt;&gt;0,LOOKUP(N861,[1]Supplier!$A:$A,[1]Supplier!$B:$B))))=FALSE,LOOKUP(P861,[1]Banking!$A:$A,[1]Banking!$B:$B),IF(AND(IF(M861&lt;&gt;0,LOOKUP(M861,[1]Customer!$A:$A,[1]Customer!$B:$B),IF(N861&lt;&gt;0,LOOKUP(N861,[1]Supplier!$A:$A,[1]Supplier!$B:$B)))=FALSE,O861&lt;&gt;0),LOOKUP(O861,[1]Branch!$A:$A,[1]Branch!$B:$B),IF(M861&lt;&gt;0,LOOKUP(M861,[1]Customer!$A:$A,[1]Customer!$B:$B),IF(N861&lt;&gt;0,LOOKUP(N861,[1]Supplier!$A:$A,[1]Supplier!$B:$B))))),"")</f>
        <v>Kas Kecil Nathani Chemicals</v>
      </c>
      <c r="R861" s="4">
        <f>IFERROR(IF(IF(AND(IF(M861&lt;&gt;0,LOOKUP(M861,[1]Customer!$A:$A,[1]Customer!$V:$V),IF(N861&lt;&gt;0,LOOKUP(N861,[1]Supplier!$A:$A,[1]Supplier!$V:$V)))=FALSE,O861&lt;&gt;0),LOOKUP(O861,[1]Branch!$A:$A,[1]Branch!$V:$V),IF(M861&lt;&gt;0,LOOKUP(M861,[1]Customer!$A:$A,[1]Customer!$V:$V),IF(N861&lt;&gt;0,LOOKUP(N861,[1]Supplier!$A:$A,[1]Supplier!$V:$V))))=FALSE,LOOKUP(P861,[1]Banking!$A:$A,[1]Banking!$C:$C),IF(AND(IF(M861&lt;&gt;0,LOOKUP(M861,[1]Customer!$A:$A,[1]Customer!$V:$V),IF(N861&lt;&gt;0,LOOKUP(N861,[1]Supplier!$A:$A,[1]Supplier!$V:$V)))=FALSE,O861&lt;&gt;0),LOOKUP(O861,[1]Branch!$A:$A,[1]Branch!$V:$V),IF(M861&lt;&gt;0,LOOKUP(M861,[1]Customer!$A:$A,[1]Customer!$V:$V),IF(N861&lt;&gt;0,LOOKUP(N861,[1]Supplier!$A:$A,[1]Supplier!$V:$V))))),"")</f>
        <v>0</v>
      </c>
      <c r="S861" s="14">
        <f>IFERROR(SUMIF(CREF!A:A,PREF!A861,CREF!G:G),"")</f>
        <v>-450000</v>
      </c>
    </row>
    <row r="862" spans="1:19">
      <c r="A862" s="3">
        <v>861</v>
      </c>
      <c r="B862" s="5">
        <v>42016</v>
      </c>
      <c r="D862" s="11"/>
      <c r="K862" s="3">
        <v>12</v>
      </c>
      <c r="P862" s="3" t="s">
        <v>40</v>
      </c>
      <c r="Q862" s="4" t="str">
        <f>IFERROR(IF(IF(AND(IF(M862&lt;&gt;0,LOOKUP(M862,[1]Customer!$A:$A,[1]Customer!$B:$B),IF(N862&lt;&gt;0,LOOKUP(N862,[1]Supplier!$A:$A,[1]Supplier!$B:$B)))=FALSE,O862&lt;&gt;0),LOOKUP(O862,[1]Branch!$A:$A,[1]Branch!$B:$B),IF(M862&lt;&gt;0,LOOKUP(M862,[1]Customer!$A:$A,[1]Customer!$B:$B),IF(N862&lt;&gt;0,LOOKUP(N862,[1]Supplier!$A:$A,[1]Supplier!$B:$B))))=FALSE,LOOKUP(P862,[1]Banking!$A:$A,[1]Banking!$B:$B),IF(AND(IF(M862&lt;&gt;0,LOOKUP(M862,[1]Customer!$A:$A,[1]Customer!$B:$B),IF(N862&lt;&gt;0,LOOKUP(N862,[1]Supplier!$A:$A,[1]Supplier!$B:$B)))=FALSE,O862&lt;&gt;0),LOOKUP(O862,[1]Branch!$A:$A,[1]Branch!$B:$B),IF(M862&lt;&gt;0,LOOKUP(M862,[1]Customer!$A:$A,[1]Customer!$B:$B),IF(N862&lt;&gt;0,LOOKUP(N862,[1]Supplier!$A:$A,[1]Supplier!$B:$B))))),"")</f>
        <v>Kas Kecil Nathani Chemicals</v>
      </c>
      <c r="R862" s="4">
        <f>IFERROR(IF(IF(AND(IF(M862&lt;&gt;0,LOOKUP(M862,[1]Customer!$A:$A,[1]Customer!$V:$V),IF(N862&lt;&gt;0,LOOKUP(N862,[1]Supplier!$A:$A,[1]Supplier!$V:$V)))=FALSE,O862&lt;&gt;0),LOOKUP(O862,[1]Branch!$A:$A,[1]Branch!$V:$V),IF(M862&lt;&gt;0,LOOKUP(M862,[1]Customer!$A:$A,[1]Customer!$V:$V),IF(N862&lt;&gt;0,LOOKUP(N862,[1]Supplier!$A:$A,[1]Supplier!$V:$V))))=FALSE,LOOKUP(P862,[1]Banking!$A:$A,[1]Banking!$C:$C),IF(AND(IF(M862&lt;&gt;0,LOOKUP(M862,[1]Customer!$A:$A,[1]Customer!$V:$V),IF(N862&lt;&gt;0,LOOKUP(N862,[1]Supplier!$A:$A,[1]Supplier!$V:$V)))=FALSE,O862&lt;&gt;0),LOOKUP(O862,[1]Branch!$A:$A,[1]Branch!$V:$V),IF(M862&lt;&gt;0,LOOKUP(M862,[1]Customer!$A:$A,[1]Customer!$V:$V),IF(N862&lt;&gt;0,LOOKUP(N862,[1]Supplier!$A:$A,[1]Supplier!$V:$V))))),"")</f>
        <v>0</v>
      </c>
      <c r="S862" s="14">
        <f>IFERROR(SUMIF(CREF!A:A,PREF!A862,CREF!G:G),"")</f>
        <v>-450000</v>
      </c>
    </row>
    <row r="863" spans="1:19">
      <c r="A863" s="3">
        <v>862</v>
      </c>
      <c r="B863" s="5">
        <v>42016</v>
      </c>
      <c r="D863" s="11"/>
      <c r="K863" s="3">
        <v>13</v>
      </c>
      <c r="P863" s="3" t="s">
        <v>40</v>
      </c>
      <c r="Q863" s="4" t="str">
        <f>IFERROR(IF(IF(AND(IF(M863&lt;&gt;0,LOOKUP(M863,[1]Customer!$A:$A,[1]Customer!$B:$B),IF(N863&lt;&gt;0,LOOKUP(N863,[1]Supplier!$A:$A,[1]Supplier!$B:$B)))=FALSE,O863&lt;&gt;0),LOOKUP(O863,[1]Branch!$A:$A,[1]Branch!$B:$B),IF(M863&lt;&gt;0,LOOKUP(M863,[1]Customer!$A:$A,[1]Customer!$B:$B),IF(N863&lt;&gt;0,LOOKUP(N863,[1]Supplier!$A:$A,[1]Supplier!$B:$B))))=FALSE,LOOKUP(P863,[1]Banking!$A:$A,[1]Banking!$B:$B),IF(AND(IF(M863&lt;&gt;0,LOOKUP(M863,[1]Customer!$A:$A,[1]Customer!$B:$B),IF(N863&lt;&gt;0,LOOKUP(N863,[1]Supplier!$A:$A,[1]Supplier!$B:$B)))=FALSE,O863&lt;&gt;0),LOOKUP(O863,[1]Branch!$A:$A,[1]Branch!$B:$B),IF(M863&lt;&gt;0,LOOKUP(M863,[1]Customer!$A:$A,[1]Customer!$B:$B),IF(N863&lt;&gt;0,LOOKUP(N863,[1]Supplier!$A:$A,[1]Supplier!$B:$B))))),"")</f>
        <v>Kas Kecil Nathani Chemicals</v>
      </c>
      <c r="R863" s="4">
        <f>IFERROR(IF(IF(AND(IF(M863&lt;&gt;0,LOOKUP(M863,[1]Customer!$A:$A,[1]Customer!$V:$V),IF(N863&lt;&gt;0,LOOKUP(N863,[1]Supplier!$A:$A,[1]Supplier!$V:$V)))=FALSE,O863&lt;&gt;0),LOOKUP(O863,[1]Branch!$A:$A,[1]Branch!$V:$V),IF(M863&lt;&gt;0,LOOKUP(M863,[1]Customer!$A:$A,[1]Customer!$V:$V),IF(N863&lt;&gt;0,LOOKUP(N863,[1]Supplier!$A:$A,[1]Supplier!$V:$V))))=FALSE,LOOKUP(P863,[1]Banking!$A:$A,[1]Banking!$C:$C),IF(AND(IF(M863&lt;&gt;0,LOOKUP(M863,[1]Customer!$A:$A,[1]Customer!$V:$V),IF(N863&lt;&gt;0,LOOKUP(N863,[1]Supplier!$A:$A,[1]Supplier!$V:$V)))=FALSE,O863&lt;&gt;0),LOOKUP(O863,[1]Branch!$A:$A,[1]Branch!$V:$V),IF(M863&lt;&gt;0,LOOKUP(M863,[1]Customer!$A:$A,[1]Customer!$V:$V),IF(N863&lt;&gt;0,LOOKUP(N863,[1]Supplier!$A:$A,[1]Supplier!$V:$V))))),"")</f>
        <v>0</v>
      </c>
      <c r="S863" s="14">
        <f>IFERROR(SUMIF(CREF!A:A,PREF!A863,CREF!G:G),"")</f>
        <v>-450000</v>
      </c>
    </row>
    <row r="864" spans="1:19">
      <c r="A864" s="3">
        <v>863</v>
      </c>
      <c r="B864" s="5">
        <v>42016</v>
      </c>
      <c r="D864" s="11"/>
      <c r="K864" s="3">
        <v>14</v>
      </c>
      <c r="P864" s="3" t="s">
        <v>40</v>
      </c>
      <c r="Q864" s="4" t="str">
        <f>IFERROR(IF(IF(AND(IF(M864&lt;&gt;0,LOOKUP(M864,[1]Customer!$A:$A,[1]Customer!$B:$B),IF(N864&lt;&gt;0,LOOKUP(N864,[1]Supplier!$A:$A,[1]Supplier!$B:$B)))=FALSE,O864&lt;&gt;0),LOOKUP(O864,[1]Branch!$A:$A,[1]Branch!$B:$B),IF(M864&lt;&gt;0,LOOKUP(M864,[1]Customer!$A:$A,[1]Customer!$B:$B),IF(N864&lt;&gt;0,LOOKUP(N864,[1]Supplier!$A:$A,[1]Supplier!$B:$B))))=FALSE,LOOKUP(P864,[1]Banking!$A:$A,[1]Banking!$B:$B),IF(AND(IF(M864&lt;&gt;0,LOOKUP(M864,[1]Customer!$A:$A,[1]Customer!$B:$B),IF(N864&lt;&gt;0,LOOKUP(N864,[1]Supplier!$A:$A,[1]Supplier!$B:$B)))=FALSE,O864&lt;&gt;0),LOOKUP(O864,[1]Branch!$A:$A,[1]Branch!$B:$B),IF(M864&lt;&gt;0,LOOKUP(M864,[1]Customer!$A:$A,[1]Customer!$B:$B),IF(N864&lt;&gt;0,LOOKUP(N864,[1]Supplier!$A:$A,[1]Supplier!$B:$B))))),"")</f>
        <v>Kas Kecil Nathani Chemicals</v>
      </c>
      <c r="R864" s="4">
        <f>IFERROR(IF(IF(AND(IF(M864&lt;&gt;0,LOOKUP(M864,[1]Customer!$A:$A,[1]Customer!$V:$V),IF(N864&lt;&gt;0,LOOKUP(N864,[1]Supplier!$A:$A,[1]Supplier!$V:$V)))=FALSE,O864&lt;&gt;0),LOOKUP(O864,[1]Branch!$A:$A,[1]Branch!$V:$V),IF(M864&lt;&gt;0,LOOKUP(M864,[1]Customer!$A:$A,[1]Customer!$V:$V),IF(N864&lt;&gt;0,LOOKUP(N864,[1]Supplier!$A:$A,[1]Supplier!$V:$V))))=FALSE,LOOKUP(P864,[1]Banking!$A:$A,[1]Banking!$C:$C),IF(AND(IF(M864&lt;&gt;0,LOOKUP(M864,[1]Customer!$A:$A,[1]Customer!$V:$V),IF(N864&lt;&gt;0,LOOKUP(N864,[1]Supplier!$A:$A,[1]Supplier!$V:$V)))=FALSE,O864&lt;&gt;0),LOOKUP(O864,[1]Branch!$A:$A,[1]Branch!$V:$V),IF(M864&lt;&gt;0,LOOKUP(M864,[1]Customer!$A:$A,[1]Customer!$V:$V),IF(N864&lt;&gt;0,LOOKUP(N864,[1]Supplier!$A:$A,[1]Supplier!$V:$V))))),"")</f>
        <v>0</v>
      </c>
      <c r="S864" s="14">
        <f>IFERROR(SUMIF(CREF!A:A,PREF!A864,CREF!G:G),"")</f>
        <v>-450000</v>
      </c>
    </row>
    <row r="865" spans="1:19">
      <c r="A865" s="3">
        <v>864</v>
      </c>
      <c r="B865" s="5">
        <v>42016</v>
      </c>
      <c r="K865" s="3">
        <v>15</v>
      </c>
      <c r="P865" s="3" t="s">
        <v>40</v>
      </c>
      <c r="Q865" s="4" t="str">
        <f>IFERROR(IF(IF(AND(IF(M865&lt;&gt;0,LOOKUP(M865,[1]Customer!$A:$A,[1]Customer!$B:$B),IF(N865&lt;&gt;0,LOOKUP(N865,[1]Supplier!$A:$A,[1]Supplier!$B:$B)))=FALSE,O865&lt;&gt;0),LOOKUP(O865,[1]Branch!$A:$A,[1]Branch!$B:$B),IF(M865&lt;&gt;0,LOOKUP(M865,[1]Customer!$A:$A,[1]Customer!$B:$B),IF(N865&lt;&gt;0,LOOKUP(N865,[1]Supplier!$A:$A,[1]Supplier!$B:$B))))=FALSE,LOOKUP(P865,[1]Banking!$A:$A,[1]Banking!$B:$B),IF(AND(IF(M865&lt;&gt;0,LOOKUP(M865,[1]Customer!$A:$A,[1]Customer!$B:$B),IF(N865&lt;&gt;0,LOOKUP(N865,[1]Supplier!$A:$A,[1]Supplier!$B:$B)))=FALSE,O865&lt;&gt;0),LOOKUP(O865,[1]Branch!$A:$A,[1]Branch!$B:$B),IF(M865&lt;&gt;0,LOOKUP(M865,[1]Customer!$A:$A,[1]Customer!$B:$B),IF(N865&lt;&gt;0,LOOKUP(N865,[1]Supplier!$A:$A,[1]Supplier!$B:$B))))),"")</f>
        <v>Kas Kecil Nathani Chemicals</v>
      </c>
      <c r="R865" s="4">
        <f>IFERROR(IF(IF(AND(IF(M865&lt;&gt;0,LOOKUP(M865,[1]Customer!$A:$A,[1]Customer!$V:$V),IF(N865&lt;&gt;0,LOOKUP(N865,[1]Supplier!$A:$A,[1]Supplier!$V:$V)))=FALSE,O865&lt;&gt;0),LOOKUP(O865,[1]Branch!$A:$A,[1]Branch!$V:$V),IF(M865&lt;&gt;0,LOOKUP(M865,[1]Customer!$A:$A,[1]Customer!$V:$V),IF(N865&lt;&gt;0,LOOKUP(N865,[1]Supplier!$A:$A,[1]Supplier!$V:$V))))=FALSE,LOOKUP(P865,[1]Banking!$A:$A,[1]Banking!$C:$C),IF(AND(IF(M865&lt;&gt;0,LOOKUP(M865,[1]Customer!$A:$A,[1]Customer!$V:$V),IF(N865&lt;&gt;0,LOOKUP(N865,[1]Supplier!$A:$A,[1]Supplier!$V:$V)))=FALSE,O865&lt;&gt;0),LOOKUP(O865,[1]Branch!$A:$A,[1]Branch!$V:$V),IF(M865&lt;&gt;0,LOOKUP(M865,[1]Customer!$A:$A,[1]Customer!$V:$V),IF(N865&lt;&gt;0,LOOKUP(N865,[1]Supplier!$A:$A,[1]Supplier!$V:$V))))),"")</f>
        <v>0</v>
      </c>
      <c r="S865" s="14">
        <f>IFERROR(SUMIF(CREF!A:A,PREF!A865,CREF!G:G),"")</f>
        <v>-450000</v>
      </c>
    </row>
    <row r="866" spans="1:19">
      <c r="A866" s="3">
        <v>865</v>
      </c>
      <c r="B866" s="5">
        <v>42016</v>
      </c>
      <c r="K866" s="3">
        <v>16</v>
      </c>
      <c r="P866" s="3" t="s">
        <v>40</v>
      </c>
      <c r="Q866" s="4" t="str">
        <f>IFERROR(IF(IF(AND(IF(M866&lt;&gt;0,LOOKUP(M866,[1]Customer!$A:$A,[1]Customer!$B:$B),IF(N866&lt;&gt;0,LOOKUP(N866,[1]Supplier!$A:$A,[1]Supplier!$B:$B)))=FALSE,O866&lt;&gt;0),LOOKUP(O866,[1]Branch!$A:$A,[1]Branch!$B:$B),IF(M866&lt;&gt;0,LOOKUP(M866,[1]Customer!$A:$A,[1]Customer!$B:$B),IF(N866&lt;&gt;0,LOOKUP(N866,[1]Supplier!$A:$A,[1]Supplier!$B:$B))))=FALSE,LOOKUP(P866,[1]Banking!$A:$A,[1]Banking!$B:$B),IF(AND(IF(M866&lt;&gt;0,LOOKUP(M866,[1]Customer!$A:$A,[1]Customer!$B:$B),IF(N866&lt;&gt;0,LOOKUP(N866,[1]Supplier!$A:$A,[1]Supplier!$B:$B)))=FALSE,O866&lt;&gt;0),LOOKUP(O866,[1]Branch!$A:$A,[1]Branch!$B:$B),IF(M866&lt;&gt;0,LOOKUP(M866,[1]Customer!$A:$A,[1]Customer!$B:$B),IF(N866&lt;&gt;0,LOOKUP(N866,[1]Supplier!$A:$A,[1]Supplier!$B:$B))))),"")</f>
        <v>Kas Kecil Nathani Chemicals</v>
      </c>
      <c r="R866" s="4">
        <f>IFERROR(IF(IF(AND(IF(M866&lt;&gt;0,LOOKUP(M866,[1]Customer!$A:$A,[1]Customer!$V:$V),IF(N866&lt;&gt;0,LOOKUP(N866,[1]Supplier!$A:$A,[1]Supplier!$V:$V)))=FALSE,O866&lt;&gt;0),LOOKUP(O866,[1]Branch!$A:$A,[1]Branch!$V:$V),IF(M866&lt;&gt;0,LOOKUP(M866,[1]Customer!$A:$A,[1]Customer!$V:$V),IF(N866&lt;&gt;0,LOOKUP(N866,[1]Supplier!$A:$A,[1]Supplier!$V:$V))))=FALSE,LOOKUP(P866,[1]Banking!$A:$A,[1]Banking!$C:$C),IF(AND(IF(M866&lt;&gt;0,LOOKUP(M866,[1]Customer!$A:$A,[1]Customer!$V:$V),IF(N866&lt;&gt;0,LOOKUP(N866,[1]Supplier!$A:$A,[1]Supplier!$V:$V)))=FALSE,O866&lt;&gt;0),LOOKUP(O866,[1]Branch!$A:$A,[1]Branch!$V:$V),IF(M866&lt;&gt;0,LOOKUP(M866,[1]Customer!$A:$A,[1]Customer!$V:$V),IF(N866&lt;&gt;0,LOOKUP(N866,[1]Supplier!$A:$A,[1]Supplier!$V:$V))))),"")</f>
        <v>0</v>
      </c>
      <c r="S866" s="14">
        <f>IFERROR(SUMIF(CREF!A:A,PREF!A866,CREF!G:G),"")</f>
        <v>-375000</v>
      </c>
    </row>
    <row r="867" spans="1:19">
      <c r="A867" s="3">
        <v>866</v>
      </c>
      <c r="B867" s="5">
        <v>42016</v>
      </c>
      <c r="K867" s="3">
        <v>17</v>
      </c>
      <c r="P867" s="3" t="s">
        <v>40</v>
      </c>
      <c r="Q867" s="4" t="str">
        <f>IFERROR(IF(IF(AND(IF(M867&lt;&gt;0,LOOKUP(M867,[1]Customer!$A:$A,[1]Customer!$B:$B),IF(N867&lt;&gt;0,LOOKUP(N867,[1]Supplier!$A:$A,[1]Supplier!$B:$B)))=FALSE,O867&lt;&gt;0),LOOKUP(O867,[1]Branch!$A:$A,[1]Branch!$B:$B),IF(M867&lt;&gt;0,LOOKUP(M867,[1]Customer!$A:$A,[1]Customer!$B:$B),IF(N867&lt;&gt;0,LOOKUP(N867,[1]Supplier!$A:$A,[1]Supplier!$B:$B))))=FALSE,LOOKUP(P867,[1]Banking!$A:$A,[1]Banking!$B:$B),IF(AND(IF(M867&lt;&gt;0,LOOKUP(M867,[1]Customer!$A:$A,[1]Customer!$B:$B),IF(N867&lt;&gt;0,LOOKUP(N867,[1]Supplier!$A:$A,[1]Supplier!$B:$B)))=FALSE,O867&lt;&gt;0),LOOKUP(O867,[1]Branch!$A:$A,[1]Branch!$B:$B),IF(M867&lt;&gt;0,LOOKUP(M867,[1]Customer!$A:$A,[1]Customer!$B:$B),IF(N867&lt;&gt;0,LOOKUP(N867,[1]Supplier!$A:$A,[1]Supplier!$B:$B))))),"")</f>
        <v>Kas Kecil Nathani Chemicals</v>
      </c>
      <c r="R867" s="4">
        <f>IFERROR(IF(IF(AND(IF(M867&lt;&gt;0,LOOKUP(M867,[1]Customer!$A:$A,[1]Customer!$V:$V),IF(N867&lt;&gt;0,LOOKUP(N867,[1]Supplier!$A:$A,[1]Supplier!$V:$V)))=FALSE,O867&lt;&gt;0),LOOKUP(O867,[1]Branch!$A:$A,[1]Branch!$V:$V),IF(M867&lt;&gt;0,LOOKUP(M867,[1]Customer!$A:$A,[1]Customer!$V:$V),IF(N867&lt;&gt;0,LOOKUP(N867,[1]Supplier!$A:$A,[1]Supplier!$V:$V))))=FALSE,LOOKUP(P867,[1]Banking!$A:$A,[1]Banking!$C:$C),IF(AND(IF(M867&lt;&gt;0,LOOKUP(M867,[1]Customer!$A:$A,[1]Customer!$V:$V),IF(N867&lt;&gt;0,LOOKUP(N867,[1]Supplier!$A:$A,[1]Supplier!$V:$V)))=FALSE,O867&lt;&gt;0),LOOKUP(O867,[1]Branch!$A:$A,[1]Branch!$V:$V),IF(M867&lt;&gt;0,LOOKUP(M867,[1]Customer!$A:$A,[1]Customer!$V:$V),IF(N867&lt;&gt;0,LOOKUP(N867,[1]Supplier!$A:$A,[1]Supplier!$V:$V))))),"")</f>
        <v>0</v>
      </c>
      <c r="S867" s="14">
        <f>IFERROR(SUMIF(CREF!A:A,PREF!A867,CREF!G:G),"")</f>
        <v>-330960</v>
      </c>
    </row>
    <row r="868" spans="1:19">
      <c r="A868" s="3">
        <v>867</v>
      </c>
      <c r="B868" s="5">
        <v>42016</v>
      </c>
      <c r="K868" s="3">
        <v>18</v>
      </c>
      <c r="P868" s="3" t="s">
        <v>40</v>
      </c>
      <c r="Q868" s="4" t="str">
        <f>IFERROR(IF(IF(AND(IF(M868&lt;&gt;0,LOOKUP(M868,[1]Customer!$A:$A,[1]Customer!$B:$B),IF(N868&lt;&gt;0,LOOKUP(N868,[1]Supplier!$A:$A,[1]Supplier!$B:$B)))=FALSE,O868&lt;&gt;0),LOOKUP(O868,[1]Branch!$A:$A,[1]Branch!$B:$B),IF(M868&lt;&gt;0,LOOKUP(M868,[1]Customer!$A:$A,[1]Customer!$B:$B),IF(N868&lt;&gt;0,LOOKUP(N868,[1]Supplier!$A:$A,[1]Supplier!$B:$B))))=FALSE,LOOKUP(P868,[1]Banking!$A:$A,[1]Banking!$B:$B),IF(AND(IF(M868&lt;&gt;0,LOOKUP(M868,[1]Customer!$A:$A,[1]Customer!$B:$B),IF(N868&lt;&gt;0,LOOKUP(N868,[1]Supplier!$A:$A,[1]Supplier!$B:$B)))=FALSE,O868&lt;&gt;0),LOOKUP(O868,[1]Branch!$A:$A,[1]Branch!$B:$B),IF(M868&lt;&gt;0,LOOKUP(M868,[1]Customer!$A:$A,[1]Customer!$B:$B),IF(N868&lt;&gt;0,LOOKUP(N868,[1]Supplier!$A:$A,[1]Supplier!$B:$B))))),"")</f>
        <v>Kas Kecil Nathani Chemicals</v>
      </c>
      <c r="R868" s="4">
        <f>IFERROR(IF(IF(AND(IF(M868&lt;&gt;0,LOOKUP(M868,[1]Customer!$A:$A,[1]Customer!$V:$V),IF(N868&lt;&gt;0,LOOKUP(N868,[1]Supplier!$A:$A,[1]Supplier!$V:$V)))=FALSE,O868&lt;&gt;0),LOOKUP(O868,[1]Branch!$A:$A,[1]Branch!$V:$V),IF(M868&lt;&gt;0,LOOKUP(M868,[1]Customer!$A:$A,[1]Customer!$V:$V),IF(N868&lt;&gt;0,LOOKUP(N868,[1]Supplier!$A:$A,[1]Supplier!$V:$V))))=FALSE,LOOKUP(P868,[1]Banking!$A:$A,[1]Banking!$C:$C),IF(AND(IF(M868&lt;&gt;0,LOOKUP(M868,[1]Customer!$A:$A,[1]Customer!$V:$V),IF(N868&lt;&gt;0,LOOKUP(N868,[1]Supplier!$A:$A,[1]Supplier!$V:$V)))=FALSE,O868&lt;&gt;0),LOOKUP(O868,[1]Branch!$A:$A,[1]Branch!$V:$V),IF(M868&lt;&gt;0,LOOKUP(M868,[1]Customer!$A:$A,[1]Customer!$V:$V),IF(N868&lt;&gt;0,LOOKUP(N868,[1]Supplier!$A:$A,[1]Supplier!$V:$V))))),"")</f>
        <v>0</v>
      </c>
      <c r="S868" s="14">
        <f>IFERROR(SUMIF(CREF!A:A,PREF!A868,CREF!G:G),"")</f>
        <v>-450000</v>
      </c>
    </row>
    <row r="869" spans="1:19">
      <c r="A869" s="3">
        <v>868</v>
      </c>
      <c r="B869" s="5">
        <v>42016</v>
      </c>
      <c r="K869" s="3">
        <v>19</v>
      </c>
      <c r="P869" s="3" t="s">
        <v>40</v>
      </c>
      <c r="Q869" s="4" t="str">
        <f>IFERROR(IF(IF(AND(IF(M869&lt;&gt;0,LOOKUP(M869,[1]Customer!$A:$A,[1]Customer!$B:$B),IF(N869&lt;&gt;0,LOOKUP(N869,[1]Supplier!$A:$A,[1]Supplier!$B:$B)))=FALSE,O869&lt;&gt;0),LOOKUP(O869,[1]Branch!$A:$A,[1]Branch!$B:$B),IF(M869&lt;&gt;0,LOOKUP(M869,[1]Customer!$A:$A,[1]Customer!$B:$B),IF(N869&lt;&gt;0,LOOKUP(N869,[1]Supplier!$A:$A,[1]Supplier!$B:$B))))=FALSE,LOOKUP(P869,[1]Banking!$A:$A,[1]Banking!$B:$B),IF(AND(IF(M869&lt;&gt;0,LOOKUP(M869,[1]Customer!$A:$A,[1]Customer!$B:$B),IF(N869&lt;&gt;0,LOOKUP(N869,[1]Supplier!$A:$A,[1]Supplier!$B:$B)))=FALSE,O869&lt;&gt;0),LOOKUP(O869,[1]Branch!$A:$A,[1]Branch!$B:$B),IF(M869&lt;&gt;0,LOOKUP(M869,[1]Customer!$A:$A,[1]Customer!$B:$B),IF(N869&lt;&gt;0,LOOKUP(N869,[1]Supplier!$A:$A,[1]Supplier!$B:$B))))),"")</f>
        <v>Kas Kecil Nathani Chemicals</v>
      </c>
      <c r="R869" s="4">
        <f>IFERROR(IF(IF(AND(IF(M869&lt;&gt;0,LOOKUP(M869,[1]Customer!$A:$A,[1]Customer!$V:$V),IF(N869&lt;&gt;0,LOOKUP(N869,[1]Supplier!$A:$A,[1]Supplier!$V:$V)))=FALSE,O869&lt;&gt;0),LOOKUP(O869,[1]Branch!$A:$A,[1]Branch!$V:$V),IF(M869&lt;&gt;0,LOOKUP(M869,[1]Customer!$A:$A,[1]Customer!$V:$V),IF(N869&lt;&gt;0,LOOKUP(N869,[1]Supplier!$A:$A,[1]Supplier!$V:$V))))=FALSE,LOOKUP(P869,[1]Banking!$A:$A,[1]Banking!$C:$C),IF(AND(IF(M869&lt;&gt;0,LOOKUP(M869,[1]Customer!$A:$A,[1]Customer!$V:$V),IF(N869&lt;&gt;0,LOOKUP(N869,[1]Supplier!$A:$A,[1]Supplier!$V:$V)))=FALSE,O869&lt;&gt;0),LOOKUP(O869,[1]Branch!$A:$A,[1]Branch!$V:$V),IF(M869&lt;&gt;0,LOOKUP(M869,[1]Customer!$A:$A,[1]Customer!$V:$V),IF(N869&lt;&gt;0,LOOKUP(N869,[1]Supplier!$A:$A,[1]Supplier!$V:$V))))),"")</f>
        <v>0</v>
      </c>
      <c r="S869" s="14">
        <f>IFERROR(SUMIF(CREF!A:A,PREF!A869,CREF!G:G),"")</f>
        <v>-250000</v>
      </c>
    </row>
    <row r="870" spans="1:19">
      <c r="A870" s="3">
        <v>869</v>
      </c>
      <c r="B870" s="5">
        <v>42016</v>
      </c>
      <c r="K870" s="3">
        <v>20</v>
      </c>
      <c r="P870" s="3" t="s">
        <v>40</v>
      </c>
      <c r="Q870" s="4" t="str">
        <f>IFERROR(IF(IF(AND(IF(M870&lt;&gt;0,LOOKUP(M870,[1]Customer!$A:$A,[1]Customer!$B:$B),IF(N870&lt;&gt;0,LOOKUP(N870,[1]Supplier!$A:$A,[1]Supplier!$B:$B)))=FALSE,O870&lt;&gt;0),LOOKUP(O870,[1]Branch!$A:$A,[1]Branch!$B:$B),IF(M870&lt;&gt;0,LOOKUP(M870,[1]Customer!$A:$A,[1]Customer!$B:$B),IF(N870&lt;&gt;0,LOOKUP(N870,[1]Supplier!$A:$A,[1]Supplier!$B:$B))))=FALSE,LOOKUP(P870,[1]Banking!$A:$A,[1]Banking!$B:$B),IF(AND(IF(M870&lt;&gt;0,LOOKUP(M870,[1]Customer!$A:$A,[1]Customer!$B:$B),IF(N870&lt;&gt;0,LOOKUP(N870,[1]Supplier!$A:$A,[1]Supplier!$B:$B)))=FALSE,O870&lt;&gt;0),LOOKUP(O870,[1]Branch!$A:$A,[1]Branch!$B:$B),IF(M870&lt;&gt;0,LOOKUP(M870,[1]Customer!$A:$A,[1]Customer!$B:$B),IF(N870&lt;&gt;0,LOOKUP(N870,[1]Supplier!$A:$A,[1]Supplier!$B:$B))))),"")</f>
        <v>Kas Kecil Nathani Chemicals</v>
      </c>
      <c r="R870" s="4">
        <f>IFERROR(IF(IF(AND(IF(M870&lt;&gt;0,LOOKUP(M870,[1]Customer!$A:$A,[1]Customer!$V:$V),IF(N870&lt;&gt;0,LOOKUP(N870,[1]Supplier!$A:$A,[1]Supplier!$V:$V)))=FALSE,O870&lt;&gt;0),LOOKUP(O870,[1]Branch!$A:$A,[1]Branch!$V:$V),IF(M870&lt;&gt;0,LOOKUP(M870,[1]Customer!$A:$A,[1]Customer!$V:$V),IF(N870&lt;&gt;0,LOOKUP(N870,[1]Supplier!$A:$A,[1]Supplier!$V:$V))))=FALSE,LOOKUP(P870,[1]Banking!$A:$A,[1]Banking!$C:$C),IF(AND(IF(M870&lt;&gt;0,LOOKUP(M870,[1]Customer!$A:$A,[1]Customer!$V:$V),IF(N870&lt;&gt;0,LOOKUP(N870,[1]Supplier!$A:$A,[1]Supplier!$V:$V)))=FALSE,O870&lt;&gt;0),LOOKUP(O870,[1]Branch!$A:$A,[1]Branch!$V:$V),IF(M870&lt;&gt;0,LOOKUP(M870,[1]Customer!$A:$A,[1]Customer!$V:$V),IF(N870&lt;&gt;0,LOOKUP(N870,[1]Supplier!$A:$A,[1]Supplier!$V:$V))))),"")</f>
        <v>0</v>
      </c>
      <c r="S870" s="14">
        <f>IFERROR(SUMIF(CREF!A:A,PREF!A870,CREF!G:G),"")</f>
        <v>-150000</v>
      </c>
    </row>
    <row r="871" spans="1:19">
      <c r="A871" s="3">
        <v>870</v>
      </c>
      <c r="B871" s="5">
        <v>42016</v>
      </c>
      <c r="K871" s="3">
        <v>21</v>
      </c>
      <c r="P871" s="3" t="s">
        <v>40</v>
      </c>
      <c r="Q871" s="4" t="str">
        <f>IFERROR(IF(IF(AND(IF(M871&lt;&gt;0,LOOKUP(M871,[1]Customer!$A:$A,[1]Customer!$B:$B),IF(N871&lt;&gt;0,LOOKUP(N871,[1]Supplier!$A:$A,[1]Supplier!$B:$B)))=FALSE,O871&lt;&gt;0),LOOKUP(O871,[1]Branch!$A:$A,[1]Branch!$B:$B),IF(M871&lt;&gt;0,LOOKUP(M871,[1]Customer!$A:$A,[1]Customer!$B:$B),IF(N871&lt;&gt;0,LOOKUP(N871,[1]Supplier!$A:$A,[1]Supplier!$B:$B))))=FALSE,LOOKUP(P871,[1]Banking!$A:$A,[1]Banking!$B:$B),IF(AND(IF(M871&lt;&gt;0,LOOKUP(M871,[1]Customer!$A:$A,[1]Customer!$B:$B),IF(N871&lt;&gt;0,LOOKUP(N871,[1]Supplier!$A:$A,[1]Supplier!$B:$B)))=FALSE,O871&lt;&gt;0),LOOKUP(O871,[1]Branch!$A:$A,[1]Branch!$B:$B),IF(M871&lt;&gt;0,LOOKUP(M871,[1]Customer!$A:$A,[1]Customer!$B:$B),IF(N871&lt;&gt;0,LOOKUP(N871,[1]Supplier!$A:$A,[1]Supplier!$B:$B))))),"")</f>
        <v>Kas Kecil Nathani Chemicals</v>
      </c>
      <c r="R871" s="4">
        <f>IFERROR(IF(IF(AND(IF(M871&lt;&gt;0,LOOKUP(M871,[1]Customer!$A:$A,[1]Customer!$V:$V),IF(N871&lt;&gt;0,LOOKUP(N871,[1]Supplier!$A:$A,[1]Supplier!$V:$V)))=FALSE,O871&lt;&gt;0),LOOKUP(O871,[1]Branch!$A:$A,[1]Branch!$V:$V),IF(M871&lt;&gt;0,LOOKUP(M871,[1]Customer!$A:$A,[1]Customer!$V:$V),IF(N871&lt;&gt;0,LOOKUP(N871,[1]Supplier!$A:$A,[1]Supplier!$V:$V))))=FALSE,LOOKUP(P871,[1]Banking!$A:$A,[1]Banking!$C:$C),IF(AND(IF(M871&lt;&gt;0,LOOKUP(M871,[1]Customer!$A:$A,[1]Customer!$V:$V),IF(N871&lt;&gt;0,LOOKUP(N871,[1]Supplier!$A:$A,[1]Supplier!$V:$V)))=FALSE,O871&lt;&gt;0),LOOKUP(O871,[1]Branch!$A:$A,[1]Branch!$V:$V),IF(M871&lt;&gt;0,LOOKUP(M871,[1]Customer!$A:$A,[1]Customer!$V:$V),IF(N871&lt;&gt;0,LOOKUP(N871,[1]Supplier!$A:$A,[1]Supplier!$V:$V))))),"")</f>
        <v>0</v>
      </c>
      <c r="S871" s="14">
        <f>IFERROR(SUMIF(CREF!A:A,PREF!A871,CREF!G:G),"")</f>
        <v>-250000</v>
      </c>
    </row>
    <row r="872" spans="1:19">
      <c r="A872" s="3">
        <v>871</v>
      </c>
      <c r="B872" s="5">
        <v>42016</v>
      </c>
      <c r="K872" s="3">
        <v>22</v>
      </c>
      <c r="P872" s="3" t="s">
        <v>40</v>
      </c>
      <c r="Q872" s="4" t="str">
        <f>IFERROR(IF(IF(AND(IF(M872&lt;&gt;0,LOOKUP(M872,[1]Customer!$A:$A,[1]Customer!$B:$B),IF(N872&lt;&gt;0,LOOKUP(N872,[1]Supplier!$A:$A,[1]Supplier!$B:$B)))=FALSE,O872&lt;&gt;0),LOOKUP(O872,[1]Branch!$A:$A,[1]Branch!$B:$B),IF(M872&lt;&gt;0,LOOKUP(M872,[1]Customer!$A:$A,[1]Customer!$B:$B),IF(N872&lt;&gt;0,LOOKUP(N872,[1]Supplier!$A:$A,[1]Supplier!$B:$B))))=FALSE,LOOKUP(P872,[1]Banking!$A:$A,[1]Banking!$B:$B),IF(AND(IF(M872&lt;&gt;0,LOOKUP(M872,[1]Customer!$A:$A,[1]Customer!$B:$B),IF(N872&lt;&gt;0,LOOKUP(N872,[1]Supplier!$A:$A,[1]Supplier!$B:$B)))=FALSE,O872&lt;&gt;0),LOOKUP(O872,[1]Branch!$A:$A,[1]Branch!$B:$B),IF(M872&lt;&gt;0,LOOKUP(M872,[1]Customer!$A:$A,[1]Customer!$B:$B),IF(N872&lt;&gt;0,LOOKUP(N872,[1]Supplier!$A:$A,[1]Supplier!$B:$B))))),"")</f>
        <v>Kas Kecil Nathani Chemicals</v>
      </c>
      <c r="R872" s="4">
        <f>IFERROR(IF(IF(AND(IF(M872&lt;&gt;0,LOOKUP(M872,[1]Customer!$A:$A,[1]Customer!$V:$V),IF(N872&lt;&gt;0,LOOKUP(N872,[1]Supplier!$A:$A,[1]Supplier!$V:$V)))=FALSE,O872&lt;&gt;0),LOOKUP(O872,[1]Branch!$A:$A,[1]Branch!$V:$V),IF(M872&lt;&gt;0,LOOKUP(M872,[1]Customer!$A:$A,[1]Customer!$V:$V),IF(N872&lt;&gt;0,LOOKUP(N872,[1]Supplier!$A:$A,[1]Supplier!$V:$V))))=FALSE,LOOKUP(P872,[1]Banking!$A:$A,[1]Banking!$C:$C),IF(AND(IF(M872&lt;&gt;0,LOOKUP(M872,[1]Customer!$A:$A,[1]Customer!$V:$V),IF(N872&lt;&gt;0,LOOKUP(N872,[1]Supplier!$A:$A,[1]Supplier!$V:$V)))=FALSE,O872&lt;&gt;0),LOOKUP(O872,[1]Branch!$A:$A,[1]Branch!$V:$V),IF(M872&lt;&gt;0,LOOKUP(M872,[1]Customer!$A:$A,[1]Customer!$V:$V),IF(N872&lt;&gt;0,LOOKUP(N872,[1]Supplier!$A:$A,[1]Supplier!$V:$V))))),"")</f>
        <v>0</v>
      </c>
      <c r="S872" s="14">
        <f>IFERROR(SUMIF(CREF!A:A,PREF!A872,CREF!G:G),"")</f>
        <v>-600000</v>
      </c>
    </row>
    <row r="873" spans="1:19">
      <c r="A873" s="3">
        <v>872</v>
      </c>
      <c r="B873" s="5">
        <v>42016</v>
      </c>
      <c r="D873" s="11" t="s">
        <v>1376</v>
      </c>
      <c r="J873" s="3">
        <v>5</v>
      </c>
      <c r="M873" s="3" t="s">
        <v>41</v>
      </c>
      <c r="Q873" s="4" t="str">
        <f>IFERROR(IF(IF(AND(IF(M873&lt;&gt;0,LOOKUP(M873,[1]Customer!$A:$A,[1]Customer!$B:$B),IF(N873&lt;&gt;0,LOOKUP(N873,[1]Supplier!$A:$A,[1]Supplier!$B:$B)))=FALSE,O873&lt;&gt;0),LOOKUP(O873,[1]Branch!$A:$A,[1]Branch!$B:$B),IF(M873&lt;&gt;0,LOOKUP(M873,[1]Customer!$A:$A,[1]Customer!$B:$B),IF(N873&lt;&gt;0,LOOKUP(N873,[1]Supplier!$A:$A,[1]Supplier!$B:$B))))=FALSE,LOOKUP(P873,[1]Banking!$A:$A,[1]Banking!$B:$B),IF(AND(IF(M873&lt;&gt;0,LOOKUP(M873,[1]Customer!$A:$A,[1]Customer!$B:$B),IF(N873&lt;&gt;0,LOOKUP(N873,[1]Supplier!$A:$A,[1]Supplier!$B:$B)))=FALSE,O873&lt;&gt;0),LOOKUP(O873,[1]Branch!$A:$A,[1]Branch!$B:$B),IF(M873&lt;&gt;0,LOOKUP(M873,[1]Customer!$A:$A,[1]Customer!$B:$B),IF(N873&lt;&gt;0,LOOKUP(N873,[1]Supplier!$A:$A,[1]Supplier!$B:$B))))),"")</f>
        <v>Nathani Indonesia</v>
      </c>
      <c r="R873" s="4" t="str">
        <f>IFERROR(IF(IF(AND(IF(M873&lt;&gt;0,LOOKUP(M873,[1]Customer!$A:$A,[1]Customer!$V:$V),IF(N873&lt;&gt;0,LOOKUP(N873,[1]Supplier!$A:$A,[1]Supplier!$V:$V)))=FALSE,O873&lt;&gt;0),LOOKUP(O873,[1]Branch!$A:$A,[1]Branch!$V:$V),IF(M873&lt;&gt;0,LOOKUP(M873,[1]Customer!$A:$A,[1]Customer!$V:$V),IF(N873&lt;&gt;0,LOOKUP(N873,[1]Supplier!$A:$A,[1]Supplier!$V:$V))))=FALSE,LOOKUP(P873,[1]Banking!$A:$A,[1]Banking!$C:$C),IF(AND(IF(M873&lt;&gt;0,LOOKUP(M873,[1]Customer!$A:$A,[1]Customer!$V:$V),IF(N873&lt;&gt;0,LOOKUP(N873,[1]Supplier!$A:$A,[1]Supplier!$V:$V)))=FALSE,O873&lt;&gt;0),LOOKUP(O873,[1]Branch!$A:$A,[1]Branch!$V:$V),IF(M873&lt;&gt;0,LOOKUP(M873,[1]Customer!$A:$A,[1]Customer!$V:$V),IF(N873&lt;&gt;0,LOOKUP(N873,[1]Supplier!$A:$A,[1]Supplier!$V:$V))))),"")</f>
        <v>Agustina Y. Zulkarnain</v>
      </c>
      <c r="S873" s="14">
        <f>IFERROR(SUMIF(CREF!A:A,PREF!A873,CREF!G:G),"")</f>
        <v>5000000</v>
      </c>
    </row>
    <row r="874" spans="1:19">
      <c r="A874" s="3">
        <v>873</v>
      </c>
      <c r="B874" s="5">
        <v>42016</v>
      </c>
      <c r="K874" s="3">
        <v>23</v>
      </c>
      <c r="P874" s="3" t="s">
        <v>40</v>
      </c>
      <c r="Q874" s="4" t="str">
        <f>IFERROR(IF(IF(AND(IF(M874&lt;&gt;0,LOOKUP(M874,[1]Customer!$A:$A,[1]Customer!$B:$B),IF(N874&lt;&gt;0,LOOKUP(N874,[1]Supplier!$A:$A,[1]Supplier!$B:$B)))=FALSE,O874&lt;&gt;0),LOOKUP(O874,[1]Branch!$A:$A,[1]Branch!$B:$B),IF(M874&lt;&gt;0,LOOKUP(M874,[1]Customer!$A:$A,[1]Customer!$B:$B),IF(N874&lt;&gt;0,LOOKUP(N874,[1]Supplier!$A:$A,[1]Supplier!$B:$B))))=FALSE,LOOKUP(P874,[1]Banking!$A:$A,[1]Banking!$B:$B),IF(AND(IF(M874&lt;&gt;0,LOOKUP(M874,[1]Customer!$A:$A,[1]Customer!$B:$B),IF(N874&lt;&gt;0,LOOKUP(N874,[1]Supplier!$A:$A,[1]Supplier!$B:$B)))=FALSE,O874&lt;&gt;0),LOOKUP(O874,[1]Branch!$A:$A,[1]Branch!$B:$B),IF(M874&lt;&gt;0,LOOKUP(M874,[1]Customer!$A:$A,[1]Customer!$B:$B),IF(N874&lt;&gt;0,LOOKUP(N874,[1]Supplier!$A:$A,[1]Supplier!$B:$B))))),"")</f>
        <v>Kas Kecil Nathani Chemicals</v>
      </c>
      <c r="R874" s="4">
        <f>IFERROR(IF(IF(AND(IF(M874&lt;&gt;0,LOOKUP(M874,[1]Customer!$A:$A,[1]Customer!$V:$V),IF(N874&lt;&gt;0,LOOKUP(N874,[1]Supplier!$A:$A,[1]Supplier!$V:$V)))=FALSE,O874&lt;&gt;0),LOOKUP(O874,[1]Branch!$A:$A,[1]Branch!$V:$V),IF(M874&lt;&gt;0,LOOKUP(M874,[1]Customer!$A:$A,[1]Customer!$V:$V),IF(N874&lt;&gt;0,LOOKUP(N874,[1]Supplier!$A:$A,[1]Supplier!$V:$V))))=FALSE,LOOKUP(P874,[1]Banking!$A:$A,[1]Banking!$C:$C),IF(AND(IF(M874&lt;&gt;0,LOOKUP(M874,[1]Customer!$A:$A,[1]Customer!$V:$V),IF(N874&lt;&gt;0,LOOKUP(N874,[1]Supplier!$A:$A,[1]Supplier!$V:$V)))=FALSE,O874&lt;&gt;0),LOOKUP(O874,[1]Branch!$A:$A,[1]Branch!$V:$V),IF(M874&lt;&gt;0,LOOKUP(M874,[1]Customer!$A:$A,[1]Customer!$V:$V),IF(N874&lt;&gt;0,LOOKUP(N874,[1]Supplier!$A:$A,[1]Supplier!$V:$V))))),"")</f>
        <v>0</v>
      </c>
      <c r="S874" s="14">
        <f>IFERROR(SUMIF(CREF!A:A,PREF!A874,CREF!G:G),"")</f>
        <v>-4554663</v>
      </c>
    </row>
    <row r="875" spans="1:19">
      <c r="A875" s="3">
        <v>874</v>
      </c>
      <c r="B875" s="5">
        <v>42016</v>
      </c>
      <c r="K875" s="3">
        <v>24</v>
      </c>
      <c r="P875" s="3" t="s">
        <v>40</v>
      </c>
      <c r="Q875" s="4" t="str">
        <f>IFERROR(IF(IF(AND(IF(M875&lt;&gt;0,LOOKUP(M875,[1]Customer!$A:$A,[1]Customer!$B:$B),IF(N875&lt;&gt;0,LOOKUP(N875,[1]Supplier!$A:$A,[1]Supplier!$B:$B)))=FALSE,O875&lt;&gt;0),LOOKUP(O875,[1]Branch!$A:$A,[1]Branch!$B:$B),IF(M875&lt;&gt;0,LOOKUP(M875,[1]Customer!$A:$A,[1]Customer!$B:$B),IF(N875&lt;&gt;0,LOOKUP(N875,[1]Supplier!$A:$A,[1]Supplier!$B:$B))))=FALSE,LOOKUP(P875,[1]Banking!$A:$A,[1]Banking!$B:$B),IF(AND(IF(M875&lt;&gt;0,LOOKUP(M875,[1]Customer!$A:$A,[1]Customer!$B:$B),IF(N875&lt;&gt;0,LOOKUP(N875,[1]Supplier!$A:$A,[1]Supplier!$B:$B)))=FALSE,O875&lt;&gt;0),LOOKUP(O875,[1]Branch!$A:$A,[1]Branch!$B:$B),IF(M875&lt;&gt;0,LOOKUP(M875,[1]Customer!$A:$A,[1]Customer!$B:$B),IF(N875&lt;&gt;0,LOOKUP(N875,[1]Supplier!$A:$A,[1]Supplier!$B:$B))))),"")</f>
        <v>Kas Kecil Nathani Chemicals</v>
      </c>
      <c r="R875" s="4">
        <f>IFERROR(IF(IF(AND(IF(M875&lt;&gt;0,LOOKUP(M875,[1]Customer!$A:$A,[1]Customer!$V:$V),IF(N875&lt;&gt;0,LOOKUP(N875,[1]Supplier!$A:$A,[1]Supplier!$V:$V)))=FALSE,O875&lt;&gt;0),LOOKUP(O875,[1]Branch!$A:$A,[1]Branch!$V:$V),IF(M875&lt;&gt;0,LOOKUP(M875,[1]Customer!$A:$A,[1]Customer!$V:$V),IF(N875&lt;&gt;0,LOOKUP(N875,[1]Supplier!$A:$A,[1]Supplier!$V:$V))))=FALSE,LOOKUP(P875,[1]Banking!$A:$A,[1]Banking!$C:$C),IF(AND(IF(M875&lt;&gt;0,LOOKUP(M875,[1]Customer!$A:$A,[1]Customer!$V:$V),IF(N875&lt;&gt;0,LOOKUP(N875,[1]Supplier!$A:$A,[1]Supplier!$V:$V)))=FALSE,O875&lt;&gt;0),LOOKUP(O875,[1]Branch!$A:$A,[1]Branch!$V:$V),IF(M875&lt;&gt;0,LOOKUP(M875,[1]Customer!$A:$A,[1]Customer!$V:$V),IF(N875&lt;&gt;0,LOOKUP(N875,[1]Supplier!$A:$A,[1]Supplier!$V:$V))))),"")</f>
        <v>0</v>
      </c>
      <c r="S875" s="14">
        <f>IFERROR(SUMIF(CREF!A:A,PREF!A875,CREF!G:G),"")</f>
        <v>-400000</v>
      </c>
    </row>
    <row r="876" spans="1:19">
      <c r="A876" s="3">
        <v>875</v>
      </c>
      <c r="B876" s="5">
        <v>42017</v>
      </c>
      <c r="D876" s="11" t="s">
        <v>1376</v>
      </c>
      <c r="J876" s="3">
        <v>6</v>
      </c>
      <c r="M876" s="3" t="s">
        <v>41</v>
      </c>
      <c r="Q876" s="4" t="str">
        <f>IFERROR(IF(IF(AND(IF(M876&lt;&gt;0,LOOKUP(M876,[1]Customer!$A:$A,[1]Customer!$B:$B),IF(N876&lt;&gt;0,LOOKUP(N876,[1]Supplier!$A:$A,[1]Supplier!$B:$B)))=FALSE,O876&lt;&gt;0),LOOKUP(O876,[1]Branch!$A:$A,[1]Branch!$B:$B),IF(M876&lt;&gt;0,LOOKUP(M876,[1]Customer!$A:$A,[1]Customer!$B:$B),IF(N876&lt;&gt;0,LOOKUP(N876,[1]Supplier!$A:$A,[1]Supplier!$B:$B))))=FALSE,LOOKUP(P876,[1]Banking!$A:$A,[1]Banking!$B:$B),IF(AND(IF(M876&lt;&gt;0,LOOKUP(M876,[1]Customer!$A:$A,[1]Customer!$B:$B),IF(N876&lt;&gt;0,LOOKUP(N876,[1]Supplier!$A:$A,[1]Supplier!$B:$B)))=FALSE,O876&lt;&gt;0),LOOKUP(O876,[1]Branch!$A:$A,[1]Branch!$B:$B),IF(M876&lt;&gt;0,LOOKUP(M876,[1]Customer!$A:$A,[1]Customer!$B:$B),IF(N876&lt;&gt;0,LOOKUP(N876,[1]Supplier!$A:$A,[1]Supplier!$B:$B))))),"")</f>
        <v>Nathani Indonesia</v>
      </c>
      <c r="R876" s="4" t="str">
        <f>IFERROR(IF(IF(AND(IF(M876&lt;&gt;0,LOOKUP(M876,[1]Customer!$A:$A,[1]Customer!$V:$V),IF(N876&lt;&gt;0,LOOKUP(N876,[1]Supplier!$A:$A,[1]Supplier!$V:$V)))=FALSE,O876&lt;&gt;0),LOOKUP(O876,[1]Branch!$A:$A,[1]Branch!$V:$V),IF(M876&lt;&gt;0,LOOKUP(M876,[1]Customer!$A:$A,[1]Customer!$V:$V),IF(N876&lt;&gt;0,LOOKUP(N876,[1]Supplier!$A:$A,[1]Supplier!$V:$V))))=FALSE,LOOKUP(P876,[1]Banking!$A:$A,[1]Banking!$C:$C),IF(AND(IF(M876&lt;&gt;0,LOOKUP(M876,[1]Customer!$A:$A,[1]Customer!$V:$V),IF(N876&lt;&gt;0,LOOKUP(N876,[1]Supplier!$A:$A,[1]Supplier!$V:$V)))=FALSE,O876&lt;&gt;0),LOOKUP(O876,[1]Branch!$A:$A,[1]Branch!$V:$V),IF(M876&lt;&gt;0,LOOKUP(M876,[1]Customer!$A:$A,[1]Customer!$V:$V),IF(N876&lt;&gt;0,LOOKUP(N876,[1]Supplier!$A:$A,[1]Supplier!$V:$V))))),"")</f>
        <v>Agustina Y. Zulkarnain</v>
      </c>
      <c r="S876" s="14">
        <f>IFERROR(SUMIF(CREF!A:A,PREF!A876,CREF!G:G),"")</f>
        <v>6189191</v>
      </c>
    </row>
    <row r="877" spans="1:19">
      <c r="A877" s="3">
        <v>876</v>
      </c>
      <c r="B877" s="5">
        <v>42017</v>
      </c>
      <c r="K877" s="3">
        <v>25</v>
      </c>
      <c r="N877" s="3" t="s">
        <v>81</v>
      </c>
      <c r="Q877" s="4" t="str">
        <f>IFERROR(IF(IF(AND(IF(M877&lt;&gt;0,LOOKUP(M877,[1]Customer!$A:$A,[1]Customer!$B:$B),IF(N877&lt;&gt;0,LOOKUP(N877,[1]Supplier!$A:$A,[1]Supplier!$B:$B)))=FALSE,O877&lt;&gt;0),LOOKUP(O877,[1]Branch!$A:$A,[1]Branch!$B:$B),IF(M877&lt;&gt;0,LOOKUP(M877,[1]Customer!$A:$A,[1]Customer!$B:$B),IF(N877&lt;&gt;0,LOOKUP(N877,[1]Supplier!$A:$A,[1]Supplier!$B:$B))))=FALSE,LOOKUP(P877,[1]Banking!$A:$A,[1]Banking!$B:$B),IF(AND(IF(M877&lt;&gt;0,LOOKUP(M877,[1]Customer!$A:$A,[1]Customer!$B:$B),IF(N877&lt;&gt;0,LOOKUP(N877,[1]Supplier!$A:$A,[1]Supplier!$B:$B)))=FALSE,O877&lt;&gt;0),LOOKUP(O877,[1]Branch!$A:$A,[1]Branch!$B:$B),IF(M877&lt;&gt;0,LOOKUP(M877,[1]Customer!$A:$A,[1]Customer!$B:$B),IF(N877&lt;&gt;0,LOOKUP(N877,[1]Supplier!$A:$A,[1]Supplier!$B:$B))))),"")</f>
        <v>Kas Negara</v>
      </c>
      <c r="R877" s="4" t="str">
        <f>IFERROR(IF(IF(AND(IF(M877&lt;&gt;0,LOOKUP(M877,[1]Customer!$A:$A,[1]Customer!$V:$V),IF(N877&lt;&gt;0,LOOKUP(N877,[1]Supplier!$A:$A,[1]Supplier!$V:$V)))=FALSE,O877&lt;&gt;0),LOOKUP(O877,[1]Branch!$A:$A,[1]Branch!$V:$V),IF(M877&lt;&gt;0,LOOKUP(M877,[1]Customer!$A:$A,[1]Customer!$V:$V),IF(N877&lt;&gt;0,LOOKUP(N877,[1]Supplier!$A:$A,[1]Supplier!$V:$V))))=FALSE,LOOKUP(P877,[1]Banking!$A:$A,[1]Banking!$C:$C),IF(AND(IF(M877&lt;&gt;0,LOOKUP(M877,[1]Customer!$A:$A,[1]Customer!$V:$V),IF(N877&lt;&gt;0,LOOKUP(N877,[1]Supplier!$A:$A,[1]Supplier!$V:$V)))=FALSE,O877&lt;&gt;0),LOOKUP(O877,[1]Branch!$A:$A,[1]Branch!$V:$V),IF(M877&lt;&gt;0,LOOKUP(M877,[1]Customer!$A:$A,[1]Customer!$V:$V),IF(N877&lt;&gt;0,LOOKUP(N877,[1]Supplier!$A:$A,[1]Supplier!$V:$V))))),"")</f>
        <v/>
      </c>
      <c r="S877" s="14">
        <f>IFERROR(SUMIF(CREF!A:A,PREF!A877,CREF!G:G),"")</f>
        <v>-6124521</v>
      </c>
    </row>
    <row r="878" spans="1:19">
      <c r="A878" s="3">
        <v>877</v>
      </c>
      <c r="B878" s="5">
        <v>42017</v>
      </c>
      <c r="K878" s="3">
        <v>26</v>
      </c>
      <c r="N878" s="3" t="s">
        <v>81</v>
      </c>
      <c r="Q878" s="4" t="str">
        <f>IFERROR(IF(IF(AND(IF(M878&lt;&gt;0,LOOKUP(M878,[1]Customer!$A:$A,[1]Customer!$B:$B),IF(N878&lt;&gt;0,LOOKUP(N878,[1]Supplier!$A:$A,[1]Supplier!$B:$B)))=FALSE,O878&lt;&gt;0),LOOKUP(O878,[1]Branch!$A:$A,[1]Branch!$B:$B),IF(M878&lt;&gt;0,LOOKUP(M878,[1]Customer!$A:$A,[1]Customer!$B:$B),IF(N878&lt;&gt;0,LOOKUP(N878,[1]Supplier!$A:$A,[1]Supplier!$B:$B))))=FALSE,LOOKUP(P878,[1]Banking!$A:$A,[1]Banking!$B:$B),IF(AND(IF(M878&lt;&gt;0,LOOKUP(M878,[1]Customer!$A:$A,[1]Customer!$B:$B),IF(N878&lt;&gt;0,LOOKUP(N878,[1]Supplier!$A:$A,[1]Supplier!$B:$B)))=FALSE,O878&lt;&gt;0),LOOKUP(O878,[1]Branch!$A:$A,[1]Branch!$B:$B),IF(M878&lt;&gt;0,LOOKUP(M878,[1]Customer!$A:$A,[1]Customer!$B:$B),IF(N878&lt;&gt;0,LOOKUP(N878,[1]Supplier!$A:$A,[1]Supplier!$B:$B))))),"")</f>
        <v>Kas Negara</v>
      </c>
      <c r="R878" s="4" t="str">
        <f>IFERROR(IF(IF(AND(IF(M878&lt;&gt;0,LOOKUP(M878,[1]Customer!$A:$A,[1]Customer!$V:$V),IF(N878&lt;&gt;0,LOOKUP(N878,[1]Supplier!$A:$A,[1]Supplier!$V:$V)))=FALSE,O878&lt;&gt;0),LOOKUP(O878,[1]Branch!$A:$A,[1]Branch!$V:$V),IF(M878&lt;&gt;0,LOOKUP(M878,[1]Customer!$A:$A,[1]Customer!$V:$V),IF(N878&lt;&gt;0,LOOKUP(N878,[1]Supplier!$A:$A,[1]Supplier!$V:$V))))=FALSE,LOOKUP(P878,[1]Banking!$A:$A,[1]Banking!$C:$C),IF(AND(IF(M878&lt;&gt;0,LOOKUP(M878,[1]Customer!$A:$A,[1]Customer!$V:$V),IF(N878&lt;&gt;0,LOOKUP(N878,[1]Supplier!$A:$A,[1]Supplier!$V:$V)))=FALSE,O878&lt;&gt;0),LOOKUP(O878,[1]Branch!$A:$A,[1]Branch!$V:$V),IF(M878&lt;&gt;0,LOOKUP(M878,[1]Customer!$A:$A,[1]Customer!$V:$V),IF(N878&lt;&gt;0,LOOKUP(N878,[1]Supplier!$A:$A,[1]Supplier!$V:$V))))),"")</f>
        <v/>
      </c>
      <c r="S878" s="14">
        <f>IFERROR(SUMIF(CREF!A:A,PREF!A878,CREF!G:G),"")</f>
        <v>-64670</v>
      </c>
    </row>
    <row r="879" spans="1:19">
      <c r="A879" s="3">
        <v>878</v>
      </c>
      <c r="B879" s="5">
        <v>42023</v>
      </c>
      <c r="J879" s="3">
        <v>7</v>
      </c>
      <c r="P879" s="3" t="s">
        <v>40</v>
      </c>
      <c r="Q879" s="4" t="str">
        <f>IFERROR(IF(IF(AND(IF(M879&lt;&gt;0,LOOKUP(M879,[1]Customer!$A:$A,[1]Customer!$B:$B),IF(N879&lt;&gt;0,LOOKUP(N879,[1]Supplier!$A:$A,[1]Supplier!$B:$B)))=FALSE,O879&lt;&gt;0),LOOKUP(O879,[1]Branch!$A:$A,[1]Branch!$B:$B),IF(M879&lt;&gt;0,LOOKUP(M879,[1]Customer!$A:$A,[1]Customer!$B:$B),IF(N879&lt;&gt;0,LOOKUP(N879,[1]Supplier!$A:$A,[1]Supplier!$B:$B))))=FALSE,LOOKUP(P879,[1]Banking!$A:$A,[1]Banking!$B:$B),IF(AND(IF(M879&lt;&gt;0,LOOKUP(M879,[1]Customer!$A:$A,[1]Customer!$B:$B),IF(N879&lt;&gt;0,LOOKUP(N879,[1]Supplier!$A:$A,[1]Supplier!$B:$B)))=FALSE,O879&lt;&gt;0),LOOKUP(O879,[1]Branch!$A:$A,[1]Branch!$B:$B),IF(M879&lt;&gt;0,LOOKUP(M879,[1]Customer!$A:$A,[1]Customer!$B:$B),IF(N879&lt;&gt;0,LOOKUP(N879,[1]Supplier!$A:$A,[1]Supplier!$B:$B))))),"")</f>
        <v>Kas Kecil Nathani Chemicals</v>
      </c>
      <c r="R879" s="4">
        <f>IFERROR(IF(IF(AND(IF(M879&lt;&gt;0,LOOKUP(M879,[1]Customer!$A:$A,[1]Customer!$V:$V),IF(N879&lt;&gt;0,LOOKUP(N879,[1]Supplier!$A:$A,[1]Supplier!$V:$V)))=FALSE,O879&lt;&gt;0),LOOKUP(O879,[1]Branch!$A:$A,[1]Branch!$V:$V),IF(M879&lt;&gt;0,LOOKUP(M879,[1]Customer!$A:$A,[1]Customer!$V:$V),IF(N879&lt;&gt;0,LOOKUP(N879,[1]Supplier!$A:$A,[1]Supplier!$V:$V))))=FALSE,LOOKUP(P879,[1]Banking!$A:$A,[1]Banking!$C:$C),IF(AND(IF(M879&lt;&gt;0,LOOKUP(M879,[1]Customer!$A:$A,[1]Customer!$V:$V),IF(N879&lt;&gt;0,LOOKUP(N879,[1]Supplier!$A:$A,[1]Supplier!$V:$V)))=FALSE,O879&lt;&gt;0),LOOKUP(O879,[1]Branch!$A:$A,[1]Branch!$V:$V),IF(M879&lt;&gt;0,LOOKUP(M879,[1]Customer!$A:$A,[1]Customer!$V:$V),IF(N879&lt;&gt;0,LOOKUP(N879,[1]Supplier!$A:$A,[1]Supplier!$V:$V))))),"")</f>
        <v>0</v>
      </c>
      <c r="S879" s="14">
        <f>IFERROR(SUMIF(CREF!A:A,PREF!A879,CREF!G:G),"")</f>
        <v>4930960</v>
      </c>
    </row>
    <row r="880" spans="1:19">
      <c r="A880" s="3">
        <v>879</v>
      </c>
      <c r="B880" s="5">
        <v>42023</v>
      </c>
      <c r="K880" s="3">
        <v>27</v>
      </c>
      <c r="P880" s="3" t="s">
        <v>40</v>
      </c>
      <c r="Q880" s="4" t="str">
        <f>IFERROR(IF(IF(AND(IF(M880&lt;&gt;0,LOOKUP(M880,[1]Customer!$A:$A,[1]Customer!$B:$B),IF(N880&lt;&gt;0,LOOKUP(N880,[1]Supplier!$A:$A,[1]Supplier!$B:$B)))=FALSE,O880&lt;&gt;0),LOOKUP(O880,[1]Branch!$A:$A,[1]Branch!$B:$B),IF(M880&lt;&gt;0,LOOKUP(M880,[1]Customer!$A:$A,[1]Customer!$B:$B),IF(N880&lt;&gt;0,LOOKUP(N880,[1]Supplier!$A:$A,[1]Supplier!$B:$B))))=FALSE,LOOKUP(P880,[1]Banking!$A:$A,[1]Banking!$B:$B),IF(AND(IF(M880&lt;&gt;0,LOOKUP(M880,[1]Customer!$A:$A,[1]Customer!$B:$B),IF(N880&lt;&gt;0,LOOKUP(N880,[1]Supplier!$A:$A,[1]Supplier!$B:$B)))=FALSE,O880&lt;&gt;0),LOOKUP(O880,[1]Branch!$A:$A,[1]Branch!$B:$B),IF(M880&lt;&gt;0,LOOKUP(M880,[1]Customer!$A:$A,[1]Customer!$B:$B),IF(N880&lt;&gt;0,LOOKUP(N880,[1]Supplier!$A:$A,[1]Supplier!$B:$B))))),"")</f>
        <v>Kas Kecil Nathani Chemicals</v>
      </c>
      <c r="R880" s="4">
        <f>IFERROR(IF(IF(AND(IF(M880&lt;&gt;0,LOOKUP(M880,[1]Customer!$A:$A,[1]Customer!$V:$V),IF(N880&lt;&gt;0,LOOKUP(N880,[1]Supplier!$A:$A,[1]Supplier!$V:$V)))=FALSE,O880&lt;&gt;0),LOOKUP(O880,[1]Branch!$A:$A,[1]Branch!$V:$V),IF(M880&lt;&gt;0,LOOKUP(M880,[1]Customer!$A:$A,[1]Customer!$V:$V),IF(N880&lt;&gt;0,LOOKUP(N880,[1]Supplier!$A:$A,[1]Supplier!$V:$V))))=FALSE,LOOKUP(P880,[1]Banking!$A:$A,[1]Banking!$C:$C),IF(AND(IF(M880&lt;&gt;0,LOOKUP(M880,[1]Customer!$A:$A,[1]Customer!$V:$V),IF(N880&lt;&gt;0,LOOKUP(N880,[1]Supplier!$A:$A,[1]Supplier!$V:$V)))=FALSE,O880&lt;&gt;0),LOOKUP(O880,[1]Branch!$A:$A,[1]Branch!$V:$V),IF(M880&lt;&gt;0,LOOKUP(M880,[1]Customer!$A:$A,[1]Customer!$V:$V),IF(N880&lt;&gt;0,LOOKUP(N880,[1]Supplier!$A:$A,[1]Supplier!$V:$V))))),"")</f>
        <v>0</v>
      </c>
      <c r="S880" s="14">
        <f>IFERROR(SUMIF(CREF!A:A,PREF!A880,CREF!G:G),"")</f>
        <v>-375000</v>
      </c>
    </row>
    <row r="881" spans="1:19">
      <c r="A881" s="3">
        <v>880</v>
      </c>
      <c r="B881" s="5">
        <v>42023</v>
      </c>
      <c r="K881" s="3">
        <v>28</v>
      </c>
      <c r="P881" s="3" t="s">
        <v>40</v>
      </c>
      <c r="Q881" s="4" t="str">
        <f>IFERROR(IF(IF(AND(IF(M881&lt;&gt;0,LOOKUP(M881,[1]Customer!$A:$A,[1]Customer!$B:$B),IF(N881&lt;&gt;0,LOOKUP(N881,[1]Supplier!$A:$A,[1]Supplier!$B:$B)))=FALSE,O881&lt;&gt;0),LOOKUP(O881,[1]Branch!$A:$A,[1]Branch!$B:$B),IF(M881&lt;&gt;0,LOOKUP(M881,[1]Customer!$A:$A,[1]Customer!$B:$B),IF(N881&lt;&gt;0,LOOKUP(N881,[1]Supplier!$A:$A,[1]Supplier!$B:$B))))=FALSE,LOOKUP(P881,[1]Banking!$A:$A,[1]Banking!$B:$B),IF(AND(IF(M881&lt;&gt;0,LOOKUP(M881,[1]Customer!$A:$A,[1]Customer!$B:$B),IF(N881&lt;&gt;0,LOOKUP(N881,[1]Supplier!$A:$A,[1]Supplier!$B:$B)))=FALSE,O881&lt;&gt;0),LOOKUP(O881,[1]Branch!$A:$A,[1]Branch!$B:$B),IF(M881&lt;&gt;0,LOOKUP(M881,[1]Customer!$A:$A,[1]Customer!$B:$B),IF(N881&lt;&gt;0,LOOKUP(N881,[1]Supplier!$A:$A,[1]Supplier!$B:$B))))),"")</f>
        <v>Kas Kecil Nathani Chemicals</v>
      </c>
      <c r="R881" s="4">
        <f>IFERROR(IF(IF(AND(IF(M881&lt;&gt;0,LOOKUP(M881,[1]Customer!$A:$A,[1]Customer!$V:$V),IF(N881&lt;&gt;0,LOOKUP(N881,[1]Supplier!$A:$A,[1]Supplier!$V:$V)))=FALSE,O881&lt;&gt;0),LOOKUP(O881,[1]Branch!$A:$A,[1]Branch!$V:$V),IF(M881&lt;&gt;0,LOOKUP(M881,[1]Customer!$A:$A,[1]Customer!$V:$V),IF(N881&lt;&gt;0,LOOKUP(N881,[1]Supplier!$A:$A,[1]Supplier!$V:$V))))=FALSE,LOOKUP(P881,[1]Banking!$A:$A,[1]Banking!$C:$C),IF(AND(IF(M881&lt;&gt;0,LOOKUP(M881,[1]Customer!$A:$A,[1]Customer!$V:$V),IF(N881&lt;&gt;0,LOOKUP(N881,[1]Supplier!$A:$A,[1]Supplier!$V:$V)))=FALSE,O881&lt;&gt;0),LOOKUP(O881,[1]Branch!$A:$A,[1]Branch!$V:$V),IF(M881&lt;&gt;0,LOOKUP(M881,[1]Customer!$A:$A,[1]Customer!$V:$V),IF(N881&lt;&gt;0,LOOKUP(N881,[1]Supplier!$A:$A,[1]Supplier!$V:$V))))),"")</f>
        <v>0</v>
      </c>
      <c r="S881" s="14">
        <f>IFERROR(SUMIF(CREF!A:A,PREF!A881,CREF!G:G),"")</f>
        <v>-450000</v>
      </c>
    </row>
    <row r="882" spans="1:19">
      <c r="A882" s="3">
        <v>881</v>
      </c>
      <c r="B882" s="5">
        <v>42023</v>
      </c>
      <c r="K882" s="3">
        <v>29</v>
      </c>
      <c r="P882" s="3" t="s">
        <v>40</v>
      </c>
      <c r="Q882" s="4" t="str">
        <f>IFERROR(IF(IF(AND(IF(M882&lt;&gt;0,LOOKUP(M882,[1]Customer!$A:$A,[1]Customer!$B:$B),IF(N882&lt;&gt;0,LOOKUP(N882,[1]Supplier!$A:$A,[1]Supplier!$B:$B)))=FALSE,O882&lt;&gt;0),LOOKUP(O882,[1]Branch!$A:$A,[1]Branch!$B:$B),IF(M882&lt;&gt;0,LOOKUP(M882,[1]Customer!$A:$A,[1]Customer!$B:$B),IF(N882&lt;&gt;0,LOOKUP(N882,[1]Supplier!$A:$A,[1]Supplier!$B:$B))))=FALSE,LOOKUP(P882,[1]Banking!$A:$A,[1]Banking!$B:$B),IF(AND(IF(M882&lt;&gt;0,LOOKUP(M882,[1]Customer!$A:$A,[1]Customer!$B:$B),IF(N882&lt;&gt;0,LOOKUP(N882,[1]Supplier!$A:$A,[1]Supplier!$B:$B)))=FALSE,O882&lt;&gt;0),LOOKUP(O882,[1]Branch!$A:$A,[1]Branch!$B:$B),IF(M882&lt;&gt;0,LOOKUP(M882,[1]Customer!$A:$A,[1]Customer!$B:$B),IF(N882&lt;&gt;0,LOOKUP(N882,[1]Supplier!$A:$A,[1]Supplier!$B:$B))))),"")</f>
        <v>Kas Kecil Nathani Chemicals</v>
      </c>
      <c r="R882" s="4">
        <f>IFERROR(IF(IF(AND(IF(M882&lt;&gt;0,LOOKUP(M882,[1]Customer!$A:$A,[1]Customer!$V:$V),IF(N882&lt;&gt;0,LOOKUP(N882,[1]Supplier!$A:$A,[1]Supplier!$V:$V)))=FALSE,O882&lt;&gt;0),LOOKUP(O882,[1]Branch!$A:$A,[1]Branch!$V:$V),IF(M882&lt;&gt;0,LOOKUP(M882,[1]Customer!$A:$A,[1]Customer!$V:$V),IF(N882&lt;&gt;0,LOOKUP(N882,[1]Supplier!$A:$A,[1]Supplier!$V:$V))))=FALSE,LOOKUP(P882,[1]Banking!$A:$A,[1]Banking!$C:$C),IF(AND(IF(M882&lt;&gt;0,LOOKUP(M882,[1]Customer!$A:$A,[1]Customer!$V:$V),IF(N882&lt;&gt;0,LOOKUP(N882,[1]Supplier!$A:$A,[1]Supplier!$V:$V)))=FALSE,O882&lt;&gt;0),LOOKUP(O882,[1]Branch!$A:$A,[1]Branch!$V:$V),IF(M882&lt;&gt;0,LOOKUP(M882,[1]Customer!$A:$A,[1]Customer!$V:$V),IF(N882&lt;&gt;0,LOOKUP(N882,[1]Supplier!$A:$A,[1]Supplier!$V:$V))))),"")</f>
        <v>0</v>
      </c>
      <c r="S882" s="14">
        <f>IFERROR(SUMIF(CREF!A:A,PREF!A882,CREF!G:G),"")</f>
        <v>-450000</v>
      </c>
    </row>
    <row r="883" spans="1:19">
      <c r="A883" s="3">
        <v>882</v>
      </c>
      <c r="B883" s="5">
        <v>42023</v>
      </c>
      <c r="K883" s="3">
        <v>30</v>
      </c>
      <c r="P883" s="3" t="s">
        <v>40</v>
      </c>
      <c r="Q883" s="4" t="str">
        <f>IFERROR(IF(IF(AND(IF(M883&lt;&gt;0,LOOKUP(M883,[1]Customer!$A:$A,[1]Customer!$B:$B),IF(N883&lt;&gt;0,LOOKUP(N883,[1]Supplier!$A:$A,[1]Supplier!$B:$B)))=FALSE,O883&lt;&gt;0),LOOKUP(O883,[1]Branch!$A:$A,[1]Branch!$B:$B),IF(M883&lt;&gt;0,LOOKUP(M883,[1]Customer!$A:$A,[1]Customer!$B:$B),IF(N883&lt;&gt;0,LOOKUP(N883,[1]Supplier!$A:$A,[1]Supplier!$B:$B))))=FALSE,LOOKUP(P883,[1]Banking!$A:$A,[1]Banking!$B:$B),IF(AND(IF(M883&lt;&gt;0,LOOKUP(M883,[1]Customer!$A:$A,[1]Customer!$B:$B),IF(N883&lt;&gt;0,LOOKUP(N883,[1]Supplier!$A:$A,[1]Supplier!$B:$B)))=FALSE,O883&lt;&gt;0),LOOKUP(O883,[1]Branch!$A:$A,[1]Branch!$B:$B),IF(M883&lt;&gt;0,LOOKUP(M883,[1]Customer!$A:$A,[1]Customer!$B:$B),IF(N883&lt;&gt;0,LOOKUP(N883,[1]Supplier!$A:$A,[1]Supplier!$B:$B))))),"")</f>
        <v>Kas Kecil Nathani Chemicals</v>
      </c>
      <c r="R883" s="4">
        <f>IFERROR(IF(IF(AND(IF(M883&lt;&gt;0,LOOKUP(M883,[1]Customer!$A:$A,[1]Customer!$V:$V),IF(N883&lt;&gt;0,LOOKUP(N883,[1]Supplier!$A:$A,[1]Supplier!$V:$V)))=FALSE,O883&lt;&gt;0),LOOKUP(O883,[1]Branch!$A:$A,[1]Branch!$V:$V),IF(M883&lt;&gt;0,LOOKUP(M883,[1]Customer!$A:$A,[1]Customer!$V:$V),IF(N883&lt;&gt;0,LOOKUP(N883,[1]Supplier!$A:$A,[1]Supplier!$V:$V))))=FALSE,LOOKUP(P883,[1]Banking!$A:$A,[1]Banking!$C:$C),IF(AND(IF(M883&lt;&gt;0,LOOKUP(M883,[1]Customer!$A:$A,[1]Customer!$V:$V),IF(N883&lt;&gt;0,LOOKUP(N883,[1]Supplier!$A:$A,[1]Supplier!$V:$V)))=FALSE,O883&lt;&gt;0),LOOKUP(O883,[1]Branch!$A:$A,[1]Branch!$V:$V),IF(M883&lt;&gt;0,LOOKUP(M883,[1]Customer!$A:$A,[1]Customer!$V:$V),IF(N883&lt;&gt;0,LOOKUP(N883,[1]Supplier!$A:$A,[1]Supplier!$V:$V))))),"")</f>
        <v>0</v>
      </c>
      <c r="S883" s="14">
        <f>IFERROR(SUMIF(CREF!A:A,PREF!A883,CREF!G:G),"")</f>
        <v>-375000</v>
      </c>
    </row>
    <row r="884" spans="1:19">
      <c r="A884" s="3">
        <v>883</v>
      </c>
      <c r="B884" s="5">
        <v>42023</v>
      </c>
      <c r="K884" s="3">
        <v>31</v>
      </c>
      <c r="P884" s="3" t="s">
        <v>40</v>
      </c>
      <c r="Q884" s="4" t="str">
        <f>IFERROR(IF(IF(AND(IF(M884&lt;&gt;0,LOOKUP(M884,[1]Customer!$A:$A,[1]Customer!$B:$B),IF(N884&lt;&gt;0,LOOKUP(N884,[1]Supplier!$A:$A,[1]Supplier!$B:$B)))=FALSE,O884&lt;&gt;0),LOOKUP(O884,[1]Branch!$A:$A,[1]Branch!$B:$B),IF(M884&lt;&gt;0,LOOKUP(M884,[1]Customer!$A:$A,[1]Customer!$B:$B),IF(N884&lt;&gt;0,LOOKUP(N884,[1]Supplier!$A:$A,[1]Supplier!$B:$B))))=FALSE,LOOKUP(P884,[1]Banking!$A:$A,[1]Banking!$B:$B),IF(AND(IF(M884&lt;&gt;0,LOOKUP(M884,[1]Customer!$A:$A,[1]Customer!$B:$B),IF(N884&lt;&gt;0,LOOKUP(N884,[1]Supplier!$A:$A,[1]Supplier!$B:$B)))=FALSE,O884&lt;&gt;0),LOOKUP(O884,[1]Branch!$A:$A,[1]Branch!$B:$B),IF(M884&lt;&gt;0,LOOKUP(M884,[1]Customer!$A:$A,[1]Customer!$B:$B),IF(N884&lt;&gt;0,LOOKUP(N884,[1]Supplier!$A:$A,[1]Supplier!$B:$B))))),"")</f>
        <v>Kas Kecil Nathani Chemicals</v>
      </c>
      <c r="R884" s="4">
        <f>IFERROR(IF(IF(AND(IF(M884&lt;&gt;0,LOOKUP(M884,[1]Customer!$A:$A,[1]Customer!$V:$V),IF(N884&lt;&gt;0,LOOKUP(N884,[1]Supplier!$A:$A,[1]Supplier!$V:$V)))=FALSE,O884&lt;&gt;0),LOOKUP(O884,[1]Branch!$A:$A,[1]Branch!$V:$V),IF(M884&lt;&gt;0,LOOKUP(M884,[1]Customer!$A:$A,[1]Customer!$V:$V),IF(N884&lt;&gt;0,LOOKUP(N884,[1]Supplier!$A:$A,[1]Supplier!$V:$V))))=FALSE,LOOKUP(P884,[1]Banking!$A:$A,[1]Banking!$C:$C),IF(AND(IF(M884&lt;&gt;0,LOOKUP(M884,[1]Customer!$A:$A,[1]Customer!$V:$V),IF(N884&lt;&gt;0,LOOKUP(N884,[1]Supplier!$A:$A,[1]Supplier!$V:$V)))=FALSE,O884&lt;&gt;0),LOOKUP(O884,[1]Branch!$A:$A,[1]Branch!$V:$V),IF(M884&lt;&gt;0,LOOKUP(M884,[1]Customer!$A:$A,[1]Customer!$V:$V),IF(N884&lt;&gt;0,LOOKUP(N884,[1]Supplier!$A:$A,[1]Supplier!$V:$V))))),"")</f>
        <v>0</v>
      </c>
      <c r="S884" s="14">
        <f>IFERROR(SUMIF(CREF!A:A,PREF!A884,CREF!G:G),"")</f>
        <v>-450000</v>
      </c>
    </row>
    <row r="885" spans="1:19">
      <c r="A885" s="3">
        <v>884</v>
      </c>
      <c r="B885" s="5">
        <v>42023</v>
      </c>
      <c r="K885" s="3">
        <v>32</v>
      </c>
      <c r="P885" s="3" t="s">
        <v>40</v>
      </c>
      <c r="Q885" s="4" t="str">
        <f>IFERROR(IF(IF(AND(IF(M885&lt;&gt;0,LOOKUP(M885,[1]Customer!$A:$A,[1]Customer!$B:$B),IF(N885&lt;&gt;0,LOOKUP(N885,[1]Supplier!$A:$A,[1]Supplier!$B:$B)))=FALSE,O885&lt;&gt;0),LOOKUP(O885,[1]Branch!$A:$A,[1]Branch!$B:$B),IF(M885&lt;&gt;0,LOOKUP(M885,[1]Customer!$A:$A,[1]Customer!$B:$B),IF(N885&lt;&gt;0,LOOKUP(N885,[1]Supplier!$A:$A,[1]Supplier!$B:$B))))=FALSE,LOOKUP(P885,[1]Banking!$A:$A,[1]Banking!$B:$B),IF(AND(IF(M885&lt;&gt;0,LOOKUP(M885,[1]Customer!$A:$A,[1]Customer!$B:$B),IF(N885&lt;&gt;0,LOOKUP(N885,[1]Supplier!$A:$A,[1]Supplier!$B:$B)))=FALSE,O885&lt;&gt;0),LOOKUP(O885,[1]Branch!$A:$A,[1]Branch!$B:$B),IF(M885&lt;&gt;0,LOOKUP(M885,[1]Customer!$A:$A,[1]Customer!$B:$B),IF(N885&lt;&gt;0,LOOKUP(N885,[1]Supplier!$A:$A,[1]Supplier!$B:$B))))),"")</f>
        <v>Kas Kecil Nathani Chemicals</v>
      </c>
      <c r="R885" s="4">
        <f>IFERROR(IF(IF(AND(IF(M885&lt;&gt;0,LOOKUP(M885,[1]Customer!$A:$A,[1]Customer!$V:$V),IF(N885&lt;&gt;0,LOOKUP(N885,[1]Supplier!$A:$A,[1]Supplier!$V:$V)))=FALSE,O885&lt;&gt;0),LOOKUP(O885,[1]Branch!$A:$A,[1]Branch!$V:$V),IF(M885&lt;&gt;0,LOOKUP(M885,[1]Customer!$A:$A,[1]Customer!$V:$V),IF(N885&lt;&gt;0,LOOKUP(N885,[1]Supplier!$A:$A,[1]Supplier!$V:$V))))=FALSE,LOOKUP(P885,[1]Banking!$A:$A,[1]Banking!$C:$C),IF(AND(IF(M885&lt;&gt;0,LOOKUP(M885,[1]Customer!$A:$A,[1]Customer!$V:$V),IF(N885&lt;&gt;0,LOOKUP(N885,[1]Supplier!$A:$A,[1]Supplier!$V:$V)))=FALSE,O885&lt;&gt;0),LOOKUP(O885,[1]Branch!$A:$A,[1]Branch!$V:$V),IF(M885&lt;&gt;0,LOOKUP(M885,[1]Customer!$A:$A,[1]Customer!$V:$V),IF(N885&lt;&gt;0,LOOKUP(N885,[1]Supplier!$A:$A,[1]Supplier!$V:$V))))),"")</f>
        <v>0</v>
      </c>
      <c r="S885" s="14">
        <f>IFERROR(SUMIF(CREF!A:A,PREF!A885,CREF!G:G),"")</f>
        <v>-450000</v>
      </c>
    </row>
    <row r="886" spans="1:19">
      <c r="A886" s="3">
        <v>885</v>
      </c>
      <c r="B886" s="5">
        <v>42023</v>
      </c>
      <c r="K886" s="3">
        <v>33</v>
      </c>
      <c r="P886" s="3" t="s">
        <v>40</v>
      </c>
      <c r="Q886" s="4" t="str">
        <f>IFERROR(IF(IF(AND(IF(M886&lt;&gt;0,LOOKUP(M886,[1]Customer!$A:$A,[1]Customer!$B:$B),IF(N886&lt;&gt;0,LOOKUP(N886,[1]Supplier!$A:$A,[1]Supplier!$B:$B)))=FALSE,O886&lt;&gt;0),LOOKUP(O886,[1]Branch!$A:$A,[1]Branch!$B:$B),IF(M886&lt;&gt;0,LOOKUP(M886,[1]Customer!$A:$A,[1]Customer!$B:$B),IF(N886&lt;&gt;0,LOOKUP(N886,[1]Supplier!$A:$A,[1]Supplier!$B:$B))))=FALSE,LOOKUP(P886,[1]Banking!$A:$A,[1]Banking!$B:$B),IF(AND(IF(M886&lt;&gt;0,LOOKUP(M886,[1]Customer!$A:$A,[1]Customer!$B:$B),IF(N886&lt;&gt;0,LOOKUP(N886,[1]Supplier!$A:$A,[1]Supplier!$B:$B)))=FALSE,O886&lt;&gt;0),LOOKUP(O886,[1]Branch!$A:$A,[1]Branch!$B:$B),IF(M886&lt;&gt;0,LOOKUP(M886,[1]Customer!$A:$A,[1]Customer!$B:$B),IF(N886&lt;&gt;0,LOOKUP(N886,[1]Supplier!$A:$A,[1]Supplier!$B:$B))))),"")</f>
        <v>Kas Kecil Nathani Chemicals</v>
      </c>
      <c r="R886" s="4">
        <f>IFERROR(IF(IF(AND(IF(M886&lt;&gt;0,LOOKUP(M886,[1]Customer!$A:$A,[1]Customer!$V:$V),IF(N886&lt;&gt;0,LOOKUP(N886,[1]Supplier!$A:$A,[1]Supplier!$V:$V)))=FALSE,O886&lt;&gt;0),LOOKUP(O886,[1]Branch!$A:$A,[1]Branch!$V:$V),IF(M886&lt;&gt;0,LOOKUP(M886,[1]Customer!$A:$A,[1]Customer!$V:$V),IF(N886&lt;&gt;0,LOOKUP(N886,[1]Supplier!$A:$A,[1]Supplier!$V:$V))))=FALSE,LOOKUP(P886,[1]Banking!$A:$A,[1]Banking!$C:$C),IF(AND(IF(M886&lt;&gt;0,LOOKUP(M886,[1]Customer!$A:$A,[1]Customer!$V:$V),IF(N886&lt;&gt;0,LOOKUP(N886,[1]Supplier!$A:$A,[1]Supplier!$V:$V)))=FALSE,O886&lt;&gt;0),LOOKUP(O886,[1]Branch!$A:$A,[1]Branch!$V:$V),IF(M886&lt;&gt;0,LOOKUP(M886,[1]Customer!$A:$A,[1]Customer!$V:$V),IF(N886&lt;&gt;0,LOOKUP(N886,[1]Supplier!$A:$A,[1]Supplier!$V:$V))))),"")</f>
        <v>0</v>
      </c>
      <c r="S886" s="14">
        <f>IFERROR(SUMIF(CREF!A:A,PREF!A886,CREF!G:G),"")</f>
        <v>-330960</v>
      </c>
    </row>
    <row r="887" spans="1:19">
      <c r="A887" s="3">
        <v>886</v>
      </c>
      <c r="B887" s="5">
        <v>42023</v>
      </c>
      <c r="K887" s="3">
        <v>34</v>
      </c>
      <c r="P887" s="3" t="s">
        <v>40</v>
      </c>
      <c r="Q887" s="4" t="str">
        <f>IFERROR(IF(IF(AND(IF(M887&lt;&gt;0,LOOKUP(M887,[1]Customer!$A:$A,[1]Customer!$B:$B),IF(N887&lt;&gt;0,LOOKUP(N887,[1]Supplier!$A:$A,[1]Supplier!$B:$B)))=FALSE,O887&lt;&gt;0),LOOKUP(O887,[1]Branch!$A:$A,[1]Branch!$B:$B),IF(M887&lt;&gt;0,LOOKUP(M887,[1]Customer!$A:$A,[1]Customer!$B:$B),IF(N887&lt;&gt;0,LOOKUP(N887,[1]Supplier!$A:$A,[1]Supplier!$B:$B))))=FALSE,LOOKUP(P887,[1]Banking!$A:$A,[1]Banking!$B:$B),IF(AND(IF(M887&lt;&gt;0,LOOKUP(M887,[1]Customer!$A:$A,[1]Customer!$B:$B),IF(N887&lt;&gt;0,LOOKUP(N887,[1]Supplier!$A:$A,[1]Supplier!$B:$B)))=FALSE,O887&lt;&gt;0),LOOKUP(O887,[1]Branch!$A:$A,[1]Branch!$B:$B),IF(M887&lt;&gt;0,LOOKUP(M887,[1]Customer!$A:$A,[1]Customer!$B:$B),IF(N887&lt;&gt;0,LOOKUP(N887,[1]Supplier!$A:$A,[1]Supplier!$B:$B))))),"")</f>
        <v>Kas Kecil Nathani Chemicals</v>
      </c>
      <c r="R887" s="4">
        <f>IFERROR(IF(IF(AND(IF(M887&lt;&gt;0,LOOKUP(M887,[1]Customer!$A:$A,[1]Customer!$V:$V),IF(N887&lt;&gt;0,LOOKUP(N887,[1]Supplier!$A:$A,[1]Supplier!$V:$V)))=FALSE,O887&lt;&gt;0),LOOKUP(O887,[1]Branch!$A:$A,[1]Branch!$V:$V),IF(M887&lt;&gt;0,LOOKUP(M887,[1]Customer!$A:$A,[1]Customer!$V:$V),IF(N887&lt;&gt;0,LOOKUP(N887,[1]Supplier!$A:$A,[1]Supplier!$V:$V))))=FALSE,LOOKUP(P887,[1]Banking!$A:$A,[1]Banking!$C:$C),IF(AND(IF(M887&lt;&gt;0,LOOKUP(M887,[1]Customer!$A:$A,[1]Customer!$V:$V),IF(N887&lt;&gt;0,LOOKUP(N887,[1]Supplier!$A:$A,[1]Supplier!$V:$V)))=FALSE,O887&lt;&gt;0),LOOKUP(O887,[1]Branch!$A:$A,[1]Branch!$V:$V),IF(M887&lt;&gt;0,LOOKUP(M887,[1]Customer!$A:$A,[1]Customer!$V:$V),IF(N887&lt;&gt;0,LOOKUP(N887,[1]Supplier!$A:$A,[1]Supplier!$V:$V))))),"")</f>
        <v>0</v>
      </c>
      <c r="S887" s="14">
        <f>IFERROR(SUMIF(CREF!A:A,PREF!A887,CREF!G:G),"")</f>
        <v>-450000</v>
      </c>
    </row>
    <row r="888" spans="1:19">
      <c r="A888" s="3">
        <v>887</v>
      </c>
      <c r="B888" s="5">
        <v>42023</v>
      </c>
      <c r="K888" s="3">
        <v>35</v>
      </c>
      <c r="P888" s="3" t="s">
        <v>40</v>
      </c>
      <c r="Q888" s="4" t="str">
        <f>IFERROR(IF(IF(AND(IF(M888&lt;&gt;0,LOOKUP(M888,[1]Customer!$A:$A,[1]Customer!$B:$B),IF(N888&lt;&gt;0,LOOKUP(N888,[1]Supplier!$A:$A,[1]Supplier!$B:$B)))=FALSE,O888&lt;&gt;0),LOOKUP(O888,[1]Branch!$A:$A,[1]Branch!$B:$B),IF(M888&lt;&gt;0,LOOKUP(M888,[1]Customer!$A:$A,[1]Customer!$B:$B),IF(N888&lt;&gt;0,LOOKUP(N888,[1]Supplier!$A:$A,[1]Supplier!$B:$B))))=FALSE,LOOKUP(P888,[1]Banking!$A:$A,[1]Banking!$B:$B),IF(AND(IF(M888&lt;&gt;0,LOOKUP(M888,[1]Customer!$A:$A,[1]Customer!$B:$B),IF(N888&lt;&gt;0,LOOKUP(N888,[1]Supplier!$A:$A,[1]Supplier!$B:$B)))=FALSE,O888&lt;&gt;0),LOOKUP(O888,[1]Branch!$A:$A,[1]Branch!$B:$B),IF(M888&lt;&gt;0,LOOKUP(M888,[1]Customer!$A:$A,[1]Customer!$B:$B),IF(N888&lt;&gt;0,LOOKUP(N888,[1]Supplier!$A:$A,[1]Supplier!$B:$B))))),"")</f>
        <v>Kas Kecil Nathani Chemicals</v>
      </c>
      <c r="R888" s="4">
        <f>IFERROR(IF(IF(AND(IF(M888&lt;&gt;0,LOOKUP(M888,[1]Customer!$A:$A,[1]Customer!$V:$V),IF(N888&lt;&gt;0,LOOKUP(N888,[1]Supplier!$A:$A,[1]Supplier!$V:$V)))=FALSE,O888&lt;&gt;0),LOOKUP(O888,[1]Branch!$A:$A,[1]Branch!$V:$V),IF(M888&lt;&gt;0,LOOKUP(M888,[1]Customer!$A:$A,[1]Customer!$V:$V),IF(N888&lt;&gt;0,LOOKUP(N888,[1]Supplier!$A:$A,[1]Supplier!$V:$V))))=FALSE,LOOKUP(P888,[1]Banking!$A:$A,[1]Banking!$C:$C),IF(AND(IF(M888&lt;&gt;0,LOOKUP(M888,[1]Customer!$A:$A,[1]Customer!$V:$V),IF(N888&lt;&gt;0,LOOKUP(N888,[1]Supplier!$A:$A,[1]Supplier!$V:$V)))=FALSE,O888&lt;&gt;0),LOOKUP(O888,[1]Branch!$A:$A,[1]Branch!$V:$V),IF(M888&lt;&gt;0,LOOKUP(M888,[1]Customer!$A:$A,[1]Customer!$V:$V),IF(N888&lt;&gt;0,LOOKUP(N888,[1]Supplier!$A:$A,[1]Supplier!$V:$V))))),"")</f>
        <v>0</v>
      </c>
      <c r="S888" s="14">
        <f>IFERROR(SUMIF(CREF!A:A,PREF!A888,CREF!G:G),"")</f>
        <v>-150000</v>
      </c>
    </row>
    <row r="889" spans="1:19">
      <c r="A889" s="3">
        <v>888</v>
      </c>
      <c r="B889" s="5">
        <v>42023</v>
      </c>
      <c r="D889" s="11" t="s">
        <v>1376</v>
      </c>
      <c r="J889" s="3">
        <v>8</v>
      </c>
      <c r="M889" s="3" t="s">
        <v>41</v>
      </c>
      <c r="Q889" s="4" t="str">
        <f>IFERROR(IF(IF(AND(IF(M889&lt;&gt;0,LOOKUP(M889,[1]Customer!$A:$A,[1]Customer!$B:$B),IF(N889&lt;&gt;0,LOOKUP(N889,[1]Supplier!$A:$A,[1]Supplier!$B:$B)))=FALSE,O889&lt;&gt;0),LOOKUP(O889,[1]Branch!$A:$A,[1]Branch!$B:$B),IF(M889&lt;&gt;0,LOOKUP(M889,[1]Customer!$A:$A,[1]Customer!$B:$B),IF(N889&lt;&gt;0,LOOKUP(N889,[1]Supplier!$A:$A,[1]Supplier!$B:$B))))=FALSE,LOOKUP(P889,[1]Banking!$A:$A,[1]Banking!$B:$B),IF(AND(IF(M889&lt;&gt;0,LOOKUP(M889,[1]Customer!$A:$A,[1]Customer!$B:$B),IF(N889&lt;&gt;0,LOOKUP(N889,[1]Supplier!$A:$A,[1]Supplier!$B:$B)))=FALSE,O889&lt;&gt;0),LOOKUP(O889,[1]Branch!$A:$A,[1]Branch!$B:$B),IF(M889&lt;&gt;0,LOOKUP(M889,[1]Customer!$A:$A,[1]Customer!$B:$B),IF(N889&lt;&gt;0,LOOKUP(N889,[1]Supplier!$A:$A,[1]Supplier!$B:$B))))),"")</f>
        <v>Nathani Indonesia</v>
      </c>
      <c r="R889" s="4" t="str">
        <f>IFERROR(IF(IF(AND(IF(M889&lt;&gt;0,LOOKUP(M889,[1]Customer!$A:$A,[1]Customer!$V:$V),IF(N889&lt;&gt;0,LOOKUP(N889,[1]Supplier!$A:$A,[1]Supplier!$V:$V)))=FALSE,O889&lt;&gt;0),LOOKUP(O889,[1]Branch!$A:$A,[1]Branch!$V:$V),IF(M889&lt;&gt;0,LOOKUP(M889,[1]Customer!$A:$A,[1]Customer!$V:$V),IF(N889&lt;&gt;0,LOOKUP(N889,[1]Supplier!$A:$A,[1]Supplier!$V:$V))))=FALSE,LOOKUP(P889,[1]Banking!$A:$A,[1]Banking!$C:$C),IF(AND(IF(M889&lt;&gt;0,LOOKUP(M889,[1]Customer!$A:$A,[1]Customer!$V:$V),IF(N889&lt;&gt;0,LOOKUP(N889,[1]Supplier!$A:$A,[1]Supplier!$V:$V)))=FALSE,O889&lt;&gt;0),LOOKUP(O889,[1]Branch!$A:$A,[1]Branch!$V:$V),IF(M889&lt;&gt;0,LOOKUP(M889,[1]Customer!$A:$A,[1]Customer!$V:$V),IF(N889&lt;&gt;0,LOOKUP(N889,[1]Supplier!$A:$A,[1]Supplier!$V:$V))))),"")</f>
        <v>Agustina Y. Zulkarnain</v>
      </c>
      <c r="S889" s="14">
        <f>IFERROR(SUMIF(CREF!A:A,PREF!A889,CREF!G:G),"")</f>
        <v>5000000</v>
      </c>
    </row>
    <row r="890" spans="1:19">
      <c r="A890" s="3">
        <v>889</v>
      </c>
      <c r="B890" s="5">
        <v>42023</v>
      </c>
      <c r="K890" s="3">
        <v>36</v>
      </c>
      <c r="P890" s="3" t="s">
        <v>40</v>
      </c>
      <c r="Q890" s="4" t="str">
        <f>IFERROR(IF(IF(AND(IF(M890&lt;&gt;0,LOOKUP(M890,[1]Customer!$A:$A,[1]Customer!$B:$B),IF(N890&lt;&gt;0,LOOKUP(N890,[1]Supplier!$A:$A,[1]Supplier!$B:$B)))=FALSE,O890&lt;&gt;0),LOOKUP(O890,[1]Branch!$A:$A,[1]Branch!$B:$B),IF(M890&lt;&gt;0,LOOKUP(M890,[1]Customer!$A:$A,[1]Customer!$B:$B),IF(N890&lt;&gt;0,LOOKUP(N890,[1]Supplier!$A:$A,[1]Supplier!$B:$B))))=FALSE,LOOKUP(P890,[1]Banking!$A:$A,[1]Banking!$B:$B),IF(AND(IF(M890&lt;&gt;0,LOOKUP(M890,[1]Customer!$A:$A,[1]Customer!$B:$B),IF(N890&lt;&gt;0,LOOKUP(N890,[1]Supplier!$A:$A,[1]Supplier!$B:$B)))=FALSE,O890&lt;&gt;0),LOOKUP(O890,[1]Branch!$A:$A,[1]Branch!$B:$B),IF(M890&lt;&gt;0,LOOKUP(M890,[1]Customer!$A:$A,[1]Customer!$B:$B),IF(N890&lt;&gt;0,LOOKUP(N890,[1]Supplier!$A:$A,[1]Supplier!$B:$B))))),"")</f>
        <v>Kas Kecil Nathani Chemicals</v>
      </c>
      <c r="R890" s="4">
        <f>IFERROR(IF(IF(AND(IF(M890&lt;&gt;0,LOOKUP(M890,[1]Customer!$A:$A,[1]Customer!$V:$V),IF(N890&lt;&gt;0,LOOKUP(N890,[1]Supplier!$A:$A,[1]Supplier!$V:$V)))=FALSE,O890&lt;&gt;0),LOOKUP(O890,[1]Branch!$A:$A,[1]Branch!$V:$V),IF(M890&lt;&gt;0,LOOKUP(M890,[1]Customer!$A:$A,[1]Customer!$V:$V),IF(N890&lt;&gt;0,LOOKUP(N890,[1]Supplier!$A:$A,[1]Supplier!$V:$V))))=FALSE,LOOKUP(P890,[1]Banking!$A:$A,[1]Banking!$C:$C),IF(AND(IF(M890&lt;&gt;0,LOOKUP(M890,[1]Customer!$A:$A,[1]Customer!$V:$V),IF(N890&lt;&gt;0,LOOKUP(N890,[1]Supplier!$A:$A,[1]Supplier!$V:$V)))=FALSE,O890&lt;&gt;0),LOOKUP(O890,[1]Branch!$A:$A,[1]Branch!$V:$V),IF(M890&lt;&gt;0,LOOKUP(M890,[1]Customer!$A:$A,[1]Customer!$V:$V),IF(N890&lt;&gt;0,LOOKUP(N890,[1]Supplier!$A:$A,[1]Supplier!$V:$V))))),"")</f>
        <v>0</v>
      </c>
      <c r="S890" s="14">
        <f>IFERROR(SUMIF(CREF!A:A,PREF!A890,CREF!G:G),"")</f>
        <v>-4930960</v>
      </c>
    </row>
    <row r="891" spans="1:19">
      <c r="A891" s="3">
        <v>890</v>
      </c>
      <c r="B891" s="5">
        <v>42030</v>
      </c>
      <c r="J891" s="3">
        <v>9</v>
      </c>
      <c r="P891" s="3" t="s">
        <v>40</v>
      </c>
      <c r="Q891" s="4" t="str">
        <f>IFERROR(IF(IF(AND(IF(M891&lt;&gt;0,LOOKUP(M891,[1]Customer!$A:$A,[1]Customer!$B:$B),IF(N891&lt;&gt;0,LOOKUP(N891,[1]Supplier!$A:$A,[1]Supplier!$B:$B)))=FALSE,O891&lt;&gt;0),LOOKUP(O891,[1]Branch!$A:$A,[1]Branch!$B:$B),IF(M891&lt;&gt;0,LOOKUP(M891,[1]Customer!$A:$A,[1]Customer!$B:$B),IF(N891&lt;&gt;0,LOOKUP(N891,[1]Supplier!$A:$A,[1]Supplier!$B:$B))))=FALSE,LOOKUP(P891,[1]Banking!$A:$A,[1]Banking!$B:$B),IF(AND(IF(M891&lt;&gt;0,LOOKUP(M891,[1]Customer!$A:$A,[1]Customer!$B:$B),IF(N891&lt;&gt;0,LOOKUP(N891,[1]Supplier!$A:$A,[1]Supplier!$B:$B)))=FALSE,O891&lt;&gt;0),LOOKUP(O891,[1]Branch!$A:$A,[1]Branch!$B:$B),IF(M891&lt;&gt;0,LOOKUP(M891,[1]Customer!$A:$A,[1]Customer!$B:$B),IF(N891&lt;&gt;0,LOOKUP(N891,[1]Supplier!$A:$A,[1]Supplier!$B:$B))))),"")</f>
        <v>Kas Kecil Nathani Chemicals</v>
      </c>
      <c r="R891" s="4">
        <f>IFERROR(IF(IF(AND(IF(M891&lt;&gt;0,LOOKUP(M891,[1]Customer!$A:$A,[1]Customer!$V:$V),IF(N891&lt;&gt;0,LOOKUP(N891,[1]Supplier!$A:$A,[1]Supplier!$V:$V)))=FALSE,O891&lt;&gt;0),LOOKUP(O891,[1]Branch!$A:$A,[1]Branch!$V:$V),IF(M891&lt;&gt;0,LOOKUP(M891,[1]Customer!$A:$A,[1]Customer!$V:$V),IF(N891&lt;&gt;0,LOOKUP(N891,[1]Supplier!$A:$A,[1]Supplier!$V:$V))))=FALSE,LOOKUP(P891,[1]Banking!$A:$A,[1]Banking!$C:$C),IF(AND(IF(M891&lt;&gt;0,LOOKUP(M891,[1]Customer!$A:$A,[1]Customer!$V:$V),IF(N891&lt;&gt;0,LOOKUP(N891,[1]Supplier!$A:$A,[1]Supplier!$V:$V)))=FALSE,O891&lt;&gt;0),LOOKUP(O891,[1]Branch!$A:$A,[1]Branch!$V:$V),IF(M891&lt;&gt;0,LOOKUP(M891,[1]Customer!$A:$A,[1]Customer!$V:$V),IF(N891&lt;&gt;0,LOOKUP(N891,[1]Supplier!$A:$A,[1]Supplier!$V:$V))))),"")</f>
        <v>0</v>
      </c>
      <c r="S891" s="14">
        <f>IFERROR(SUMIF(CREF!A:A,PREF!A891,CREF!G:G),"")</f>
        <v>4530960</v>
      </c>
    </row>
    <row r="892" spans="1:19">
      <c r="A892" s="3">
        <v>891</v>
      </c>
      <c r="B892" s="5">
        <v>42030</v>
      </c>
      <c r="K892" s="3">
        <v>37</v>
      </c>
      <c r="P892" s="3" t="s">
        <v>40</v>
      </c>
      <c r="Q892" s="4" t="str">
        <f>IFERROR(IF(IF(AND(IF(M892&lt;&gt;0,LOOKUP(M892,[1]Customer!$A:$A,[1]Customer!$B:$B),IF(N892&lt;&gt;0,LOOKUP(N892,[1]Supplier!$A:$A,[1]Supplier!$B:$B)))=FALSE,O892&lt;&gt;0),LOOKUP(O892,[1]Branch!$A:$A,[1]Branch!$B:$B),IF(M892&lt;&gt;0,LOOKUP(M892,[1]Customer!$A:$A,[1]Customer!$B:$B),IF(N892&lt;&gt;0,LOOKUP(N892,[1]Supplier!$A:$A,[1]Supplier!$B:$B))))=FALSE,LOOKUP(P892,[1]Banking!$A:$A,[1]Banking!$B:$B),IF(AND(IF(M892&lt;&gt;0,LOOKUP(M892,[1]Customer!$A:$A,[1]Customer!$B:$B),IF(N892&lt;&gt;0,LOOKUP(N892,[1]Supplier!$A:$A,[1]Supplier!$B:$B)))=FALSE,O892&lt;&gt;0),LOOKUP(O892,[1]Branch!$A:$A,[1]Branch!$B:$B),IF(M892&lt;&gt;0,LOOKUP(M892,[1]Customer!$A:$A,[1]Customer!$B:$B),IF(N892&lt;&gt;0,LOOKUP(N892,[1]Supplier!$A:$A,[1]Supplier!$B:$B))))),"")</f>
        <v>Kas Kecil Nathani Chemicals</v>
      </c>
      <c r="R892" s="4">
        <f>IFERROR(IF(IF(AND(IF(M892&lt;&gt;0,LOOKUP(M892,[1]Customer!$A:$A,[1]Customer!$V:$V),IF(N892&lt;&gt;0,LOOKUP(N892,[1]Supplier!$A:$A,[1]Supplier!$V:$V)))=FALSE,O892&lt;&gt;0),LOOKUP(O892,[1]Branch!$A:$A,[1]Branch!$V:$V),IF(M892&lt;&gt;0,LOOKUP(M892,[1]Customer!$A:$A,[1]Customer!$V:$V),IF(N892&lt;&gt;0,LOOKUP(N892,[1]Supplier!$A:$A,[1]Supplier!$V:$V))))=FALSE,LOOKUP(P892,[1]Banking!$A:$A,[1]Banking!$C:$C),IF(AND(IF(M892&lt;&gt;0,LOOKUP(M892,[1]Customer!$A:$A,[1]Customer!$V:$V),IF(N892&lt;&gt;0,LOOKUP(N892,[1]Supplier!$A:$A,[1]Supplier!$V:$V)))=FALSE,O892&lt;&gt;0),LOOKUP(O892,[1]Branch!$A:$A,[1]Branch!$V:$V),IF(M892&lt;&gt;0,LOOKUP(M892,[1]Customer!$A:$A,[1]Customer!$V:$V),IF(N892&lt;&gt;0,LOOKUP(N892,[1]Supplier!$A:$A,[1]Supplier!$V:$V))))),"")</f>
        <v>0</v>
      </c>
      <c r="S892" s="14">
        <f>IFERROR(SUMIF(CREF!A:A,PREF!A892,CREF!G:G),"")</f>
        <v>-600000</v>
      </c>
    </row>
    <row r="893" spans="1:19">
      <c r="A893" s="3">
        <v>892</v>
      </c>
      <c r="B893" s="5">
        <v>42030</v>
      </c>
      <c r="K893" s="3">
        <v>38</v>
      </c>
      <c r="P893" s="3" t="s">
        <v>40</v>
      </c>
      <c r="Q893" s="4" t="str">
        <f>IFERROR(IF(IF(AND(IF(M893&lt;&gt;0,LOOKUP(M893,[1]Customer!$A:$A,[1]Customer!$B:$B),IF(N893&lt;&gt;0,LOOKUP(N893,[1]Supplier!$A:$A,[1]Supplier!$B:$B)))=FALSE,O893&lt;&gt;0),LOOKUP(O893,[1]Branch!$A:$A,[1]Branch!$B:$B),IF(M893&lt;&gt;0,LOOKUP(M893,[1]Customer!$A:$A,[1]Customer!$B:$B),IF(N893&lt;&gt;0,LOOKUP(N893,[1]Supplier!$A:$A,[1]Supplier!$B:$B))))=FALSE,LOOKUP(P893,[1]Banking!$A:$A,[1]Banking!$B:$B),IF(AND(IF(M893&lt;&gt;0,LOOKUP(M893,[1]Customer!$A:$A,[1]Customer!$B:$B),IF(N893&lt;&gt;0,LOOKUP(N893,[1]Supplier!$A:$A,[1]Supplier!$B:$B)))=FALSE,O893&lt;&gt;0),LOOKUP(O893,[1]Branch!$A:$A,[1]Branch!$B:$B),IF(M893&lt;&gt;0,LOOKUP(M893,[1]Customer!$A:$A,[1]Customer!$B:$B),IF(N893&lt;&gt;0,LOOKUP(N893,[1]Supplier!$A:$A,[1]Supplier!$B:$B))))),"")</f>
        <v>Kas Kecil Nathani Chemicals</v>
      </c>
      <c r="R893" s="4">
        <f>IFERROR(IF(IF(AND(IF(M893&lt;&gt;0,LOOKUP(M893,[1]Customer!$A:$A,[1]Customer!$V:$V),IF(N893&lt;&gt;0,LOOKUP(N893,[1]Supplier!$A:$A,[1]Supplier!$V:$V)))=FALSE,O893&lt;&gt;0),LOOKUP(O893,[1]Branch!$A:$A,[1]Branch!$V:$V),IF(M893&lt;&gt;0,LOOKUP(M893,[1]Customer!$A:$A,[1]Customer!$V:$V),IF(N893&lt;&gt;0,LOOKUP(N893,[1]Supplier!$A:$A,[1]Supplier!$V:$V))))=FALSE,LOOKUP(P893,[1]Banking!$A:$A,[1]Banking!$C:$C),IF(AND(IF(M893&lt;&gt;0,LOOKUP(M893,[1]Customer!$A:$A,[1]Customer!$V:$V),IF(N893&lt;&gt;0,LOOKUP(N893,[1]Supplier!$A:$A,[1]Supplier!$V:$V)))=FALSE,O893&lt;&gt;0),LOOKUP(O893,[1]Branch!$A:$A,[1]Branch!$V:$V),IF(M893&lt;&gt;0,LOOKUP(M893,[1]Customer!$A:$A,[1]Customer!$V:$V),IF(N893&lt;&gt;0,LOOKUP(N893,[1]Supplier!$A:$A,[1]Supplier!$V:$V))))),"")</f>
        <v>0</v>
      </c>
      <c r="S893" s="14">
        <f>IFERROR(SUMIF(CREF!A:A,PREF!A893,CREF!G:G),"")</f>
        <v>-750000</v>
      </c>
    </row>
    <row r="894" spans="1:19">
      <c r="A894" s="3">
        <v>893</v>
      </c>
      <c r="B894" s="5">
        <v>42030</v>
      </c>
      <c r="K894" s="3">
        <v>39</v>
      </c>
      <c r="P894" s="3" t="s">
        <v>40</v>
      </c>
      <c r="Q894" s="4" t="str">
        <f>IFERROR(IF(IF(AND(IF(M894&lt;&gt;0,LOOKUP(M894,[1]Customer!$A:$A,[1]Customer!$B:$B),IF(N894&lt;&gt;0,LOOKUP(N894,[1]Supplier!$A:$A,[1]Supplier!$B:$B)))=FALSE,O894&lt;&gt;0),LOOKUP(O894,[1]Branch!$A:$A,[1]Branch!$B:$B),IF(M894&lt;&gt;0,LOOKUP(M894,[1]Customer!$A:$A,[1]Customer!$B:$B),IF(N894&lt;&gt;0,LOOKUP(N894,[1]Supplier!$A:$A,[1]Supplier!$B:$B))))=FALSE,LOOKUP(P894,[1]Banking!$A:$A,[1]Banking!$B:$B),IF(AND(IF(M894&lt;&gt;0,LOOKUP(M894,[1]Customer!$A:$A,[1]Customer!$B:$B),IF(N894&lt;&gt;0,LOOKUP(N894,[1]Supplier!$A:$A,[1]Supplier!$B:$B)))=FALSE,O894&lt;&gt;0),LOOKUP(O894,[1]Branch!$A:$A,[1]Branch!$B:$B),IF(M894&lt;&gt;0,LOOKUP(M894,[1]Customer!$A:$A,[1]Customer!$B:$B),IF(N894&lt;&gt;0,LOOKUP(N894,[1]Supplier!$A:$A,[1]Supplier!$B:$B))))),"")</f>
        <v>Kas Kecil Nathani Chemicals</v>
      </c>
      <c r="R894" s="4">
        <f>IFERROR(IF(IF(AND(IF(M894&lt;&gt;0,LOOKUP(M894,[1]Customer!$A:$A,[1]Customer!$V:$V),IF(N894&lt;&gt;0,LOOKUP(N894,[1]Supplier!$A:$A,[1]Supplier!$V:$V)))=FALSE,O894&lt;&gt;0),LOOKUP(O894,[1]Branch!$A:$A,[1]Branch!$V:$V),IF(M894&lt;&gt;0,LOOKUP(M894,[1]Customer!$A:$A,[1]Customer!$V:$V),IF(N894&lt;&gt;0,LOOKUP(N894,[1]Supplier!$A:$A,[1]Supplier!$V:$V))))=FALSE,LOOKUP(P894,[1]Banking!$A:$A,[1]Banking!$C:$C),IF(AND(IF(M894&lt;&gt;0,LOOKUP(M894,[1]Customer!$A:$A,[1]Customer!$V:$V),IF(N894&lt;&gt;0,LOOKUP(N894,[1]Supplier!$A:$A,[1]Supplier!$V:$V)))=FALSE,O894&lt;&gt;0),LOOKUP(O894,[1]Branch!$A:$A,[1]Branch!$V:$V),IF(M894&lt;&gt;0,LOOKUP(M894,[1]Customer!$A:$A,[1]Customer!$V:$V),IF(N894&lt;&gt;0,LOOKUP(N894,[1]Supplier!$A:$A,[1]Supplier!$V:$V))))),"")</f>
        <v>0</v>
      </c>
      <c r="S894" s="14">
        <f>IFERROR(SUMIF(CREF!A:A,PREF!A894,CREF!G:G),"")</f>
        <v>-450000</v>
      </c>
    </row>
    <row r="895" spans="1:19">
      <c r="A895" s="3">
        <v>894</v>
      </c>
      <c r="B895" s="5">
        <v>42030</v>
      </c>
      <c r="K895" s="3">
        <v>40</v>
      </c>
      <c r="P895" s="3" t="s">
        <v>40</v>
      </c>
      <c r="Q895" s="4" t="str">
        <f>IFERROR(IF(IF(AND(IF(M895&lt;&gt;0,LOOKUP(M895,[1]Customer!$A:$A,[1]Customer!$B:$B),IF(N895&lt;&gt;0,LOOKUP(N895,[1]Supplier!$A:$A,[1]Supplier!$B:$B)))=FALSE,O895&lt;&gt;0),LOOKUP(O895,[1]Branch!$A:$A,[1]Branch!$B:$B),IF(M895&lt;&gt;0,LOOKUP(M895,[1]Customer!$A:$A,[1]Customer!$B:$B),IF(N895&lt;&gt;0,LOOKUP(N895,[1]Supplier!$A:$A,[1]Supplier!$B:$B))))=FALSE,LOOKUP(P895,[1]Banking!$A:$A,[1]Banking!$B:$B),IF(AND(IF(M895&lt;&gt;0,LOOKUP(M895,[1]Customer!$A:$A,[1]Customer!$B:$B),IF(N895&lt;&gt;0,LOOKUP(N895,[1]Supplier!$A:$A,[1]Supplier!$B:$B)))=FALSE,O895&lt;&gt;0),LOOKUP(O895,[1]Branch!$A:$A,[1]Branch!$B:$B),IF(M895&lt;&gt;0,LOOKUP(M895,[1]Customer!$A:$A,[1]Customer!$B:$B),IF(N895&lt;&gt;0,LOOKUP(N895,[1]Supplier!$A:$A,[1]Supplier!$B:$B))))),"")</f>
        <v>Kas Kecil Nathani Chemicals</v>
      </c>
      <c r="R895" s="4">
        <f>IFERROR(IF(IF(AND(IF(M895&lt;&gt;0,LOOKUP(M895,[1]Customer!$A:$A,[1]Customer!$V:$V),IF(N895&lt;&gt;0,LOOKUP(N895,[1]Supplier!$A:$A,[1]Supplier!$V:$V)))=FALSE,O895&lt;&gt;0),LOOKUP(O895,[1]Branch!$A:$A,[1]Branch!$V:$V),IF(M895&lt;&gt;0,LOOKUP(M895,[1]Customer!$A:$A,[1]Customer!$V:$V),IF(N895&lt;&gt;0,LOOKUP(N895,[1]Supplier!$A:$A,[1]Supplier!$V:$V))))=FALSE,LOOKUP(P895,[1]Banking!$A:$A,[1]Banking!$C:$C),IF(AND(IF(M895&lt;&gt;0,LOOKUP(M895,[1]Customer!$A:$A,[1]Customer!$V:$V),IF(N895&lt;&gt;0,LOOKUP(N895,[1]Supplier!$A:$A,[1]Supplier!$V:$V)))=FALSE,O895&lt;&gt;0),LOOKUP(O895,[1]Branch!$A:$A,[1]Branch!$V:$V),IF(M895&lt;&gt;0,LOOKUP(M895,[1]Customer!$A:$A,[1]Customer!$V:$V),IF(N895&lt;&gt;0,LOOKUP(N895,[1]Supplier!$A:$A,[1]Supplier!$V:$V))))),"")</f>
        <v>0</v>
      </c>
      <c r="S895" s="14">
        <f>IFERROR(SUMIF(CREF!A:A,PREF!A895,CREF!G:G),"")</f>
        <v>-450000</v>
      </c>
    </row>
    <row r="896" spans="1:19">
      <c r="A896" s="3">
        <v>895</v>
      </c>
      <c r="B896" s="5">
        <v>42030</v>
      </c>
      <c r="K896" s="3">
        <v>41</v>
      </c>
      <c r="P896" s="3" t="s">
        <v>40</v>
      </c>
      <c r="Q896" s="4" t="str">
        <f>IFERROR(IF(IF(AND(IF(M896&lt;&gt;0,LOOKUP(M896,[1]Customer!$A:$A,[1]Customer!$B:$B),IF(N896&lt;&gt;0,LOOKUP(N896,[1]Supplier!$A:$A,[1]Supplier!$B:$B)))=FALSE,O896&lt;&gt;0),LOOKUP(O896,[1]Branch!$A:$A,[1]Branch!$B:$B),IF(M896&lt;&gt;0,LOOKUP(M896,[1]Customer!$A:$A,[1]Customer!$B:$B),IF(N896&lt;&gt;0,LOOKUP(N896,[1]Supplier!$A:$A,[1]Supplier!$B:$B))))=FALSE,LOOKUP(P896,[1]Banking!$A:$A,[1]Banking!$B:$B),IF(AND(IF(M896&lt;&gt;0,LOOKUP(M896,[1]Customer!$A:$A,[1]Customer!$B:$B),IF(N896&lt;&gt;0,LOOKUP(N896,[1]Supplier!$A:$A,[1]Supplier!$B:$B)))=FALSE,O896&lt;&gt;0),LOOKUP(O896,[1]Branch!$A:$A,[1]Branch!$B:$B),IF(M896&lt;&gt;0,LOOKUP(M896,[1]Customer!$A:$A,[1]Customer!$B:$B),IF(N896&lt;&gt;0,LOOKUP(N896,[1]Supplier!$A:$A,[1]Supplier!$B:$B))))),"")</f>
        <v>Kas Kecil Nathani Chemicals</v>
      </c>
      <c r="R896" s="4">
        <f>IFERROR(IF(IF(AND(IF(M896&lt;&gt;0,LOOKUP(M896,[1]Customer!$A:$A,[1]Customer!$V:$V),IF(N896&lt;&gt;0,LOOKUP(N896,[1]Supplier!$A:$A,[1]Supplier!$V:$V)))=FALSE,O896&lt;&gt;0),LOOKUP(O896,[1]Branch!$A:$A,[1]Branch!$V:$V),IF(M896&lt;&gt;0,LOOKUP(M896,[1]Customer!$A:$A,[1]Customer!$V:$V),IF(N896&lt;&gt;0,LOOKUP(N896,[1]Supplier!$A:$A,[1]Supplier!$V:$V))))=FALSE,LOOKUP(P896,[1]Banking!$A:$A,[1]Banking!$C:$C),IF(AND(IF(M896&lt;&gt;0,LOOKUP(M896,[1]Customer!$A:$A,[1]Customer!$V:$V),IF(N896&lt;&gt;0,LOOKUP(N896,[1]Supplier!$A:$A,[1]Supplier!$V:$V)))=FALSE,O896&lt;&gt;0),LOOKUP(O896,[1]Branch!$A:$A,[1]Branch!$V:$V),IF(M896&lt;&gt;0,LOOKUP(M896,[1]Customer!$A:$A,[1]Customer!$V:$V),IF(N896&lt;&gt;0,LOOKUP(N896,[1]Supplier!$A:$A,[1]Supplier!$V:$V))))),"")</f>
        <v>0</v>
      </c>
      <c r="S896" s="14">
        <f>IFERROR(SUMIF(CREF!A:A,PREF!A896,CREF!G:G),"")</f>
        <v>-450000</v>
      </c>
    </row>
    <row r="897" spans="1:19">
      <c r="A897" s="3">
        <v>896</v>
      </c>
      <c r="B897" s="5">
        <v>42030</v>
      </c>
      <c r="K897" s="3">
        <v>42</v>
      </c>
      <c r="P897" s="3" t="s">
        <v>40</v>
      </c>
      <c r="Q897" s="4" t="str">
        <f>IFERROR(IF(IF(AND(IF(M897&lt;&gt;0,LOOKUP(M897,[1]Customer!$A:$A,[1]Customer!$B:$B),IF(N897&lt;&gt;0,LOOKUP(N897,[1]Supplier!$A:$A,[1]Supplier!$B:$B)))=FALSE,O897&lt;&gt;0),LOOKUP(O897,[1]Branch!$A:$A,[1]Branch!$B:$B),IF(M897&lt;&gt;0,LOOKUP(M897,[1]Customer!$A:$A,[1]Customer!$B:$B),IF(N897&lt;&gt;0,LOOKUP(N897,[1]Supplier!$A:$A,[1]Supplier!$B:$B))))=FALSE,LOOKUP(P897,[1]Banking!$A:$A,[1]Banking!$B:$B),IF(AND(IF(M897&lt;&gt;0,LOOKUP(M897,[1]Customer!$A:$A,[1]Customer!$B:$B),IF(N897&lt;&gt;0,LOOKUP(N897,[1]Supplier!$A:$A,[1]Supplier!$B:$B)))=FALSE,O897&lt;&gt;0),LOOKUP(O897,[1]Branch!$A:$A,[1]Branch!$B:$B),IF(M897&lt;&gt;0,LOOKUP(M897,[1]Customer!$A:$A,[1]Customer!$B:$B),IF(N897&lt;&gt;0,LOOKUP(N897,[1]Supplier!$A:$A,[1]Supplier!$B:$B))))),"")</f>
        <v>Kas Kecil Nathani Chemicals</v>
      </c>
      <c r="R897" s="4">
        <f>IFERROR(IF(IF(AND(IF(M897&lt;&gt;0,LOOKUP(M897,[1]Customer!$A:$A,[1]Customer!$V:$V),IF(N897&lt;&gt;0,LOOKUP(N897,[1]Supplier!$A:$A,[1]Supplier!$V:$V)))=FALSE,O897&lt;&gt;0),LOOKUP(O897,[1]Branch!$A:$A,[1]Branch!$V:$V),IF(M897&lt;&gt;0,LOOKUP(M897,[1]Customer!$A:$A,[1]Customer!$V:$V),IF(N897&lt;&gt;0,LOOKUP(N897,[1]Supplier!$A:$A,[1]Supplier!$V:$V))))=FALSE,LOOKUP(P897,[1]Banking!$A:$A,[1]Banking!$C:$C),IF(AND(IF(M897&lt;&gt;0,LOOKUP(M897,[1]Customer!$A:$A,[1]Customer!$V:$V),IF(N897&lt;&gt;0,LOOKUP(N897,[1]Supplier!$A:$A,[1]Supplier!$V:$V)))=FALSE,O897&lt;&gt;0),LOOKUP(O897,[1]Branch!$A:$A,[1]Branch!$V:$V),IF(M897&lt;&gt;0,LOOKUP(M897,[1]Customer!$A:$A,[1]Customer!$V:$V),IF(N897&lt;&gt;0,LOOKUP(N897,[1]Supplier!$A:$A,[1]Supplier!$V:$V))))),"")</f>
        <v>0</v>
      </c>
      <c r="S897" s="14">
        <f>IFERROR(SUMIF(CREF!A:A,PREF!A897,CREF!G:G),"")</f>
        <v>-150000</v>
      </c>
    </row>
    <row r="898" spans="1:19">
      <c r="A898" s="3">
        <v>897</v>
      </c>
      <c r="B898" s="5">
        <v>42030</v>
      </c>
      <c r="K898" s="3">
        <v>43</v>
      </c>
      <c r="P898" s="3" t="s">
        <v>40</v>
      </c>
      <c r="Q898" s="4" t="str">
        <f>IFERROR(IF(IF(AND(IF(M898&lt;&gt;0,LOOKUP(M898,[1]Customer!$A:$A,[1]Customer!$B:$B),IF(N898&lt;&gt;0,LOOKUP(N898,[1]Supplier!$A:$A,[1]Supplier!$B:$B)))=FALSE,O898&lt;&gt;0),LOOKUP(O898,[1]Branch!$A:$A,[1]Branch!$B:$B),IF(M898&lt;&gt;0,LOOKUP(M898,[1]Customer!$A:$A,[1]Customer!$B:$B),IF(N898&lt;&gt;0,LOOKUP(N898,[1]Supplier!$A:$A,[1]Supplier!$B:$B))))=FALSE,LOOKUP(P898,[1]Banking!$A:$A,[1]Banking!$B:$B),IF(AND(IF(M898&lt;&gt;0,LOOKUP(M898,[1]Customer!$A:$A,[1]Customer!$B:$B),IF(N898&lt;&gt;0,LOOKUP(N898,[1]Supplier!$A:$A,[1]Supplier!$B:$B)))=FALSE,O898&lt;&gt;0),LOOKUP(O898,[1]Branch!$A:$A,[1]Branch!$B:$B),IF(M898&lt;&gt;0,LOOKUP(M898,[1]Customer!$A:$A,[1]Customer!$B:$B),IF(N898&lt;&gt;0,LOOKUP(N898,[1]Supplier!$A:$A,[1]Supplier!$B:$B))))),"")</f>
        <v>Kas Kecil Nathani Chemicals</v>
      </c>
      <c r="R898" s="4">
        <f>IFERROR(IF(IF(AND(IF(M898&lt;&gt;0,LOOKUP(M898,[1]Customer!$A:$A,[1]Customer!$V:$V),IF(N898&lt;&gt;0,LOOKUP(N898,[1]Supplier!$A:$A,[1]Supplier!$V:$V)))=FALSE,O898&lt;&gt;0),LOOKUP(O898,[1]Branch!$A:$A,[1]Branch!$V:$V),IF(M898&lt;&gt;0,LOOKUP(M898,[1]Customer!$A:$A,[1]Customer!$V:$V),IF(N898&lt;&gt;0,LOOKUP(N898,[1]Supplier!$A:$A,[1]Supplier!$V:$V))))=FALSE,LOOKUP(P898,[1]Banking!$A:$A,[1]Banking!$C:$C),IF(AND(IF(M898&lt;&gt;0,LOOKUP(M898,[1]Customer!$A:$A,[1]Customer!$V:$V),IF(N898&lt;&gt;0,LOOKUP(N898,[1]Supplier!$A:$A,[1]Supplier!$V:$V)))=FALSE,O898&lt;&gt;0),LOOKUP(O898,[1]Branch!$A:$A,[1]Branch!$V:$V),IF(M898&lt;&gt;0,LOOKUP(M898,[1]Customer!$A:$A,[1]Customer!$V:$V),IF(N898&lt;&gt;0,LOOKUP(N898,[1]Supplier!$A:$A,[1]Supplier!$V:$V))))),"")</f>
        <v>0</v>
      </c>
      <c r="S898" s="14">
        <f>IFERROR(SUMIF(CREF!A:A,PREF!A898,CREF!G:G),"")</f>
        <v>-450000</v>
      </c>
    </row>
    <row r="899" spans="1:19">
      <c r="A899" s="3">
        <v>898</v>
      </c>
      <c r="B899" s="5">
        <v>42030</v>
      </c>
      <c r="K899" s="3">
        <v>44</v>
      </c>
      <c r="P899" s="3" t="s">
        <v>40</v>
      </c>
      <c r="Q899" s="4" t="str">
        <f>IFERROR(IF(IF(AND(IF(M899&lt;&gt;0,LOOKUP(M899,[1]Customer!$A:$A,[1]Customer!$B:$B),IF(N899&lt;&gt;0,LOOKUP(N899,[1]Supplier!$A:$A,[1]Supplier!$B:$B)))=FALSE,O899&lt;&gt;0),LOOKUP(O899,[1]Branch!$A:$A,[1]Branch!$B:$B),IF(M899&lt;&gt;0,LOOKUP(M899,[1]Customer!$A:$A,[1]Customer!$B:$B),IF(N899&lt;&gt;0,LOOKUP(N899,[1]Supplier!$A:$A,[1]Supplier!$B:$B))))=FALSE,LOOKUP(P899,[1]Banking!$A:$A,[1]Banking!$B:$B),IF(AND(IF(M899&lt;&gt;0,LOOKUP(M899,[1]Customer!$A:$A,[1]Customer!$B:$B),IF(N899&lt;&gt;0,LOOKUP(N899,[1]Supplier!$A:$A,[1]Supplier!$B:$B)))=FALSE,O899&lt;&gt;0),LOOKUP(O899,[1]Branch!$A:$A,[1]Branch!$B:$B),IF(M899&lt;&gt;0,LOOKUP(M899,[1]Customer!$A:$A,[1]Customer!$B:$B),IF(N899&lt;&gt;0,LOOKUP(N899,[1]Supplier!$A:$A,[1]Supplier!$B:$B))))),"")</f>
        <v>Kas Kecil Nathani Chemicals</v>
      </c>
      <c r="R899" s="4">
        <f>IFERROR(IF(IF(AND(IF(M899&lt;&gt;0,LOOKUP(M899,[1]Customer!$A:$A,[1]Customer!$V:$V),IF(N899&lt;&gt;0,LOOKUP(N899,[1]Supplier!$A:$A,[1]Supplier!$V:$V)))=FALSE,O899&lt;&gt;0),LOOKUP(O899,[1]Branch!$A:$A,[1]Branch!$V:$V),IF(M899&lt;&gt;0,LOOKUP(M899,[1]Customer!$A:$A,[1]Customer!$V:$V),IF(N899&lt;&gt;0,LOOKUP(N899,[1]Supplier!$A:$A,[1]Supplier!$V:$V))))=FALSE,LOOKUP(P899,[1]Banking!$A:$A,[1]Banking!$C:$C),IF(AND(IF(M899&lt;&gt;0,LOOKUP(M899,[1]Customer!$A:$A,[1]Customer!$V:$V),IF(N899&lt;&gt;0,LOOKUP(N899,[1]Supplier!$A:$A,[1]Supplier!$V:$V)))=FALSE,O899&lt;&gt;0),LOOKUP(O899,[1]Branch!$A:$A,[1]Branch!$V:$V),IF(M899&lt;&gt;0,LOOKUP(M899,[1]Customer!$A:$A,[1]Customer!$V:$V),IF(N899&lt;&gt;0,LOOKUP(N899,[1]Supplier!$A:$A,[1]Supplier!$V:$V))))),"")</f>
        <v>0</v>
      </c>
      <c r="S899" s="14">
        <f>IFERROR(SUMIF(CREF!A:A,PREF!A899,CREF!G:G),"")</f>
        <v>-450000</v>
      </c>
    </row>
    <row r="900" spans="1:19">
      <c r="A900" s="3">
        <v>899</v>
      </c>
      <c r="B900" s="5">
        <v>42030</v>
      </c>
      <c r="D900" s="11"/>
      <c r="K900" s="3">
        <v>45</v>
      </c>
      <c r="P900" s="3" t="s">
        <v>40</v>
      </c>
      <c r="Q900" s="4" t="str">
        <f>IFERROR(IF(IF(AND(IF(M900&lt;&gt;0,LOOKUP(M900,[1]Customer!$A:$A,[1]Customer!$B:$B),IF(N900&lt;&gt;0,LOOKUP(N900,[1]Supplier!$A:$A,[1]Supplier!$B:$B)))=FALSE,O900&lt;&gt;0),LOOKUP(O900,[1]Branch!$A:$A,[1]Branch!$B:$B),IF(M900&lt;&gt;0,LOOKUP(M900,[1]Customer!$A:$A,[1]Customer!$B:$B),IF(N900&lt;&gt;0,LOOKUP(N900,[1]Supplier!$A:$A,[1]Supplier!$B:$B))))=FALSE,LOOKUP(P900,[1]Banking!$A:$A,[1]Banking!$B:$B),IF(AND(IF(M900&lt;&gt;0,LOOKUP(M900,[1]Customer!$A:$A,[1]Customer!$B:$B),IF(N900&lt;&gt;0,LOOKUP(N900,[1]Supplier!$A:$A,[1]Supplier!$B:$B)))=FALSE,O900&lt;&gt;0),LOOKUP(O900,[1]Branch!$A:$A,[1]Branch!$B:$B),IF(M900&lt;&gt;0,LOOKUP(M900,[1]Customer!$A:$A,[1]Customer!$B:$B),IF(N900&lt;&gt;0,LOOKUP(N900,[1]Supplier!$A:$A,[1]Supplier!$B:$B))))),"")</f>
        <v>Kas Kecil Nathani Chemicals</v>
      </c>
      <c r="R900" s="4">
        <f>IFERROR(IF(IF(AND(IF(M900&lt;&gt;0,LOOKUP(M900,[1]Customer!$A:$A,[1]Customer!$V:$V),IF(N900&lt;&gt;0,LOOKUP(N900,[1]Supplier!$A:$A,[1]Supplier!$V:$V)))=FALSE,O900&lt;&gt;0),LOOKUP(O900,[1]Branch!$A:$A,[1]Branch!$V:$V),IF(M900&lt;&gt;0,LOOKUP(M900,[1]Customer!$A:$A,[1]Customer!$V:$V),IF(N900&lt;&gt;0,LOOKUP(N900,[1]Supplier!$A:$A,[1]Supplier!$V:$V))))=FALSE,LOOKUP(P900,[1]Banking!$A:$A,[1]Banking!$C:$C),IF(AND(IF(M900&lt;&gt;0,LOOKUP(M900,[1]Customer!$A:$A,[1]Customer!$V:$V),IF(N900&lt;&gt;0,LOOKUP(N900,[1]Supplier!$A:$A,[1]Supplier!$V:$V)))=FALSE,O900&lt;&gt;0),LOOKUP(O900,[1]Branch!$A:$A,[1]Branch!$V:$V),IF(M900&lt;&gt;0,LOOKUP(M900,[1]Customer!$A:$A,[1]Customer!$V:$V),IF(N900&lt;&gt;0,LOOKUP(N900,[1]Supplier!$A:$A,[1]Supplier!$V:$V))))),"")</f>
        <v>0</v>
      </c>
      <c r="S900" s="14">
        <f>IFERROR(SUMIF(CREF!A:A,PREF!A900,CREF!G:G),"")</f>
        <v>-330960</v>
      </c>
    </row>
    <row r="901" spans="1:19">
      <c r="A901" s="3">
        <v>900</v>
      </c>
      <c r="B901" s="5">
        <v>42030</v>
      </c>
      <c r="K901" s="3">
        <v>46</v>
      </c>
      <c r="P901" s="3" t="s">
        <v>40</v>
      </c>
      <c r="Q901" s="4" t="str">
        <f>IFERROR(IF(IF(AND(IF(M901&lt;&gt;0,LOOKUP(M901,[1]Customer!$A:$A,[1]Customer!$B:$B),IF(N901&lt;&gt;0,LOOKUP(N901,[1]Supplier!$A:$A,[1]Supplier!$B:$B)))=FALSE,O901&lt;&gt;0),LOOKUP(O901,[1]Branch!$A:$A,[1]Branch!$B:$B),IF(M901&lt;&gt;0,LOOKUP(M901,[1]Customer!$A:$A,[1]Customer!$B:$B),IF(N901&lt;&gt;0,LOOKUP(N901,[1]Supplier!$A:$A,[1]Supplier!$B:$B))))=FALSE,LOOKUP(P901,[1]Banking!$A:$A,[1]Banking!$B:$B),IF(AND(IF(M901&lt;&gt;0,LOOKUP(M901,[1]Customer!$A:$A,[1]Customer!$B:$B),IF(N901&lt;&gt;0,LOOKUP(N901,[1]Supplier!$A:$A,[1]Supplier!$B:$B)))=FALSE,O901&lt;&gt;0),LOOKUP(O901,[1]Branch!$A:$A,[1]Branch!$B:$B),IF(M901&lt;&gt;0,LOOKUP(M901,[1]Customer!$A:$A,[1]Customer!$B:$B),IF(N901&lt;&gt;0,LOOKUP(N901,[1]Supplier!$A:$A,[1]Supplier!$B:$B))))),"")</f>
        <v>Kas Kecil Nathani Chemicals</v>
      </c>
      <c r="R901" s="4">
        <f>IFERROR(IF(IF(AND(IF(M901&lt;&gt;0,LOOKUP(M901,[1]Customer!$A:$A,[1]Customer!$V:$V),IF(N901&lt;&gt;0,LOOKUP(N901,[1]Supplier!$A:$A,[1]Supplier!$V:$V)))=FALSE,O901&lt;&gt;0),LOOKUP(O901,[1]Branch!$A:$A,[1]Branch!$V:$V),IF(M901&lt;&gt;0,LOOKUP(M901,[1]Customer!$A:$A,[1]Customer!$V:$V),IF(N901&lt;&gt;0,LOOKUP(N901,[1]Supplier!$A:$A,[1]Supplier!$V:$V))))=FALSE,LOOKUP(P901,[1]Banking!$A:$A,[1]Banking!$C:$C),IF(AND(IF(M901&lt;&gt;0,LOOKUP(M901,[1]Customer!$A:$A,[1]Customer!$V:$V),IF(N901&lt;&gt;0,LOOKUP(N901,[1]Supplier!$A:$A,[1]Supplier!$V:$V)))=FALSE,O901&lt;&gt;0),LOOKUP(O901,[1]Branch!$A:$A,[1]Branch!$V:$V),IF(M901&lt;&gt;0,LOOKUP(M901,[1]Customer!$A:$A,[1]Customer!$V:$V),IF(N901&lt;&gt;0,LOOKUP(N901,[1]Supplier!$A:$A,[1]Supplier!$V:$V))))),"")</f>
        <v>0</v>
      </c>
      <c r="S901" s="14">
        <f>IFERROR(SUMIF(CREF!A:A,PREF!A901,CREF!G:G),"")</f>
        <v>-450000</v>
      </c>
    </row>
    <row r="902" spans="1:19">
      <c r="A902" s="3">
        <v>901</v>
      </c>
      <c r="B902" s="5">
        <v>42030</v>
      </c>
      <c r="D902" s="11" t="s">
        <v>1376</v>
      </c>
      <c r="J902" s="3">
        <v>10</v>
      </c>
      <c r="M902" s="3" t="s">
        <v>41</v>
      </c>
      <c r="Q902" s="4" t="str">
        <f>IFERROR(IF(IF(AND(IF(M902&lt;&gt;0,LOOKUP(M902,[1]Customer!$A:$A,[1]Customer!$B:$B),IF(N902&lt;&gt;0,LOOKUP(N902,[1]Supplier!$A:$A,[1]Supplier!$B:$B)))=FALSE,O902&lt;&gt;0),LOOKUP(O902,[1]Branch!$A:$A,[1]Branch!$B:$B),IF(M902&lt;&gt;0,LOOKUP(M902,[1]Customer!$A:$A,[1]Customer!$B:$B),IF(N902&lt;&gt;0,LOOKUP(N902,[1]Supplier!$A:$A,[1]Supplier!$B:$B))))=FALSE,LOOKUP(P902,[1]Banking!$A:$A,[1]Banking!$B:$B),IF(AND(IF(M902&lt;&gt;0,LOOKUP(M902,[1]Customer!$A:$A,[1]Customer!$B:$B),IF(N902&lt;&gt;0,LOOKUP(N902,[1]Supplier!$A:$A,[1]Supplier!$B:$B)))=FALSE,O902&lt;&gt;0),LOOKUP(O902,[1]Branch!$A:$A,[1]Branch!$B:$B),IF(M902&lt;&gt;0,LOOKUP(M902,[1]Customer!$A:$A,[1]Customer!$B:$B),IF(N902&lt;&gt;0,LOOKUP(N902,[1]Supplier!$A:$A,[1]Supplier!$B:$B))))),"")</f>
        <v>Nathani Indonesia</v>
      </c>
      <c r="R902" s="4" t="str">
        <f>IFERROR(IF(IF(AND(IF(M902&lt;&gt;0,LOOKUP(M902,[1]Customer!$A:$A,[1]Customer!$V:$V),IF(N902&lt;&gt;0,LOOKUP(N902,[1]Supplier!$A:$A,[1]Supplier!$V:$V)))=FALSE,O902&lt;&gt;0),LOOKUP(O902,[1]Branch!$A:$A,[1]Branch!$V:$V),IF(M902&lt;&gt;0,LOOKUP(M902,[1]Customer!$A:$A,[1]Customer!$V:$V),IF(N902&lt;&gt;0,LOOKUP(N902,[1]Supplier!$A:$A,[1]Supplier!$V:$V))))=FALSE,LOOKUP(P902,[1]Banking!$A:$A,[1]Banking!$C:$C),IF(AND(IF(M902&lt;&gt;0,LOOKUP(M902,[1]Customer!$A:$A,[1]Customer!$V:$V),IF(N902&lt;&gt;0,LOOKUP(N902,[1]Supplier!$A:$A,[1]Supplier!$V:$V)))=FALSE,O902&lt;&gt;0),LOOKUP(O902,[1]Branch!$A:$A,[1]Branch!$V:$V),IF(M902&lt;&gt;0,LOOKUP(M902,[1]Customer!$A:$A,[1]Customer!$V:$V),IF(N902&lt;&gt;0,LOOKUP(N902,[1]Supplier!$A:$A,[1]Supplier!$V:$V))))),"")</f>
        <v>Agustina Y. Zulkarnain</v>
      </c>
      <c r="S902" s="14">
        <f>IFERROR(SUMIF(CREF!A:A,PREF!A902,CREF!G:G),"")</f>
        <v>5000000</v>
      </c>
    </row>
    <row r="903" spans="1:19">
      <c r="A903" s="3">
        <v>902</v>
      </c>
      <c r="B903" s="5">
        <v>42030</v>
      </c>
      <c r="D903" s="11"/>
      <c r="K903" s="3">
        <v>47</v>
      </c>
      <c r="P903" s="3" t="s">
        <v>40</v>
      </c>
      <c r="Q903" s="4" t="str">
        <f>IFERROR(IF(IF(AND(IF(M903&lt;&gt;0,LOOKUP(M903,[1]Customer!$A:$A,[1]Customer!$B:$B),IF(N903&lt;&gt;0,LOOKUP(N903,[1]Supplier!$A:$A,[1]Supplier!$B:$B)))=FALSE,O903&lt;&gt;0),LOOKUP(O903,[1]Branch!$A:$A,[1]Branch!$B:$B),IF(M903&lt;&gt;0,LOOKUP(M903,[1]Customer!$A:$A,[1]Customer!$B:$B),IF(N903&lt;&gt;0,LOOKUP(N903,[1]Supplier!$A:$A,[1]Supplier!$B:$B))))=FALSE,LOOKUP(P903,[1]Banking!$A:$A,[1]Banking!$B:$B),IF(AND(IF(M903&lt;&gt;0,LOOKUP(M903,[1]Customer!$A:$A,[1]Customer!$B:$B),IF(N903&lt;&gt;0,LOOKUP(N903,[1]Supplier!$A:$A,[1]Supplier!$B:$B)))=FALSE,O903&lt;&gt;0),LOOKUP(O903,[1]Branch!$A:$A,[1]Branch!$B:$B),IF(M903&lt;&gt;0,LOOKUP(M903,[1]Customer!$A:$A,[1]Customer!$B:$B),IF(N903&lt;&gt;0,LOOKUP(N903,[1]Supplier!$A:$A,[1]Supplier!$B:$B))))),"")</f>
        <v>Kas Kecil Nathani Chemicals</v>
      </c>
      <c r="R903" s="4">
        <f>IFERROR(IF(IF(AND(IF(M903&lt;&gt;0,LOOKUP(M903,[1]Customer!$A:$A,[1]Customer!$V:$V),IF(N903&lt;&gt;0,LOOKUP(N903,[1]Supplier!$A:$A,[1]Supplier!$V:$V)))=FALSE,O903&lt;&gt;0),LOOKUP(O903,[1]Branch!$A:$A,[1]Branch!$V:$V),IF(M903&lt;&gt;0,LOOKUP(M903,[1]Customer!$A:$A,[1]Customer!$V:$V),IF(N903&lt;&gt;0,LOOKUP(N903,[1]Supplier!$A:$A,[1]Supplier!$V:$V))))=FALSE,LOOKUP(P903,[1]Banking!$A:$A,[1]Banking!$C:$C),IF(AND(IF(M903&lt;&gt;0,LOOKUP(M903,[1]Customer!$A:$A,[1]Customer!$V:$V),IF(N903&lt;&gt;0,LOOKUP(N903,[1]Supplier!$A:$A,[1]Supplier!$V:$V)))=FALSE,O903&lt;&gt;0),LOOKUP(O903,[1]Branch!$A:$A,[1]Branch!$V:$V),IF(M903&lt;&gt;0,LOOKUP(M903,[1]Customer!$A:$A,[1]Customer!$V:$V),IF(N903&lt;&gt;0,LOOKUP(N903,[1]Supplier!$A:$A,[1]Supplier!$V:$V))))),"")</f>
        <v>0</v>
      </c>
      <c r="S903" s="14">
        <f>IFERROR(SUMIF(CREF!A:A,PREF!A903,CREF!G:G),"")</f>
        <v>-4530960</v>
      </c>
    </row>
    <row r="904" spans="1:19">
      <c r="A904" s="3">
        <v>903</v>
      </c>
      <c r="B904" s="5">
        <v>42031</v>
      </c>
      <c r="D904" s="11" t="s">
        <v>1376</v>
      </c>
      <c r="J904" s="3">
        <v>11</v>
      </c>
      <c r="M904" s="3" t="s">
        <v>41</v>
      </c>
      <c r="Q904" s="4" t="str">
        <f>IFERROR(IF(IF(AND(IF(M904&lt;&gt;0,LOOKUP(M904,[1]Customer!$A:$A,[1]Customer!$B:$B),IF(N904&lt;&gt;0,LOOKUP(N904,[1]Supplier!$A:$A,[1]Supplier!$B:$B)))=FALSE,O904&lt;&gt;0),LOOKUP(O904,[1]Branch!$A:$A,[1]Branch!$B:$B),IF(M904&lt;&gt;0,LOOKUP(M904,[1]Customer!$A:$A,[1]Customer!$B:$B),IF(N904&lt;&gt;0,LOOKUP(N904,[1]Supplier!$A:$A,[1]Supplier!$B:$B))))=FALSE,LOOKUP(P904,[1]Banking!$A:$A,[1]Banking!$B:$B),IF(AND(IF(M904&lt;&gt;0,LOOKUP(M904,[1]Customer!$A:$A,[1]Customer!$B:$B),IF(N904&lt;&gt;0,LOOKUP(N904,[1]Supplier!$A:$A,[1]Supplier!$B:$B)))=FALSE,O904&lt;&gt;0),LOOKUP(O904,[1]Branch!$A:$A,[1]Branch!$B:$B),IF(M904&lt;&gt;0,LOOKUP(M904,[1]Customer!$A:$A,[1]Customer!$B:$B),IF(N904&lt;&gt;0,LOOKUP(N904,[1]Supplier!$A:$A,[1]Supplier!$B:$B))))),"")</f>
        <v>Nathani Indonesia</v>
      </c>
      <c r="R904" s="4" t="str">
        <f>IFERROR(IF(IF(AND(IF(M904&lt;&gt;0,LOOKUP(M904,[1]Customer!$A:$A,[1]Customer!$V:$V),IF(N904&lt;&gt;0,LOOKUP(N904,[1]Supplier!$A:$A,[1]Supplier!$V:$V)))=FALSE,O904&lt;&gt;0),LOOKUP(O904,[1]Branch!$A:$A,[1]Branch!$V:$V),IF(M904&lt;&gt;0,LOOKUP(M904,[1]Customer!$A:$A,[1]Customer!$V:$V),IF(N904&lt;&gt;0,LOOKUP(N904,[1]Supplier!$A:$A,[1]Supplier!$V:$V))))=FALSE,LOOKUP(P904,[1]Banking!$A:$A,[1]Banking!$C:$C),IF(AND(IF(M904&lt;&gt;0,LOOKUP(M904,[1]Customer!$A:$A,[1]Customer!$V:$V),IF(N904&lt;&gt;0,LOOKUP(N904,[1]Supplier!$A:$A,[1]Supplier!$V:$V)))=FALSE,O904&lt;&gt;0),LOOKUP(O904,[1]Branch!$A:$A,[1]Branch!$V:$V),IF(M904&lt;&gt;0,LOOKUP(M904,[1]Customer!$A:$A,[1]Customer!$V:$V),IF(N904&lt;&gt;0,LOOKUP(N904,[1]Supplier!$A:$A,[1]Supplier!$V:$V))))),"")</f>
        <v>Agustina Y. Zulkarnain</v>
      </c>
      <c r="S904" s="14">
        <f>IFERROR(SUMIF(CREF!A:A,PREF!A904,CREF!G:G),"")</f>
        <v>240450005</v>
      </c>
    </row>
    <row r="905" spans="1:19">
      <c r="A905" s="3">
        <v>904</v>
      </c>
      <c r="B905" s="5">
        <v>42031</v>
      </c>
      <c r="D905" s="11" t="s">
        <v>1417</v>
      </c>
      <c r="J905" s="3">
        <v>12</v>
      </c>
      <c r="M905" s="3" t="s">
        <v>41</v>
      </c>
      <c r="Q905" s="4" t="str">
        <f>IFERROR(IF(IF(AND(IF(M905&lt;&gt;0,LOOKUP(M905,[1]Customer!$A:$A,[1]Customer!$B:$B),IF(N905&lt;&gt;0,LOOKUP(N905,[1]Supplier!$A:$A,[1]Supplier!$B:$B)))=FALSE,O905&lt;&gt;0),LOOKUP(O905,[1]Branch!$A:$A,[1]Branch!$B:$B),IF(M905&lt;&gt;0,LOOKUP(M905,[1]Customer!$A:$A,[1]Customer!$B:$B),IF(N905&lt;&gt;0,LOOKUP(N905,[1]Supplier!$A:$A,[1]Supplier!$B:$B))))=FALSE,LOOKUP(P905,[1]Banking!$A:$A,[1]Banking!$B:$B),IF(AND(IF(M905&lt;&gt;0,LOOKUP(M905,[1]Customer!$A:$A,[1]Customer!$B:$B),IF(N905&lt;&gt;0,LOOKUP(N905,[1]Supplier!$A:$A,[1]Supplier!$B:$B)))=FALSE,O905&lt;&gt;0),LOOKUP(O905,[1]Branch!$A:$A,[1]Branch!$B:$B),IF(M905&lt;&gt;0,LOOKUP(M905,[1]Customer!$A:$A,[1]Customer!$B:$B),IF(N905&lt;&gt;0,LOOKUP(N905,[1]Supplier!$A:$A,[1]Supplier!$B:$B))))),"")</f>
        <v>Nathani Indonesia</v>
      </c>
      <c r="R905" s="4" t="str">
        <f>IFERROR(IF(IF(AND(IF(M905&lt;&gt;0,LOOKUP(M905,[1]Customer!$A:$A,[1]Customer!$V:$V),IF(N905&lt;&gt;0,LOOKUP(N905,[1]Supplier!$A:$A,[1]Supplier!$V:$V)))=FALSE,O905&lt;&gt;0),LOOKUP(O905,[1]Branch!$A:$A,[1]Branch!$V:$V),IF(M905&lt;&gt;0,LOOKUP(M905,[1]Customer!$A:$A,[1]Customer!$V:$V),IF(N905&lt;&gt;0,LOOKUP(N905,[1]Supplier!$A:$A,[1]Supplier!$V:$V))))=FALSE,LOOKUP(P905,[1]Banking!$A:$A,[1]Banking!$C:$C),IF(AND(IF(M905&lt;&gt;0,LOOKUP(M905,[1]Customer!$A:$A,[1]Customer!$V:$V),IF(N905&lt;&gt;0,LOOKUP(N905,[1]Supplier!$A:$A,[1]Supplier!$V:$V)))=FALSE,O905&lt;&gt;0),LOOKUP(O905,[1]Branch!$A:$A,[1]Branch!$V:$V),IF(M905&lt;&gt;0,LOOKUP(M905,[1]Customer!$A:$A,[1]Customer!$V:$V),IF(N905&lt;&gt;0,LOOKUP(N905,[1]Supplier!$A:$A,[1]Supplier!$V:$V))))),"")</f>
        <v>Agustina Y. Zulkarnain</v>
      </c>
      <c r="S905" s="14">
        <f>IFERROR(SUMIF(CREF!A:A,PREF!A905,CREF!G:G),"")</f>
        <v>159549995</v>
      </c>
    </row>
    <row r="906" spans="1:19">
      <c r="A906" s="3">
        <v>905</v>
      </c>
      <c r="B906" s="5">
        <v>42031</v>
      </c>
      <c r="D906" s="11" t="s">
        <v>1417</v>
      </c>
      <c r="J906" s="3">
        <v>13</v>
      </c>
      <c r="M906" s="3" t="s">
        <v>41</v>
      </c>
      <c r="Q906" s="4" t="str">
        <f>IFERROR(IF(IF(AND(IF(M906&lt;&gt;0,LOOKUP(M906,[1]Customer!$A:$A,[1]Customer!$B:$B),IF(N906&lt;&gt;0,LOOKUP(N906,[1]Supplier!$A:$A,[1]Supplier!$B:$B)))=FALSE,O906&lt;&gt;0),LOOKUP(O906,[1]Branch!$A:$A,[1]Branch!$B:$B),IF(M906&lt;&gt;0,LOOKUP(M906,[1]Customer!$A:$A,[1]Customer!$B:$B),IF(N906&lt;&gt;0,LOOKUP(N906,[1]Supplier!$A:$A,[1]Supplier!$B:$B))))=FALSE,LOOKUP(P906,[1]Banking!$A:$A,[1]Banking!$B:$B),IF(AND(IF(M906&lt;&gt;0,LOOKUP(M906,[1]Customer!$A:$A,[1]Customer!$B:$B),IF(N906&lt;&gt;0,LOOKUP(N906,[1]Supplier!$A:$A,[1]Supplier!$B:$B)))=FALSE,O906&lt;&gt;0),LOOKUP(O906,[1]Branch!$A:$A,[1]Branch!$B:$B),IF(M906&lt;&gt;0,LOOKUP(M906,[1]Customer!$A:$A,[1]Customer!$B:$B),IF(N906&lt;&gt;0,LOOKUP(N906,[1]Supplier!$A:$A,[1]Supplier!$B:$B))))),"")</f>
        <v>Nathani Indonesia</v>
      </c>
      <c r="R906" s="4" t="str">
        <f>IFERROR(IF(IF(AND(IF(M906&lt;&gt;0,LOOKUP(M906,[1]Customer!$A:$A,[1]Customer!$V:$V),IF(N906&lt;&gt;0,LOOKUP(N906,[1]Supplier!$A:$A,[1]Supplier!$V:$V)))=FALSE,O906&lt;&gt;0),LOOKUP(O906,[1]Branch!$A:$A,[1]Branch!$V:$V),IF(M906&lt;&gt;0,LOOKUP(M906,[1]Customer!$A:$A,[1]Customer!$V:$V),IF(N906&lt;&gt;0,LOOKUP(N906,[1]Supplier!$A:$A,[1]Supplier!$V:$V))))=FALSE,LOOKUP(P906,[1]Banking!$A:$A,[1]Banking!$C:$C),IF(AND(IF(M906&lt;&gt;0,LOOKUP(M906,[1]Customer!$A:$A,[1]Customer!$V:$V),IF(N906&lt;&gt;0,LOOKUP(N906,[1]Supplier!$A:$A,[1]Supplier!$V:$V)))=FALSE,O906&lt;&gt;0),LOOKUP(O906,[1]Branch!$A:$A,[1]Branch!$V:$V),IF(M906&lt;&gt;0,LOOKUP(M906,[1]Customer!$A:$A,[1]Customer!$V:$V),IF(N906&lt;&gt;0,LOOKUP(N906,[1]Supplier!$A:$A,[1]Supplier!$V:$V))))),"")</f>
        <v>Agustina Y. Zulkarnain</v>
      </c>
      <c r="S906" s="14">
        <f>IFERROR(SUMIF(CREF!A:A,PREF!A906,CREF!G:G),"")</f>
        <v>139515717</v>
      </c>
    </row>
    <row r="907" spans="1:19">
      <c r="A907" s="3">
        <v>906</v>
      </c>
      <c r="B907" s="5">
        <v>42031</v>
      </c>
      <c r="D907" s="11" t="s">
        <v>1418</v>
      </c>
      <c r="J907" s="3">
        <v>14</v>
      </c>
      <c r="M907" s="3" t="s">
        <v>41</v>
      </c>
      <c r="Q907" s="4" t="str">
        <f>IFERROR(IF(IF(AND(IF(M907&lt;&gt;0,LOOKUP(M907,[1]Customer!$A:$A,[1]Customer!$B:$B),IF(N907&lt;&gt;0,LOOKUP(N907,[1]Supplier!$A:$A,[1]Supplier!$B:$B)))=FALSE,O907&lt;&gt;0),LOOKUP(O907,[1]Branch!$A:$A,[1]Branch!$B:$B),IF(M907&lt;&gt;0,LOOKUP(M907,[1]Customer!$A:$A,[1]Customer!$B:$B),IF(N907&lt;&gt;0,LOOKUP(N907,[1]Supplier!$A:$A,[1]Supplier!$B:$B))))=FALSE,LOOKUP(P907,[1]Banking!$A:$A,[1]Banking!$B:$B),IF(AND(IF(M907&lt;&gt;0,LOOKUP(M907,[1]Customer!$A:$A,[1]Customer!$B:$B),IF(N907&lt;&gt;0,LOOKUP(N907,[1]Supplier!$A:$A,[1]Supplier!$B:$B)))=FALSE,O907&lt;&gt;0),LOOKUP(O907,[1]Branch!$A:$A,[1]Branch!$B:$B),IF(M907&lt;&gt;0,LOOKUP(M907,[1]Customer!$A:$A,[1]Customer!$B:$B),IF(N907&lt;&gt;0,LOOKUP(N907,[1]Supplier!$A:$A,[1]Supplier!$B:$B))))),"")</f>
        <v>Nathani Indonesia</v>
      </c>
      <c r="R907" s="4" t="str">
        <f>IFERROR(IF(IF(AND(IF(M907&lt;&gt;0,LOOKUP(M907,[1]Customer!$A:$A,[1]Customer!$V:$V),IF(N907&lt;&gt;0,LOOKUP(N907,[1]Supplier!$A:$A,[1]Supplier!$V:$V)))=FALSE,O907&lt;&gt;0),LOOKUP(O907,[1]Branch!$A:$A,[1]Branch!$V:$V),IF(M907&lt;&gt;0,LOOKUP(M907,[1]Customer!$A:$A,[1]Customer!$V:$V),IF(N907&lt;&gt;0,LOOKUP(N907,[1]Supplier!$A:$A,[1]Supplier!$V:$V))))=FALSE,LOOKUP(P907,[1]Banking!$A:$A,[1]Banking!$C:$C),IF(AND(IF(M907&lt;&gt;0,LOOKUP(M907,[1]Customer!$A:$A,[1]Customer!$V:$V),IF(N907&lt;&gt;0,LOOKUP(N907,[1]Supplier!$A:$A,[1]Supplier!$V:$V)))=FALSE,O907&lt;&gt;0),LOOKUP(O907,[1]Branch!$A:$A,[1]Branch!$V:$V),IF(M907&lt;&gt;0,LOOKUP(M907,[1]Customer!$A:$A,[1]Customer!$V:$V),IF(N907&lt;&gt;0,LOOKUP(N907,[1]Supplier!$A:$A,[1]Supplier!$V:$V))))),"")</f>
        <v>Agustina Y. Zulkarnain</v>
      </c>
      <c r="S907" s="14">
        <f>IFERROR(SUMIF(CREF!A:A,PREF!A907,CREF!G:G),"")</f>
        <v>260484283</v>
      </c>
    </row>
    <row r="908" spans="1:19">
      <c r="A908" s="3">
        <v>907</v>
      </c>
      <c r="B908" s="5">
        <v>42031</v>
      </c>
      <c r="K908" s="3">
        <v>48</v>
      </c>
      <c r="P908" s="3" t="s">
        <v>38</v>
      </c>
      <c r="Q908" s="4" t="str">
        <f>IFERROR(IF(IF(AND(IF(M908&lt;&gt;0,LOOKUP(M908,[1]Customer!$A:$A,[1]Customer!$B:$B),IF(N908&lt;&gt;0,LOOKUP(N908,[1]Supplier!$A:$A,[1]Supplier!$B:$B)))=FALSE,O908&lt;&gt;0),LOOKUP(O908,[1]Branch!$A:$A,[1]Branch!$B:$B),IF(M908&lt;&gt;0,LOOKUP(M908,[1]Customer!$A:$A,[1]Customer!$B:$B),IF(N908&lt;&gt;0,LOOKUP(N908,[1]Supplier!$A:$A,[1]Supplier!$B:$B))))=FALSE,LOOKUP(P908,[1]Banking!$A:$A,[1]Banking!$B:$B),IF(AND(IF(M908&lt;&gt;0,LOOKUP(M908,[1]Customer!$A:$A,[1]Customer!$B:$B),IF(N908&lt;&gt;0,LOOKUP(N908,[1]Supplier!$A:$A,[1]Supplier!$B:$B)))=FALSE,O908&lt;&gt;0),LOOKUP(O908,[1]Branch!$A:$A,[1]Branch!$B:$B),IF(M908&lt;&gt;0,LOOKUP(M908,[1]Customer!$A:$A,[1]Customer!$B:$B),IF(N908&lt;&gt;0,LOOKUP(N908,[1]Supplier!$A:$A,[1]Supplier!$B:$B))))),"")</f>
        <v>Nathani Chemicals</v>
      </c>
      <c r="R908" s="4" t="str">
        <f>IFERROR(IF(IF(AND(IF(M908&lt;&gt;0,LOOKUP(M908,[1]Customer!$A:$A,[1]Customer!$V:$V),IF(N908&lt;&gt;0,LOOKUP(N908,[1]Supplier!$A:$A,[1]Supplier!$V:$V)))=FALSE,O908&lt;&gt;0),LOOKUP(O908,[1]Branch!$A:$A,[1]Branch!$V:$V),IF(M908&lt;&gt;0,LOOKUP(M908,[1]Customer!$A:$A,[1]Customer!$V:$V),IF(N908&lt;&gt;0,LOOKUP(N908,[1]Supplier!$A:$A,[1]Supplier!$V:$V))))=FALSE,LOOKUP(P908,[1]Banking!$A:$A,[1]Banking!$C:$C),IF(AND(IF(M908&lt;&gt;0,LOOKUP(M908,[1]Customer!$A:$A,[1]Customer!$V:$V),IF(N908&lt;&gt;0,LOOKUP(N908,[1]Supplier!$A:$A,[1]Supplier!$V:$V)))=FALSE,O908&lt;&gt;0),LOOKUP(O908,[1]Branch!$A:$A,[1]Branch!$V:$V),IF(M908&lt;&gt;0,LOOKUP(M908,[1]Customer!$A:$A,[1]Customer!$V:$V),IF(N908&lt;&gt;0,LOOKUP(N908,[1]Supplier!$A:$A,[1]Supplier!$V:$V))))),"")</f>
        <v>Daniel Darmawan</v>
      </c>
      <c r="S908" s="14">
        <f>IFERROR(SUMIF(CREF!A:A,PREF!A908,CREF!G:G),"")</f>
        <v>-400000000</v>
      </c>
    </row>
    <row r="909" spans="1:19">
      <c r="A909" s="3">
        <v>908</v>
      </c>
      <c r="B909" s="5">
        <v>42031</v>
      </c>
      <c r="K909" s="3">
        <v>49</v>
      </c>
      <c r="P909" s="3" t="s">
        <v>38</v>
      </c>
      <c r="Q909" s="4" t="str">
        <f>IFERROR(IF(IF(AND(IF(M909&lt;&gt;0,LOOKUP(M909,[1]Customer!$A:$A,[1]Customer!$B:$B),IF(N909&lt;&gt;0,LOOKUP(N909,[1]Supplier!$A:$A,[1]Supplier!$B:$B)))=FALSE,O909&lt;&gt;0),LOOKUP(O909,[1]Branch!$A:$A,[1]Branch!$B:$B),IF(M909&lt;&gt;0,LOOKUP(M909,[1]Customer!$A:$A,[1]Customer!$B:$B),IF(N909&lt;&gt;0,LOOKUP(N909,[1]Supplier!$A:$A,[1]Supplier!$B:$B))))=FALSE,LOOKUP(P909,[1]Banking!$A:$A,[1]Banking!$B:$B),IF(AND(IF(M909&lt;&gt;0,LOOKUP(M909,[1]Customer!$A:$A,[1]Customer!$B:$B),IF(N909&lt;&gt;0,LOOKUP(N909,[1]Supplier!$A:$A,[1]Supplier!$B:$B)))=FALSE,O909&lt;&gt;0),LOOKUP(O909,[1]Branch!$A:$A,[1]Branch!$B:$B),IF(M909&lt;&gt;0,LOOKUP(M909,[1]Customer!$A:$A,[1]Customer!$B:$B),IF(N909&lt;&gt;0,LOOKUP(N909,[1]Supplier!$A:$A,[1]Supplier!$B:$B))))),"")</f>
        <v>Nathani Chemicals</v>
      </c>
      <c r="R909" s="4" t="str">
        <f>IFERROR(IF(IF(AND(IF(M909&lt;&gt;0,LOOKUP(M909,[1]Customer!$A:$A,[1]Customer!$V:$V),IF(N909&lt;&gt;0,LOOKUP(N909,[1]Supplier!$A:$A,[1]Supplier!$V:$V)))=FALSE,O909&lt;&gt;0),LOOKUP(O909,[1]Branch!$A:$A,[1]Branch!$V:$V),IF(M909&lt;&gt;0,LOOKUP(M909,[1]Customer!$A:$A,[1]Customer!$V:$V),IF(N909&lt;&gt;0,LOOKUP(N909,[1]Supplier!$A:$A,[1]Supplier!$V:$V))))=FALSE,LOOKUP(P909,[1]Banking!$A:$A,[1]Banking!$C:$C),IF(AND(IF(M909&lt;&gt;0,LOOKUP(M909,[1]Customer!$A:$A,[1]Customer!$V:$V),IF(N909&lt;&gt;0,LOOKUP(N909,[1]Supplier!$A:$A,[1]Supplier!$V:$V)))=FALSE,O909&lt;&gt;0),LOOKUP(O909,[1]Branch!$A:$A,[1]Branch!$V:$V),IF(M909&lt;&gt;0,LOOKUP(M909,[1]Customer!$A:$A,[1]Customer!$V:$V),IF(N909&lt;&gt;0,LOOKUP(N909,[1]Supplier!$A:$A,[1]Supplier!$V:$V))))),"")</f>
        <v>Daniel Darmawan</v>
      </c>
      <c r="S909" s="14">
        <f>IFERROR(SUMIF(CREF!A:A,PREF!A909,CREF!G:G),"")</f>
        <v>-400000000</v>
      </c>
    </row>
    <row r="910" spans="1:19">
      <c r="A910" s="3">
        <v>909</v>
      </c>
      <c r="B910" s="5">
        <v>42032</v>
      </c>
      <c r="D910" s="11" t="s">
        <v>1418</v>
      </c>
      <c r="J910" s="3">
        <v>15</v>
      </c>
      <c r="M910" s="3" t="s">
        <v>41</v>
      </c>
      <c r="Q910" s="4" t="str">
        <f>IFERROR(IF(IF(AND(IF(M910&lt;&gt;0,LOOKUP(M910,[1]Customer!$A:$A,[1]Customer!$B:$B),IF(N910&lt;&gt;0,LOOKUP(N910,[1]Supplier!$A:$A,[1]Supplier!$B:$B)))=FALSE,O910&lt;&gt;0),LOOKUP(O910,[1]Branch!$A:$A,[1]Branch!$B:$B),IF(M910&lt;&gt;0,LOOKUP(M910,[1]Customer!$A:$A,[1]Customer!$B:$B),IF(N910&lt;&gt;0,LOOKUP(N910,[1]Supplier!$A:$A,[1]Supplier!$B:$B))))=FALSE,LOOKUP(P910,[1]Banking!$A:$A,[1]Banking!$B:$B),IF(AND(IF(M910&lt;&gt;0,LOOKUP(M910,[1]Customer!$A:$A,[1]Customer!$B:$B),IF(N910&lt;&gt;0,LOOKUP(N910,[1]Supplier!$A:$A,[1]Supplier!$B:$B)))=FALSE,O910&lt;&gt;0),LOOKUP(O910,[1]Branch!$A:$A,[1]Branch!$B:$B),IF(M910&lt;&gt;0,LOOKUP(M910,[1]Customer!$A:$A,[1]Customer!$B:$B),IF(N910&lt;&gt;0,LOOKUP(N910,[1]Supplier!$A:$A,[1]Supplier!$B:$B))))),"")</f>
        <v>Nathani Indonesia</v>
      </c>
      <c r="R910" s="4" t="str">
        <f>IFERROR(IF(IF(AND(IF(M910&lt;&gt;0,LOOKUP(M910,[1]Customer!$A:$A,[1]Customer!$V:$V),IF(N910&lt;&gt;0,LOOKUP(N910,[1]Supplier!$A:$A,[1]Supplier!$V:$V)))=FALSE,O910&lt;&gt;0),LOOKUP(O910,[1]Branch!$A:$A,[1]Branch!$V:$V),IF(M910&lt;&gt;0,LOOKUP(M910,[1]Customer!$A:$A,[1]Customer!$V:$V),IF(N910&lt;&gt;0,LOOKUP(N910,[1]Supplier!$A:$A,[1]Supplier!$V:$V))))=FALSE,LOOKUP(P910,[1]Banking!$A:$A,[1]Banking!$C:$C),IF(AND(IF(M910&lt;&gt;0,LOOKUP(M910,[1]Customer!$A:$A,[1]Customer!$V:$V),IF(N910&lt;&gt;0,LOOKUP(N910,[1]Supplier!$A:$A,[1]Supplier!$V:$V)))=FALSE,O910&lt;&gt;0),LOOKUP(O910,[1]Branch!$A:$A,[1]Branch!$V:$V),IF(M910&lt;&gt;0,LOOKUP(M910,[1]Customer!$A:$A,[1]Customer!$V:$V),IF(N910&lt;&gt;0,LOOKUP(N910,[1]Supplier!$A:$A,[1]Supplier!$V:$V))))),"")</f>
        <v>Agustina Y. Zulkarnain</v>
      </c>
      <c r="S910" s="14">
        <f>IFERROR(SUMIF(CREF!A:A,PREF!A910,CREF!G:G),"")</f>
        <v>117975160</v>
      </c>
    </row>
    <row r="911" spans="1:19">
      <c r="A911" s="3">
        <v>910</v>
      </c>
      <c r="B911" s="5">
        <v>42032</v>
      </c>
      <c r="D911" s="11" t="s">
        <v>1424</v>
      </c>
      <c r="J911" s="3">
        <v>16</v>
      </c>
      <c r="M911" s="3" t="s">
        <v>41</v>
      </c>
      <c r="Q911" s="4" t="str">
        <f>IFERROR(IF(IF(AND(IF(M911&lt;&gt;0,LOOKUP(M911,[1]Customer!$A:$A,[1]Customer!$B:$B),IF(N911&lt;&gt;0,LOOKUP(N911,[1]Supplier!$A:$A,[1]Supplier!$B:$B)))=FALSE,O911&lt;&gt;0),LOOKUP(O911,[1]Branch!$A:$A,[1]Branch!$B:$B),IF(M911&lt;&gt;0,LOOKUP(M911,[1]Customer!$A:$A,[1]Customer!$B:$B),IF(N911&lt;&gt;0,LOOKUP(N911,[1]Supplier!$A:$A,[1]Supplier!$B:$B))))=FALSE,LOOKUP(P911,[1]Banking!$A:$A,[1]Banking!$B:$B),IF(AND(IF(M911&lt;&gt;0,LOOKUP(M911,[1]Customer!$A:$A,[1]Customer!$B:$B),IF(N911&lt;&gt;0,LOOKUP(N911,[1]Supplier!$A:$A,[1]Supplier!$B:$B)))=FALSE,O911&lt;&gt;0),LOOKUP(O911,[1]Branch!$A:$A,[1]Branch!$B:$B),IF(M911&lt;&gt;0,LOOKUP(M911,[1]Customer!$A:$A,[1]Customer!$B:$B),IF(N911&lt;&gt;0,LOOKUP(N911,[1]Supplier!$A:$A,[1]Supplier!$B:$B))))),"")</f>
        <v>Nathani Indonesia</v>
      </c>
      <c r="R911" s="4" t="str">
        <f>IFERROR(IF(IF(AND(IF(M911&lt;&gt;0,LOOKUP(M911,[1]Customer!$A:$A,[1]Customer!$V:$V),IF(N911&lt;&gt;0,LOOKUP(N911,[1]Supplier!$A:$A,[1]Supplier!$V:$V)))=FALSE,O911&lt;&gt;0),LOOKUP(O911,[1]Branch!$A:$A,[1]Branch!$V:$V),IF(M911&lt;&gt;0,LOOKUP(M911,[1]Customer!$A:$A,[1]Customer!$V:$V),IF(N911&lt;&gt;0,LOOKUP(N911,[1]Supplier!$A:$A,[1]Supplier!$V:$V))))=FALSE,LOOKUP(P911,[1]Banking!$A:$A,[1]Banking!$C:$C),IF(AND(IF(M911&lt;&gt;0,LOOKUP(M911,[1]Customer!$A:$A,[1]Customer!$V:$V),IF(N911&lt;&gt;0,LOOKUP(N911,[1]Supplier!$A:$A,[1]Supplier!$V:$V)))=FALSE,O911&lt;&gt;0),LOOKUP(O911,[1]Branch!$A:$A,[1]Branch!$V:$V),IF(M911&lt;&gt;0,LOOKUP(M911,[1]Customer!$A:$A,[1]Customer!$V:$V),IF(N911&lt;&gt;0,LOOKUP(N911,[1]Supplier!$A:$A,[1]Supplier!$V:$V))))),"")</f>
        <v>Agustina Y. Zulkarnain</v>
      </c>
      <c r="S911" s="14">
        <f>IFERROR(SUMIF(CREF!A:A,PREF!A911,CREF!G:G),"")</f>
        <v>282024840</v>
      </c>
    </row>
    <row r="912" spans="1:19">
      <c r="A912" s="3">
        <v>911</v>
      </c>
      <c r="B912" s="5">
        <v>42032</v>
      </c>
      <c r="K912" s="3">
        <v>50</v>
      </c>
      <c r="P912" s="3" t="s">
        <v>38</v>
      </c>
      <c r="Q912" s="4" t="str">
        <f>IFERROR(IF(IF(AND(IF(M912&lt;&gt;0,LOOKUP(M912,[1]Customer!$A:$A,[1]Customer!$B:$B),IF(N912&lt;&gt;0,LOOKUP(N912,[1]Supplier!$A:$A,[1]Supplier!$B:$B)))=FALSE,O912&lt;&gt;0),LOOKUP(O912,[1]Branch!$A:$A,[1]Branch!$B:$B),IF(M912&lt;&gt;0,LOOKUP(M912,[1]Customer!$A:$A,[1]Customer!$B:$B),IF(N912&lt;&gt;0,LOOKUP(N912,[1]Supplier!$A:$A,[1]Supplier!$B:$B))))=FALSE,LOOKUP(P912,[1]Banking!$A:$A,[1]Banking!$B:$B),IF(AND(IF(M912&lt;&gt;0,LOOKUP(M912,[1]Customer!$A:$A,[1]Customer!$B:$B),IF(N912&lt;&gt;0,LOOKUP(N912,[1]Supplier!$A:$A,[1]Supplier!$B:$B)))=FALSE,O912&lt;&gt;0),LOOKUP(O912,[1]Branch!$A:$A,[1]Branch!$B:$B),IF(M912&lt;&gt;0,LOOKUP(M912,[1]Customer!$A:$A,[1]Customer!$B:$B),IF(N912&lt;&gt;0,LOOKUP(N912,[1]Supplier!$A:$A,[1]Supplier!$B:$B))))),"")</f>
        <v>Nathani Chemicals</v>
      </c>
      <c r="R912" s="4" t="str">
        <f>IFERROR(IF(IF(AND(IF(M912&lt;&gt;0,LOOKUP(M912,[1]Customer!$A:$A,[1]Customer!$V:$V),IF(N912&lt;&gt;0,LOOKUP(N912,[1]Supplier!$A:$A,[1]Supplier!$V:$V)))=FALSE,O912&lt;&gt;0),LOOKUP(O912,[1]Branch!$A:$A,[1]Branch!$V:$V),IF(M912&lt;&gt;0,LOOKUP(M912,[1]Customer!$A:$A,[1]Customer!$V:$V),IF(N912&lt;&gt;0,LOOKUP(N912,[1]Supplier!$A:$A,[1]Supplier!$V:$V))))=FALSE,LOOKUP(P912,[1]Banking!$A:$A,[1]Banking!$C:$C),IF(AND(IF(M912&lt;&gt;0,LOOKUP(M912,[1]Customer!$A:$A,[1]Customer!$V:$V),IF(N912&lt;&gt;0,LOOKUP(N912,[1]Supplier!$A:$A,[1]Supplier!$V:$V)))=FALSE,O912&lt;&gt;0),LOOKUP(O912,[1]Branch!$A:$A,[1]Branch!$V:$V),IF(M912&lt;&gt;0,LOOKUP(M912,[1]Customer!$A:$A,[1]Customer!$V:$V),IF(N912&lt;&gt;0,LOOKUP(N912,[1]Supplier!$A:$A,[1]Supplier!$V:$V))))),"")</f>
        <v>Daniel Darmawan</v>
      </c>
      <c r="S912" s="14">
        <f>IFERROR(SUMIF(CREF!A:A,PREF!A912,CREF!G:G),"")</f>
        <v>-400000000</v>
      </c>
    </row>
    <row r="913" spans="1:19">
      <c r="A913" s="3">
        <v>912</v>
      </c>
      <c r="B913" s="5">
        <v>41859</v>
      </c>
      <c r="D913" s="11" t="s">
        <v>1083</v>
      </c>
      <c r="J913" s="3">
        <v>17</v>
      </c>
      <c r="M913" s="3" t="s">
        <v>41</v>
      </c>
      <c r="Q913" s="4" t="str">
        <f>IFERROR(IF(IF(AND(IF(M913&lt;&gt;0,LOOKUP(M913,[1]Customer!$A:$A,[1]Customer!$B:$B),IF(N913&lt;&gt;0,LOOKUP(N913,[1]Supplier!$A:$A,[1]Supplier!$B:$B)))=FALSE,O913&lt;&gt;0),LOOKUP(O913,[1]Branch!$A:$A,[1]Branch!$B:$B),IF(M913&lt;&gt;0,LOOKUP(M913,[1]Customer!$A:$A,[1]Customer!$B:$B),IF(N913&lt;&gt;0,LOOKUP(N913,[1]Supplier!$A:$A,[1]Supplier!$B:$B))))=FALSE,LOOKUP(P913,[1]Banking!$A:$A,[1]Banking!$B:$B),IF(AND(IF(M913&lt;&gt;0,LOOKUP(M913,[1]Customer!$A:$A,[1]Customer!$B:$B),IF(N913&lt;&gt;0,LOOKUP(N913,[1]Supplier!$A:$A,[1]Supplier!$B:$B)))=FALSE,O913&lt;&gt;0),LOOKUP(O913,[1]Branch!$A:$A,[1]Branch!$B:$B),IF(M913&lt;&gt;0,LOOKUP(M913,[1]Customer!$A:$A,[1]Customer!$B:$B),IF(N913&lt;&gt;0,LOOKUP(N913,[1]Supplier!$A:$A,[1]Supplier!$B:$B))))),"")</f>
        <v>Nathani Indonesia</v>
      </c>
      <c r="R913" s="4" t="str">
        <f>IFERROR(IF(IF(AND(IF(M913&lt;&gt;0,LOOKUP(M913,[1]Customer!$A:$A,[1]Customer!$V:$V),IF(N913&lt;&gt;0,LOOKUP(N913,[1]Supplier!$A:$A,[1]Supplier!$V:$V)))=FALSE,O913&lt;&gt;0),LOOKUP(O913,[1]Branch!$A:$A,[1]Branch!$V:$V),IF(M913&lt;&gt;0,LOOKUP(M913,[1]Customer!$A:$A,[1]Customer!$V:$V),IF(N913&lt;&gt;0,LOOKUP(N913,[1]Supplier!$A:$A,[1]Supplier!$V:$V))))=FALSE,LOOKUP(P913,[1]Banking!$A:$A,[1]Banking!$C:$C),IF(AND(IF(M913&lt;&gt;0,LOOKUP(M913,[1]Customer!$A:$A,[1]Customer!$V:$V),IF(N913&lt;&gt;0,LOOKUP(N913,[1]Supplier!$A:$A,[1]Supplier!$V:$V)))=FALSE,O913&lt;&gt;0),LOOKUP(O913,[1]Branch!$A:$A,[1]Branch!$V:$V),IF(M913&lt;&gt;0,LOOKUP(M913,[1]Customer!$A:$A,[1]Customer!$V:$V),IF(N913&lt;&gt;0,LOOKUP(N913,[1]Supplier!$A:$A,[1]Supplier!$V:$V))))),"")</f>
        <v>Agustina Y. Zulkarnain</v>
      </c>
      <c r="S913" s="14">
        <f>IFERROR(SUMIF(CREF!A:A,PREF!A913,CREF!G:G),"")</f>
        <v>483066583</v>
      </c>
    </row>
    <row r="914" spans="1:19">
      <c r="A914" s="3">
        <v>913</v>
      </c>
      <c r="B914" s="5">
        <v>41859</v>
      </c>
      <c r="D914" s="11" t="s">
        <v>1428</v>
      </c>
      <c r="J914" s="3">
        <v>18</v>
      </c>
      <c r="M914" s="3" t="s">
        <v>41</v>
      </c>
      <c r="Q914" s="4" t="str">
        <f>IFERROR(IF(IF(AND(IF(M914&lt;&gt;0,LOOKUP(M914,[1]Customer!$A:$A,[1]Customer!$B:$B),IF(N914&lt;&gt;0,LOOKUP(N914,[1]Supplier!$A:$A,[1]Supplier!$B:$B)))=FALSE,O914&lt;&gt;0),LOOKUP(O914,[1]Branch!$A:$A,[1]Branch!$B:$B),IF(M914&lt;&gt;0,LOOKUP(M914,[1]Customer!$A:$A,[1]Customer!$B:$B),IF(N914&lt;&gt;0,LOOKUP(N914,[1]Supplier!$A:$A,[1]Supplier!$B:$B))))=FALSE,LOOKUP(P914,[1]Banking!$A:$A,[1]Banking!$B:$B),IF(AND(IF(M914&lt;&gt;0,LOOKUP(M914,[1]Customer!$A:$A,[1]Customer!$B:$B),IF(N914&lt;&gt;0,LOOKUP(N914,[1]Supplier!$A:$A,[1]Supplier!$B:$B)))=FALSE,O914&lt;&gt;0),LOOKUP(O914,[1]Branch!$A:$A,[1]Branch!$B:$B),IF(M914&lt;&gt;0,LOOKUP(M914,[1]Customer!$A:$A,[1]Customer!$B:$B),IF(N914&lt;&gt;0,LOOKUP(N914,[1]Supplier!$A:$A,[1]Supplier!$B:$B))))),"")</f>
        <v>Nathani Indonesia</v>
      </c>
      <c r="R914" s="4" t="str">
        <f>IFERROR(IF(IF(AND(IF(M914&lt;&gt;0,LOOKUP(M914,[1]Customer!$A:$A,[1]Customer!$V:$V),IF(N914&lt;&gt;0,LOOKUP(N914,[1]Supplier!$A:$A,[1]Supplier!$V:$V)))=FALSE,O914&lt;&gt;0),LOOKUP(O914,[1]Branch!$A:$A,[1]Branch!$V:$V),IF(M914&lt;&gt;0,LOOKUP(M914,[1]Customer!$A:$A,[1]Customer!$V:$V),IF(N914&lt;&gt;0,LOOKUP(N914,[1]Supplier!$A:$A,[1]Supplier!$V:$V))))=FALSE,LOOKUP(P914,[1]Banking!$A:$A,[1]Banking!$C:$C),IF(AND(IF(M914&lt;&gt;0,LOOKUP(M914,[1]Customer!$A:$A,[1]Customer!$V:$V),IF(N914&lt;&gt;0,LOOKUP(N914,[1]Supplier!$A:$A,[1]Supplier!$V:$V)))=FALSE,O914&lt;&gt;0),LOOKUP(O914,[1]Branch!$A:$A,[1]Branch!$V:$V),IF(M914&lt;&gt;0,LOOKUP(M914,[1]Customer!$A:$A,[1]Customer!$V:$V),IF(N914&lt;&gt;0,LOOKUP(N914,[1]Supplier!$A:$A,[1]Supplier!$V:$V))))),"")</f>
        <v>Agustina Y. Zulkarnain</v>
      </c>
      <c r="S914" s="14">
        <f>IFERROR(SUMIF(CREF!A:A,PREF!A914,CREF!G:G),"")</f>
        <v>473244114</v>
      </c>
    </row>
    <row r="915" spans="1:19">
      <c r="A915" s="3">
        <v>914</v>
      </c>
      <c r="B915" s="5">
        <v>41859</v>
      </c>
      <c r="D915" s="11" t="s">
        <v>1128</v>
      </c>
      <c r="J915" s="3">
        <v>19</v>
      </c>
      <c r="M915" s="3" t="s">
        <v>41</v>
      </c>
      <c r="Q915" s="4" t="str">
        <f>IFERROR(IF(IF(AND(IF(M915&lt;&gt;0,LOOKUP(M915,[1]Customer!$A:$A,[1]Customer!$B:$B),IF(N915&lt;&gt;0,LOOKUP(N915,[1]Supplier!$A:$A,[1]Supplier!$B:$B)))=FALSE,O915&lt;&gt;0),LOOKUP(O915,[1]Branch!$A:$A,[1]Branch!$B:$B),IF(M915&lt;&gt;0,LOOKUP(M915,[1]Customer!$A:$A,[1]Customer!$B:$B),IF(N915&lt;&gt;0,LOOKUP(N915,[1]Supplier!$A:$A,[1]Supplier!$B:$B))))=FALSE,LOOKUP(P915,[1]Banking!$A:$A,[1]Banking!$B:$B),IF(AND(IF(M915&lt;&gt;0,LOOKUP(M915,[1]Customer!$A:$A,[1]Customer!$B:$B),IF(N915&lt;&gt;0,LOOKUP(N915,[1]Supplier!$A:$A,[1]Supplier!$B:$B)))=FALSE,O915&lt;&gt;0),LOOKUP(O915,[1]Branch!$A:$A,[1]Branch!$B:$B),IF(M915&lt;&gt;0,LOOKUP(M915,[1]Customer!$A:$A,[1]Customer!$B:$B),IF(N915&lt;&gt;0,LOOKUP(N915,[1]Supplier!$A:$A,[1]Supplier!$B:$B))))),"")</f>
        <v>Nathani Indonesia</v>
      </c>
      <c r="R915" s="4" t="str">
        <f>IFERROR(IF(IF(AND(IF(M915&lt;&gt;0,LOOKUP(M915,[1]Customer!$A:$A,[1]Customer!$V:$V),IF(N915&lt;&gt;0,LOOKUP(N915,[1]Supplier!$A:$A,[1]Supplier!$V:$V)))=FALSE,O915&lt;&gt;0),LOOKUP(O915,[1]Branch!$A:$A,[1]Branch!$V:$V),IF(M915&lt;&gt;0,LOOKUP(M915,[1]Customer!$A:$A,[1]Customer!$V:$V),IF(N915&lt;&gt;0,LOOKUP(N915,[1]Supplier!$A:$A,[1]Supplier!$V:$V))))=FALSE,LOOKUP(P915,[1]Banking!$A:$A,[1]Banking!$C:$C),IF(AND(IF(M915&lt;&gt;0,LOOKUP(M915,[1]Customer!$A:$A,[1]Customer!$V:$V),IF(N915&lt;&gt;0,LOOKUP(N915,[1]Supplier!$A:$A,[1]Supplier!$V:$V)))=FALSE,O915&lt;&gt;0),LOOKUP(O915,[1]Branch!$A:$A,[1]Branch!$V:$V),IF(M915&lt;&gt;0,LOOKUP(M915,[1]Customer!$A:$A,[1]Customer!$V:$V),IF(N915&lt;&gt;0,LOOKUP(N915,[1]Supplier!$A:$A,[1]Supplier!$V:$V))))),"")</f>
        <v>Agustina Y. Zulkarnain</v>
      </c>
      <c r="S915" s="14">
        <f>IFERROR(SUMIF(CREF!A:A,PREF!A915,CREF!G:G),"")</f>
        <v>243689303</v>
      </c>
    </row>
    <row r="916" spans="1:19">
      <c r="A916" s="3">
        <v>915</v>
      </c>
      <c r="B916" s="5">
        <v>41859</v>
      </c>
      <c r="K916" s="3">
        <v>51</v>
      </c>
      <c r="P916" s="3" t="s">
        <v>38</v>
      </c>
      <c r="Q916" s="4" t="str">
        <f>IFERROR(IF(IF(AND(IF(M916&lt;&gt;0,LOOKUP(M916,[1]Customer!$A:$A,[1]Customer!$B:$B),IF(N916&lt;&gt;0,LOOKUP(N916,[1]Supplier!$A:$A,[1]Supplier!$B:$B)))=FALSE,O916&lt;&gt;0),LOOKUP(O916,[1]Branch!$A:$A,[1]Branch!$B:$B),IF(M916&lt;&gt;0,LOOKUP(M916,[1]Customer!$A:$A,[1]Customer!$B:$B),IF(N916&lt;&gt;0,LOOKUP(N916,[1]Supplier!$A:$A,[1]Supplier!$B:$B))))=FALSE,LOOKUP(P916,[1]Banking!$A:$A,[1]Banking!$B:$B),IF(AND(IF(M916&lt;&gt;0,LOOKUP(M916,[1]Customer!$A:$A,[1]Customer!$B:$B),IF(N916&lt;&gt;0,LOOKUP(N916,[1]Supplier!$A:$A,[1]Supplier!$B:$B)))=FALSE,O916&lt;&gt;0),LOOKUP(O916,[1]Branch!$A:$A,[1]Branch!$B:$B),IF(M916&lt;&gt;0,LOOKUP(M916,[1]Customer!$A:$A,[1]Customer!$B:$B),IF(N916&lt;&gt;0,LOOKUP(N916,[1]Supplier!$A:$A,[1]Supplier!$B:$B))))),"")</f>
        <v>Nathani Chemicals</v>
      </c>
      <c r="R916" s="4" t="str">
        <f>IFERROR(IF(IF(AND(IF(M916&lt;&gt;0,LOOKUP(M916,[1]Customer!$A:$A,[1]Customer!$V:$V),IF(N916&lt;&gt;0,LOOKUP(N916,[1]Supplier!$A:$A,[1]Supplier!$V:$V)))=FALSE,O916&lt;&gt;0),LOOKUP(O916,[1]Branch!$A:$A,[1]Branch!$V:$V),IF(M916&lt;&gt;0,LOOKUP(M916,[1]Customer!$A:$A,[1]Customer!$V:$V),IF(N916&lt;&gt;0,LOOKUP(N916,[1]Supplier!$A:$A,[1]Supplier!$V:$V))))=FALSE,LOOKUP(P916,[1]Banking!$A:$A,[1]Banking!$C:$C),IF(AND(IF(M916&lt;&gt;0,LOOKUP(M916,[1]Customer!$A:$A,[1]Customer!$V:$V),IF(N916&lt;&gt;0,LOOKUP(N916,[1]Supplier!$A:$A,[1]Supplier!$V:$V)))=FALSE,O916&lt;&gt;0),LOOKUP(O916,[1]Branch!$A:$A,[1]Branch!$V:$V),IF(M916&lt;&gt;0,LOOKUP(M916,[1]Customer!$A:$A,[1]Customer!$V:$V),IF(N916&lt;&gt;0,LOOKUP(N916,[1]Supplier!$A:$A,[1]Supplier!$V:$V))))),"")</f>
        <v>Daniel Darmawan</v>
      </c>
      <c r="S916" s="14">
        <f>IFERROR(SUMIF(CREF!A:A,PREF!A916,CREF!G:G),"")</f>
        <v>-1200000000</v>
      </c>
    </row>
    <row r="917" spans="1:19">
      <c r="A917" s="3">
        <v>916</v>
      </c>
      <c r="B917" s="5">
        <v>42034</v>
      </c>
      <c r="D917" s="11" t="s">
        <v>1418</v>
      </c>
      <c r="J917" s="3">
        <v>20</v>
      </c>
      <c r="M917" s="3" t="s">
        <v>41</v>
      </c>
      <c r="Q917" s="4" t="str">
        <f>IFERROR(IF(IF(AND(IF(M917&lt;&gt;0,LOOKUP(M917,[1]Customer!$A:$A,[1]Customer!$B:$B),IF(N917&lt;&gt;0,LOOKUP(N917,[1]Supplier!$A:$A,[1]Supplier!$B:$B)))=FALSE,O917&lt;&gt;0),LOOKUP(O917,[1]Branch!$A:$A,[1]Branch!$B:$B),IF(M917&lt;&gt;0,LOOKUP(M917,[1]Customer!$A:$A,[1]Customer!$B:$B),IF(N917&lt;&gt;0,LOOKUP(N917,[1]Supplier!$A:$A,[1]Supplier!$B:$B))))=FALSE,LOOKUP(P917,[1]Banking!$A:$A,[1]Banking!$B:$B),IF(AND(IF(M917&lt;&gt;0,LOOKUP(M917,[1]Customer!$A:$A,[1]Customer!$B:$B),IF(N917&lt;&gt;0,LOOKUP(N917,[1]Supplier!$A:$A,[1]Supplier!$B:$B)))=FALSE,O917&lt;&gt;0),LOOKUP(O917,[1]Branch!$A:$A,[1]Branch!$B:$B),IF(M917&lt;&gt;0,LOOKUP(M917,[1]Customer!$A:$A,[1]Customer!$B:$B),IF(N917&lt;&gt;0,LOOKUP(N917,[1]Supplier!$A:$A,[1]Supplier!$B:$B))))),"")</f>
        <v>Nathani Indonesia</v>
      </c>
      <c r="R917" s="4" t="str">
        <f>IFERROR(IF(IF(AND(IF(M917&lt;&gt;0,LOOKUP(M917,[1]Customer!$A:$A,[1]Customer!$V:$V),IF(N917&lt;&gt;0,LOOKUP(N917,[1]Supplier!$A:$A,[1]Supplier!$V:$V)))=FALSE,O917&lt;&gt;0),LOOKUP(O917,[1]Branch!$A:$A,[1]Branch!$V:$V),IF(M917&lt;&gt;0,LOOKUP(M917,[1]Customer!$A:$A,[1]Customer!$V:$V),IF(N917&lt;&gt;0,LOOKUP(N917,[1]Supplier!$A:$A,[1]Supplier!$V:$V))))=FALSE,LOOKUP(P917,[1]Banking!$A:$A,[1]Banking!$C:$C),IF(AND(IF(M917&lt;&gt;0,LOOKUP(M917,[1]Customer!$A:$A,[1]Customer!$V:$V),IF(N917&lt;&gt;0,LOOKUP(N917,[1]Supplier!$A:$A,[1]Supplier!$V:$V)))=FALSE,O917&lt;&gt;0),LOOKUP(O917,[1]Branch!$A:$A,[1]Branch!$V:$V),IF(M917&lt;&gt;0,LOOKUP(M917,[1]Customer!$A:$A,[1]Customer!$V:$V),IF(N917&lt;&gt;0,LOOKUP(N917,[1]Supplier!$A:$A,[1]Supplier!$V:$V))))),"")</f>
        <v>Agustina Y. Zulkarnain</v>
      </c>
      <c r="S917" s="14">
        <f>IFERROR(SUMIF(CREF!A:A,PREF!A917,CREF!G:G),"")</f>
        <v>5000000</v>
      </c>
    </row>
    <row r="918" spans="1:19">
      <c r="A918" s="3">
        <v>917</v>
      </c>
      <c r="B918" s="5">
        <v>42034</v>
      </c>
      <c r="K918" s="3">
        <v>52</v>
      </c>
      <c r="P918" s="3" t="s">
        <v>38</v>
      </c>
      <c r="Q918" s="4" t="str">
        <f>IFERROR(IF(IF(AND(IF(M918&lt;&gt;0,LOOKUP(M918,[1]Customer!$A:$A,[1]Customer!$B:$B),IF(N918&lt;&gt;0,LOOKUP(N918,[1]Supplier!$A:$A,[1]Supplier!$B:$B)))=FALSE,O918&lt;&gt;0),LOOKUP(O918,[1]Branch!$A:$A,[1]Branch!$B:$B),IF(M918&lt;&gt;0,LOOKUP(M918,[1]Customer!$A:$A,[1]Customer!$B:$B),IF(N918&lt;&gt;0,LOOKUP(N918,[1]Supplier!$A:$A,[1]Supplier!$B:$B))))=FALSE,LOOKUP(P918,[1]Banking!$A:$A,[1]Banking!$B:$B),IF(AND(IF(M918&lt;&gt;0,LOOKUP(M918,[1]Customer!$A:$A,[1]Customer!$B:$B),IF(N918&lt;&gt;0,LOOKUP(N918,[1]Supplier!$A:$A,[1]Supplier!$B:$B)))=FALSE,O918&lt;&gt;0),LOOKUP(O918,[1]Branch!$A:$A,[1]Branch!$B:$B),IF(M918&lt;&gt;0,LOOKUP(M918,[1]Customer!$A:$A,[1]Customer!$B:$B),IF(N918&lt;&gt;0,LOOKUP(N918,[1]Supplier!$A:$A,[1]Supplier!$B:$B))))),"")</f>
        <v>Nathani Chemicals</v>
      </c>
      <c r="R918" s="4" t="str">
        <f>IFERROR(IF(IF(AND(IF(M918&lt;&gt;0,LOOKUP(M918,[1]Customer!$A:$A,[1]Customer!$V:$V),IF(N918&lt;&gt;0,LOOKUP(N918,[1]Supplier!$A:$A,[1]Supplier!$V:$V)))=FALSE,O918&lt;&gt;0),LOOKUP(O918,[1]Branch!$A:$A,[1]Branch!$V:$V),IF(M918&lt;&gt;0,LOOKUP(M918,[1]Customer!$A:$A,[1]Customer!$V:$V),IF(N918&lt;&gt;0,LOOKUP(N918,[1]Supplier!$A:$A,[1]Supplier!$V:$V))))=FALSE,LOOKUP(P918,[1]Banking!$A:$A,[1]Banking!$C:$C),IF(AND(IF(M918&lt;&gt;0,LOOKUP(M918,[1]Customer!$A:$A,[1]Customer!$V:$V),IF(N918&lt;&gt;0,LOOKUP(N918,[1]Supplier!$A:$A,[1]Supplier!$V:$V)))=FALSE,O918&lt;&gt;0),LOOKUP(O918,[1]Branch!$A:$A,[1]Branch!$V:$V),IF(M918&lt;&gt;0,LOOKUP(M918,[1]Customer!$A:$A,[1]Customer!$V:$V),IF(N918&lt;&gt;0,LOOKUP(N918,[1]Supplier!$A:$A,[1]Supplier!$V:$V))))),"")</f>
        <v>Daniel Darmawan</v>
      </c>
      <c r="S918" s="14">
        <f>IFERROR(SUMIF(CREF!A:A,PREF!A918,CREF!G:G),"")</f>
        <v>-2442000</v>
      </c>
    </row>
    <row r="919" spans="1:19">
      <c r="A919" s="3">
        <v>918</v>
      </c>
      <c r="B919" s="5">
        <v>42034</v>
      </c>
      <c r="K919" s="3">
        <v>53</v>
      </c>
      <c r="P919" s="3" t="s">
        <v>38</v>
      </c>
      <c r="Q919" s="4" t="str">
        <f>IFERROR(IF(IF(AND(IF(M919&lt;&gt;0,LOOKUP(M919,[1]Customer!$A:$A,[1]Customer!$B:$B),IF(N919&lt;&gt;0,LOOKUP(N919,[1]Supplier!$A:$A,[1]Supplier!$B:$B)))=FALSE,O919&lt;&gt;0),LOOKUP(O919,[1]Branch!$A:$A,[1]Branch!$B:$B),IF(M919&lt;&gt;0,LOOKUP(M919,[1]Customer!$A:$A,[1]Customer!$B:$B),IF(N919&lt;&gt;0,LOOKUP(N919,[1]Supplier!$A:$A,[1]Supplier!$B:$B))))=FALSE,LOOKUP(P919,[1]Banking!$A:$A,[1]Banking!$B:$B),IF(AND(IF(M919&lt;&gt;0,LOOKUP(M919,[1]Customer!$A:$A,[1]Customer!$B:$B),IF(N919&lt;&gt;0,LOOKUP(N919,[1]Supplier!$A:$A,[1]Supplier!$B:$B)))=FALSE,O919&lt;&gt;0),LOOKUP(O919,[1]Branch!$A:$A,[1]Branch!$B:$B),IF(M919&lt;&gt;0,LOOKUP(M919,[1]Customer!$A:$A,[1]Customer!$B:$B),IF(N919&lt;&gt;0,LOOKUP(N919,[1]Supplier!$A:$A,[1]Supplier!$B:$B))))),"")</f>
        <v>Nathani Chemicals</v>
      </c>
      <c r="R919" s="4" t="str">
        <f>IFERROR(IF(IF(AND(IF(M919&lt;&gt;0,LOOKUP(M919,[1]Customer!$A:$A,[1]Customer!$V:$V),IF(N919&lt;&gt;0,LOOKUP(N919,[1]Supplier!$A:$A,[1]Supplier!$V:$V)))=FALSE,O919&lt;&gt;0),LOOKUP(O919,[1]Branch!$A:$A,[1]Branch!$V:$V),IF(M919&lt;&gt;0,LOOKUP(M919,[1]Customer!$A:$A,[1]Customer!$V:$V),IF(N919&lt;&gt;0,LOOKUP(N919,[1]Supplier!$A:$A,[1]Supplier!$V:$V))))=FALSE,LOOKUP(P919,[1]Banking!$A:$A,[1]Banking!$C:$C),IF(AND(IF(M919&lt;&gt;0,LOOKUP(M919,[1]Customer!$A:$A,[1]Customer!$V:$V),IF(N919&lt;&gt;0,LOOKUP(N919,[1]Supplier!$A:$A,[1]Supplier!$V:$V)))=FALSE,O919&lt;&gt;0),LOOKUP(O919,[1]Branch!$A:$A,[1]Branch!$V:$V),IF(M919&lt;&gt;0,LOOKUP(M919,[1]Customer!$A:$A,[1]Customer!$V:$V),IF(N919&lt;&gt;0,LOOKUP(N919,[1]Supplier!$A:$A,[1]Supplier!$V:$V))))),"")</f>
        <v>Daniel Darmawan</v>
      </c>
      <c r="S919" s="14">
        <f>IFERROR(SUMIF(CREF!A:A,PREF!A919,CREF!G:G),"")</f>
        <v>-2442000</v>
      </c>
    </row>
    <row r="920" spans="1:19">
      <c r="A920" s="3">
        <v>919</v>
      </c>
      <c r="B920" s="5">
        <v>42037</v>
      </c>
      <c r="J920" s="3">
        <v>21</v>
      </c>
      <c r="P920" s="3" t="s">
        <v>40</v>
      </c>
      <c r="Q920" s="4" t="str">
        <f>IFERROR(IF(IF(AND(IF(M920&lt;&gt;0,LOOKUP(M920,[1]Customer!$A:$A,[1]Customer!$B:$B),IF(N920&lt;&gt;0,LOOKUP(N920,[1]Supplier!$A:$A,[1]Supplier!$B:$B)))=FALSE,O920&lt;&gt;0),LOOKUP(O920,[1]Branch!$A:$A,[1]Branch!$B:$B),IF(M920&lt;&gt;0,LOOKUP(M920,[1]Customer!$A:$A,[1]Customer!$B:$B),IF(N920&lt;&gt;0,LOOKUP(N920,[1]Supplier!$A:$A,[1]Supplier!$B:$B))))=FALSE,LOOKUP(P920,[1]Banking!$A:$A,[1]Banking!$B:$B),IF(AND(IF(M920&lt;&gt;0,LOOKUP(M920,[1]Customer!$A:$A,[1]Customer!$B:$B),IF(N920&lt;&gt;0,LOOKUP(N920,[1]Supplier!$A:$A,[1]Supplier!$B:$B)))=FALSE,O920&lt;&gt;0),LOOKUP(O920,[1]Branch!$A:$A,[1]Branch!$B:$B),IF(M920&lt;&gt;0,LOOKUP(M920,[1]Customer!$A:$A,[1]Customer!$B:$B),IF(N920&lt;&gt;0,LOOKUP(N920,[1]Supplier!$A:$A,[1]Supplier!$B:$B))))),"")</f>
        <v>Kas Kecil Nathani Chemicals</v>
      </c>
      <c r="R920" s="4">
        <f>IFERROR(IF(IF(AND(IF(M920&lt;&gt;0,LOOKUP(M920,[1]Customer!$A:$A,[1]Customer!$V:$V),IF(N920&lt;&gt;0,LOOKUP(N920,[1]Supplier!$A:$A,[1]Supplier!$V:$V)))=FALSE,O920&lt;&gt;0),LOOKUP(O920,[1]Branch!$A:$A,[1]Branch!$V:$V),IF(M920&lt;&gt;0,LOOKUP(M920,[1]Customer!$A:$A,[1]Customer!$V:$V),IF(N920&lt;&gt;0,LOOKUP(N920,[1]Supplier!$A:$A,[1]Supplier!$V:$V))))=FALSE,LOOKUP(P920,[1]Banking!$A:$A,[1]Banking!$C:$C),IF(AND(IF(M920&lt;&gt;0,LOOKUP(M920,[1]Customer!$A:$A,[1]Customer!$V:$V),IF(N920&lt;&gt;0,LOOKUP(N920,[1]Supplier!$A:$A,[1]Supplier!$V:$V)))=FALSE,O920&lt;&gt;0),LOOKUP(O920,[1]Branch!$A:$A,[1]Branch!$V:$V),IF(M920&lt;&gt;0,LOOKUP(M920,[1]Customer!$A:$A,[1]Customer!$V:$V),IF(N920&lt;&gt;0,LOOKUP(N920,[1]Supplier!$A:$A,[1]Supplier!$V:$V))))),"")</f>
        <v>0</v>
      </c>
      <c r="S920" s="14">
        <f>IFERROR(SUMIF(CREF!A:A,PREF!A920,CREF!G:G),"")</f>
        <v>3987680</v>
      </c>
    </row>
    <row r="921" spans="1:19">
      <c r="A921" s="3">
        <v>920</v>
      </c>
      <c r="B921" s="5">
        <v>42037</v>
      </c>
      <c r="K921" s="3">
        <v>53</v>
      </c>
      <c r="P921" s="3" t="s">
        <v>40</v>
      </c>
      <c r="Q921" s="4" t="str">
        <f>IFERROR(IF(IF(AND(IF(M921&lt;&gt;0,LOOKUP(M921,[1]Customer!$A:$A,[1]Customer!$B:$B),IF(N921&lt;&gt;0,LOOKUP(N921,[1]Supplier!$A:$A,[1]Supplier!$B:$B)))=FALSE,O921&lt;&gt;0),LOOKUP(O921,[1]Branch!$A:$A,[1]Branch!$B:$B),IF(M921&lt;&gt;0,LOOKUP(M921,[1]Customer!$A:$A,[1]Customer!$B:$B),IF(N921&lt;&gt;0,LOOKUP(N921,[1]Supplier!$A:$A,[1]Supplier!$B:$B))))=FALSE,LOOKUP(P921,[1]Banking!$A:$A,[1]Banking!$B:$B),IF(AND(IF(M921&lt;&gt;0,LOOKUP(M921,[1]Customer!$A:$A,[1]Customer!$B:$B),IF(N921&lt;&gt;0,LOOKUP(N921,[1]Supplier!$A:$A,[1]Supplier!$B:$B)))=FALSE,O921&lt;&gt;0),LOOKUP(O921,[1]Branch!$A:$A,[1]Branch!$B:$B),IF(M921&lt;&gt;0,LOOKUP(M921,[1]Customer!$A:$A,[1]Customer!$B:$B),IF(N921&lt;&gt;0,LOOKUP(N921,[1]Supplier!$A:$A,[1]Supplier!$B:$B))))),"")</f>
        <v>Kas Kecil Nathani Chemicals</v>
      </c>
      <c r="R921" s="4">
        <f>IFERROR(IF(IF(AND(IF(M921&lt;&gt;0,LOOKUP(M921,[1]Customer!$A:$A,[1]Customer!$V:$V),IF(N921&lt;&gt;0,LOOKUP(N921,[1]Supplier!$A:$A,[1]Supplier!$V:$V)))=FALSE,O921&lt;&gt;0),LOOKUP(O921,[1]Branch!$A:$A,[1]Branch!$V:$V),IF(M921&lt;&gt;0,LOOKUP(M921,[1]Customer!$A:$A,[1]Customer!$V:$V),IF(N921&lt;&gt;0,LOOKUP(N921,[1]Supplier!$A:$A,[1]Supplier!$V:$V))))=FALSE,LOOKUP(P921,[1]Banking!$A:$A,[1]Banking!$C:$C),IF(AND(IF(M921&lt;&gt;0,LOOKUP(M921,[1]Customer!$A:$A,[1]Customer!$V:$V),IF(N921&lt;&gt;0,LOOKUP(N921,[1]Supplier!$A:$A,[1]Supplier!$V:$V)))=FALSE,O921&lt;&gt;0),LOOKUP(O921,[1]Branch!$A:$A,[1]Branch!$V:$V),IF(M921&lt;&gt;0,LOOKUP(M921,[1]Customer!$A:$A,[1]Customer!$V:$V),IF(N921&lt;&gt;0,LOOKUP(N921,[1]Supplier!$A:$A,[1]Supplier!$V:$V))))),"")</f>
        <v>0</v>
      </c>
      <c r="S921" s="14">
        <f>IFERROR(SUMIF(CREF!A:A,PREF!A921,CREF!G:G),"")</f>
        <v>-450000</v>
      </c>
    </row>
    <row r="922" spans="1:19">
      <c r="A922" s="3">
        <v>921</v>
      </c>
      <c r="B922" s="5">
        <v>42037</v>
      </c>
      <c r="K922" s="3">
        <v>54</v>
      </c>
      <c r="P922" s="3" t="s">
        <v>40</v>
      </c>
      <c r="Q922" s="4" t="str">
        <f>IFERROR(IF(IF(AND(IF(M922&lt;&gt;0,LOOKUP(M922,[1]Customer!$A:$A,[1]Customer!$B:$B),IF(N922&lt;&gt;0,LOOKUP(N922,[1]Supplier!$A:$A,[1]Supplier!$B:$B)))=FALSE,O922&lt;&gt;0),LOOKUP(O922,[1]Branch!$A:$A,[1]Branch!$B:$B),IF(M922&lt;&gt;0,LOOKUP(M922,[1]Customer!$A:$A,[1]Customer!$B:$B),IF(N922&lt;&gt;0,LOOKUP(N922,[1]Supplier!$A:$A,[1]Supplier!$B:$B))))=FALSE,LOOKUP(P922,[1]Banking!$A:$A,[1]Banking!$B:$B),IF(AND(IF(M922&lt;&gt;0,LOOKUP(M922,[1]Customer!$A:$A,[1]Customer!$B:$B),IF(N922&lt;&gt;0,LOOKUP(N922,[1]Supplier!$A:$A,[1]Supplier!$B:$B)))=FALSE,O922&lt;&gt;0),LOOKUP(O922,[1]Branch!$A:$A,[1]Branch!$B:$B),IF(M922&lt;&gt;0,LOOKUP(M922,[1]Customer!$A:$A,[1]Customer!$B:$B),IF(N922&lt;&gt;0,LOOKUP(N922,[1]Supplier!$A:$A,[1]Supplier!$B:$B))))),"")</f>
        <v>Kas Kecil Nathani Chemicals</v>
      </c>
      <c r="R922" s="4">
        <f>IFERROR(IF(IF(AND(IF(M922&lt;&gt;0,LOOKUP(M922,[1]Customer!$A:$A,[1]Customer!$V:$V),IF(N922&lt;&gt;0,LOOKUP(N922,[1]Supplier!$A:$A,[1]Supplier!$V:$V)))=FALSE,O922&lt;&gt;0),LOOKUP(O922,[1]Branch!$A:$A,[1]Branch!$V:$V),IF(M922&lt;&gt;0,LOOKUP(M922,[1]Customer!$A:$A,[1]Customer!$V:$V),IF(N922&lt;&gt;0,LOOKUP(N922,[1]Supplier!$A:$A,[1]Supplier!$V:$V))))=FALSE,LOOKUP(P922,[1]Banking!$A:$A,[1]Banking!$C:$C),IF(AND(IF(M922&lt;&gt;0,LOOKUP(M922,[1]Customer!$A:$A,[1]Customer!$V:$V),IF(N922&lt;&gt;0,LOOKUP(N922,[1]Supplier!$A:$A,[1]Supplier!$V:$V)))=FALSE,O922&lt;&gt;0),LOOKUP(O922,[1]Branch!$A:$A,[1]Branch!$V:$V),IF(M922&lt;&gt;0,LOOKUP(M922,[1]Customer!$A:$A,[1]Customer!$V:$V),IF(N922&lt;&gt;0,LOOKUP(N922,[1]Supplier!$A:$A,[1]Supplier!$V:$V))))),"")</f>
        <v>0</v>
      </c>
      <c r="S922" s="14">
        <f>IFERROR(SUMIF(CREF!A:A,PREF!A922,CREF!G:G),"")</f>
        <v>-450000</v>
      </c>
    </row>
    <row r="923" spans="1:19">
      <c r="A923" s="3">
        <v>922</v>
      </c>
      <c r="B923" s="5">
        <v>42037</v>
      </c>
      <c r="D923" s="11"/>
      <c r="K923" s="3">
        <v>55</v>
      </c>
      <c r="P923" s="3" t="s">
        <v>40</v>
      </c>
      <c r="Q923" s="4" t="str">
        <f>IFERROR(IF(IF(AND(IF(M923&lt;&gt;0,LOOKUP(M923,[1]Customer!$A:$A,[1]Customer!$B:$B),IF(N923&lt;&gt;0,LOOKUP(N923,[1]Supplier!$A:$A,[1]Supplier!$B:$B)))=FALSE,O923&lt;&gt;0),LOOKUP(O923,[1]Branch!$A:$A,[1]Branch!$B:$B),IF(M923&lt;&gt;0,LOOKUP(M923,[1]Customer!$A:$A,[1]Customer!$B:$B),IF(N923&lt;&gt;0,LOOKUP(N923,[1]Supplier!$A:$A,[1]Supplier!$B:$B))))=FALSE,LOOKUP(P923,[1]Banking!$A:$A,[1]Banking!$B:$B),IF(AND(IF(M923&lt;&gt;0,LOOKUP(M923,[1]Customer!$A:$A,[1]Customer!$B:$B),IF(N923&lt;&gt;0,LOOKUP(N923,[1]Supplier!$A:$A,[1]Supplier!$B:$B)))=FALSE,O923&lt;&gt;0),LOOKUP(O923,[1]Branch!$A:$A,[1]Branch!$B:$B),IF(M923&lt;&gt;0,LOOKUP(M923,[1]Customer!$A:$A,[1]Customer!$B:$B),IF(N923&lt;&gt;0,LOOKUP(N923,[1]Supplier!$A:$A,[1]Supplier!$B:$B))))),"")</f>
        <v>Kas Kecil Nathani Chemicals</v>
      </c>
      <c r="R923" s="4">
        <f>IFERROR(IF(IF(AND(IF(M923&lt;&gt;0,LOOKUP(M923,[1]Customer!$A:$A,[1]Customer!$V:$V),IF(N923&lt;&gt;0,LOOKUP(N923,[1]Supplier!$A:$A,[1]Supplier!$V:$V)))=FALSE,O923&lt;&gt;0),LOOKUP(O923,[1]Branch!$A:$A,[1]Branch!$V:$V),IF(M923&lt;&gt;0,LOOKUP(M923,[1]Customer!$A:$A,[1]Customer!$V:$V),IF(N923&lt;&gt;0,LOOKUP(N923,[1]Supplier!$A:$A,[1]Supplier!$V:$V))))=FALSE,LOOKUP(P923,[1]Banking!$A:$A,[1]Banking!$C:$C),IF(AND(IF(M923&lt;&gt;0,LOOKUP(M923,[1]Customer!$A:$A,[1]Customer!$V:$V),IF(N923&lt;&gt;0,LOOKUP(N923,[1]Supplier!$A:$A,[1]Supplier!$V:$V)))=FALSE,O923&lt;&gt;0),LOOKUP(O923,[1]Branch!$A:$A,[1]Branch!$V:$V),IF(M923&lt;&gt;0,LOOKUP(M923,[1]Customer!$A:$A,[1]Customer!$V:$V),IF(N923&lt;&gt;0,LOOKUP(N923,[1]Supplier!$A:$A,[1]Supplier!$V:$V))))),"")</f>
        <v>0</v>
      </c>
      <c r="S923" s="14">
        <f>IFERROR(SUMIF(CREF!A:A,PREF!A923,CREF!G:G),"")</f>
        <v>-450000</v>
      </c>
    </row>
    <row r="924" spans="1:19">
      <c r="A924" s="3">
        <v>923</v>
      </c>
      <c r="B924" s="5">
        <v>42037</v>
      </c>
      <c r="D924" s="11"/>
      <c r="K924" s="3">
        <v>56</v>
      </c>
      <c r="P924" s="3" t="s">
        <v>40</v>
      </c>
      <c r="Q924" s="4" t="str">
        <f>IFERROR(IF(IF(AND(IF(M924&lt;&gt;0,LOOKUP(M924,[1]Customer!$A:$A,[1]Customer!$B:$B),IF(N924&lt;&gt;0,LOOKUP(N924,[1]Supplier!$A:$A,[1]Supplier!$B:$B)))=FALSE,O924&lt;&gt;0),LOOKUP(O924,[1]Branch!$A:$A,[1]Branch!$B:$B),IF(M924&lt;&gt;0,LOOKUP(M924,[1]Customer!$A:$A,[1]Customer!$B:$B),IF(N924&lt;&gt;0,LOOKUP(N924,[1]Supplier!$A:$A,[1]Supplier!$B:$B))))=FALSE,LOOKUP(P924,[1]Banking!$A:$A,[1]Banking!$B:$B),IF(AND(IF(M924&lt;&gt;0,LOOKUP(M924,[1]Customer!$A:$A,[1]Customer!$B:$B),IF(N924&lt;&gt;0,LOOKUP(N924,[1]Supplier!$A:$A,[1]Supplier!$B:$B)))=FALSE,O924&lt;&gt;0),LOOKUP(O924,[1]Branch!$A:$A,[1]Branch!$B:$B),IF(M924&lt;&gt;0,LOOKUP(M924,[1]Customer!$A:$A,[1]Customer!$B:$B),IF(N924&lt;&gt;0,LOOKUP(N924,[1]Supplier!$A:$A,[1]Supplier!$B:$B))))),"")</f>
        <v>Kas Kecil Nathani Chemicals</v>
      </c>
      <c r="R924" s="4">
        <f>IFERROR(IF(IF(AND(IF(M924&lt;&gt;0,LOOKUP(M924,[1]Customer!$A:$A,[1]Customer!$V:$V),IF(N924&lt;&gt;0,LOOKUP(N924,[1]Supplier!$A:$A,[1]Supplier!$V:$V)))=FALSE,O924&lt;&gt;0),LOOKUP(O924,[1]Branch!$A:$A,[1]Branch!$V:$V),IF(M924&lt;&gt;0,LOOKUP(M924,[1]Customer!$A:$A,[1]Customer!$V:$V),IF(N924&lt;&gt;0,LOOKUP(N924,[1]Supplier!$A:$A,[1]Supplier!$V:$V))))=FALSE,LOOKUP(P924,[1]Banking!$A:$A,[1]Banking!$C:$C),IF(AND(IF(M924&lt;&gt;0,LOOKUP(M924,[1]Customer!$A:$A,[1]Customer!$V:$V),IF(N924&lt;&gt;0,LOOKUP(N924,[1]Supplier!$A:$A,[1]Supplier!$V:$V)))=FALSE,O924&lt;&gt;0),LOOKUP(O924,[1]Branch!$A:$A,[1]Branch!$V:$V),IF(M924&lt;&gt;0,LOOKUP(M924,[1]Customer!$A:$A,[1]Customer!$V:$V),IF(N924&lt;&gt;0,LOOKUP(N924,[1]Supplier!$A:$A,[1]Supplier!$V:$V))))),"")</f>
        <v>0</v>
      </c>
      <c r="S924" s="14">
        <f>IFERROR(SUMIF(CREF!A:A,PREF!A924,CREF!G:G),"")</f>
        <v>-450000</v>
      </c>
    </row>
    <row r="925" spans="1:19">
      <c r="A925" s="3">
        <v>924</v>
      </c>
      <c r="B925" s="5">
        <v>42037</v>
      </c>
      <c r="D925" s="11"/>
      <c r="K925" s="3">
        <v>57</v>
      </c>
      <c r="P925" s="3" t="s">
        <v>40</v>
      </c>
      <c r="Q925" s="4" t="str">
        <f>IFERROR(IF(IF(AND(IF(M925&lt;&gt;0,LOOKUP(M925,[1]Customer!$A:$A,[1]Customer!$B:$B),IF(N925&lt;&gt;0,LOOKUP(N925,[1]Supplier!$A:$A,[1]Supplier!$B:$B)))=FALSE,O925&lt;&gt;0),LOOKUP(O925,[1]Branch!$A:$A,[1]Branch!$B:$B),IF(M925&lt;&gt;0,LOOKUP(M925,[1]Customer!$A:$A,[1]Customer!$B:$B),IF(N925&lt;&gt;0,LOOKUP(N925,[1]Supplier!$A:$A,[1]Supplier!$B:$B))))=FALSE,LOOKUP(P925,[1]Banking!$A:$A,[1]Banking!$B:$B),IF(AND(IF(M925&lt;&gt;0,LOOKUP(M925,[1]Customer!$A:$A,[1]Customer!$B:$B),IF(N925&lt;&gt;0,LOOKUP(N925,[1]Supplier!$A:$A,[1]Supplier!$B:$B)))=FALSE,O925&lt;&gt;0),LOOKUP(O925,[1]Branch!$A:$A,[1]Branch!$B:$B),IF(M925&lt;&gt;0,LOOKUP(M925,[1]Customer!$A:$A,[1]Customer!$B:$B),IF(N925&lt;&gt;0,LOOKUP(N925,[1]Supplier!$A:$A,[1]Supplier!$B:$B))))),"")</f>
        <v>Kas Kecil Nathani Chemicals</v>
      </c>
      <c r="R925" s="4">
        <f>IFERROR(IF(IF(AND(IF(M925&lt;&gt;0,LOOKUP(M925,[1]Customer!$A:$A,[1]Customer!$V:$V),IF(N925&lt;&gt;0,LOOKUP(N925,[1]Supplier!$A:$A,[1]Supplier!$V:$V)))=FALSE,O925&lt;&gt;0),LOOKUP(O925,[1]Branch!$A:$A,[1]Branch!$V:$V),IF(M925&lt;&gt;0,LOOKUP(M925,[1]Customer!$A:$A,[1]Customer!$V:$V),IF(N925&lt;&gt;0,LOOKUP(N925,[1]Supplier!$A:$A,[1]Supplier!$V:$V))))=FALSE,LOOKUP(P925,[1]Banking!$A:$A,[1]Banking!$C:$C),IF(AND(IF(M925&lt;&gt;0,LOOKUP(M925,[1]Customer!$A:$A,[1]Customer!$V:$V),IF(N925&lt;&gt;0,LOOKUP(N925,[1]Supplier!$A:$A,[1]Supplier!$V:$V)))=FALSE,O925&lt;&gt;0),LOOKUP(O925,[1]Branch!$A:$A,[1]Branch!$V:$V),IF(M925&lt;&gt;0,LOOKUP(M925,[1]Customer!$A:$A,[1]Customer!$V:$V),IF(N925&lt;&gt;0,LOOKUP(N925,[1]Supplier!$A:$A,[1]Supplier!$V:$V))))),"")</f>
        <v>0</v>
      </c>
      <c r="S925" s="14">
        <f>IFERROR(SUMIF(CREF!A:A,PREF!A925,CREF!G:G),"")</f>
        <v>-450000</v>
      </c>
    </row>
    <row r="926" spans="1:19">
      <c r="A926" s="3">
        <v>925</v>
      </c>
      <c r="B926" s="5">
        <v>42037</v>
      </c>
      <c r="D926" s="11"/>
      <c r="K926" s="3">
        <v>58</v>
      </c>
      <c r="P926" s="3" t="s">
        <v>40</v>
      </c>
      <c r="Q926" s="4" t="str">
        <f>IFERROR(IF(IF(AND(IF(M926&lt;&gt;0,LOOKUP(M926,[1]Customer!$A:$A,[1]Customer!$B:$B),IF(N926&lt;&gt;0,LOOKUP(N926,[1]Supplier!$A:$A,[1]Supplier!$B:$B)))=FALSE,O926&lt;&gt;0),LOOKUP(O926,[1]Branch!$A:$A,[1]Branch!$B:$B),IF(M926&lt;&gt;0,LOOKUP(M926,[1]Customer!$A:$A,[1]Customer!$B:$B),IF(N926&lt;&gt;0,LOOKUP(N926,[1]Supplier!$A:$A,[1]Supplier!$B:$B))))=FALSE,LOOKUP(P926,[1]Banking!$A:$A,[1]Banking!$B:$B),IF(AND(IF(M926&lt;&gt;0,LOOKUP(M926,[1]Customer!$A:$A,[1]Customer!$B:$B),IF(N926&lt;&gt;0,LOOKUP(N926,[1]Supplier!$A:$A,[1]Supplier!$B:$B)))=FALSE,O926&lt;&gt;0),LOOKUP(O926,[1]Branch!$A:$A,[1]Branch!$B:$B),IF(M926&lt;&gt;0,LOOKUP(M926,[1]Customer!$A:$A,[1]Customer!$B:$B),IF(N926&lt;&gt;0,LOOKUP(N926,[1]Supplier!$A:$A,[1]Supplier!$B:$B))))),"")</f>
        <v>Kas Kecil Nathani Chemicals</v>
      </c>
      <c r="R926" s="4">
        <f>IFERROR(IF(IF(AND(IF(M926&lt;&gt;0,LOOKUP(M926,[1]Customer!$A:$A,[1]Customer!$V:$V),IF(N926&lt;&gt;0,LOOKUP(N926,[1]Supplier!$A:$A,[1]Supplier!$V:$V)))=FALSE,O926&lt;&gt;0),LOOKUP(O926,[1]Branch!$A:$A,[1]Branch!$V:$V),IF(M926&lt;&gt;0,LOOKUP(M926,[1]Customer!$A:$A,[1]Customer!$V:$V),IF(N926&lt;&gt;0,LOOKUP(N926,[1]Supplier!$A:$A,[1]Supplier!$V:$V))))=FALSE,LOOKUP(P926,[1]Banking!$A:$A,[1]Banking!$C:$C),IF(AND(IF(M926&lt;&gt;0,LOOKUP(M926,[1]Customer!$A:$A,[1]Customer!$V:$V),IF(N926&lt;&gt;0,LOOKUP(N926,[1]Supplier!$A:$A,[1]Supplier!$V:$V)))=FALSE,O926&lt;&gt;0),LOOKUP(O926,[1]Branch!$A:$A,[1]Branch!$V:$V),IF(M926&lt;&gt;0,LOOKUP(M926,[1]Customer!$A:$A,[1]Customer!$V:$V),IF(N926&lt;&gt;0,LOOKUP(N926,[1]Supplier!$A:$A,[1]Supplier!$V:$V))))),"")</f>
        <v>0</v>
      </c>
      <c r="S926" s="14">
        <f>IFERROR(SUMIF(CREF!A:A,PREF!A926,CREF!G:G),"")</f>
        <v>-330960</v>
      </c>
    </row>
    <row r="927" spans="1:19">
      <c r="A927" s="3">
        <v>926</v>
      </c>
      <c r="B927" s="5">
        <v>42037</v>
      </c>
      <c r="D927" s="11"/>
      <c r="K927" s="3">
        <v>59</v>
      </c>
      <c r="P927" s="3" t="s">
        <v>40</v>
      </c>
      <c r="Q927" s="4" t="str">
        <f>IFERROR(IF(IF(AND(IF(M927&lt;&gt;0,LOOKUP(M927,[1]Customer!$A:$A,[1]Customer!$B:$B),IF(N927&lt;&gt;0,LOOKUP(N927,[1]Supplier!$A:$A,[1]Supplier!$B:$B)))=FALSE,O927&lt;&gt;0),LOOKUP(O927,[1]Branch!$A:$A,[1]Branch!$B:$B),IF(M927&lt;&gt;0,LOOKUP(M927,[1]Customer!$A:$A,[1]Customer!$B:$B),IF(N927&lt;&gt;0,LOOKUP(N927,[1]Supplier!$A:$A,[1]Supplier!$B:$B))))=FALSE,LOOKUP(P927,[1]Banking!$A:$A,[1]Banking!$B:$B),IF(AND(IF(M927&lt;&gt;0,LOOKUP(M927,[1]Customer!$A:$A,[1]Customer!$B:$B),IF(N927&lt;&gt;0,LOOKUP(N927,[1]Supplier!$A:$A,[1]Supplier!$B:$B)))=FALSE,O927&lt;&gt;0),LOOKUP(O927,[1]Branch!$A:$A,[1]Branch!$B:$B),IF(M927&lt;&gt;0,LOOKUP(M927,[1]Customer!$A:$A,[1]Customer!$B:$B),IF(N927&lt;&gt;0,LOOKUP(N927,[1]Supplier!$A:$A,[1]Supplier!$B:$B))))),"")</f>
        <v>Kas Kecil Nathani Chemicals</v>
      </c>
      <c r="R927" s="4">
        <f>IFERROR(IF(IF(AND(IF(M927&lt;&gt;0,LOOKUP(M927,[1]Customer!$A:$A,[1]Customer!$V:$V),IF(N927&lt;&gt;0,LOOKUP(N927,[1]Supplier!$A:$A,[1]Supplier!$V:$V)))=FALSE,O927&lt;&gt;0),LOOKUP(O927,[1]Branch!$A:$A,[1]Branch!$V:$V),IF(M927&lt;&gt;0,LOOKUP(M927,[1]Customer!$A:$A,[1]Customer!$V:$V),IF(N927&lt;&gt;0,LOOKUP(N927,[1]Supplier!$A:$A,[1]Supplier!$V:$V))))=FALSE,LOOKUP(P927,[1]Banking!$A:$A,[1]Banking!$C:$C),IF(AND(IF(M927&lt;&gt;0,LOOKUP(M927,[1]Customer!$A:$A,[1]Customer!$V:$V),IF(N927&lt;&gt;0,LOOKUP(N927,[1]Supplier!$A:$A,[1]Supplier!$V:$V)))=FALSE,O927&lt;&gt;0),LOOKUP(O927,[1]Branch!$A:$A,[1]Branch!$V:$V),IF(M927&lt;&gt;0,LOOKUP(M927,[1]Customer!$A:$A,[1]Customer!$V:$V),IF(N927&lt;&gt;0,LOOKUP(N927,[1]Supplier!$A:$A,[1]Supplier!$V:$V))))),"")</f>
        <v>0</v>
      </c>
      <c r="S927" s="14">
        <f>IFERROR(SUMIF(CREF!A:A,PREF!A927,CREF!G:G),"")</f>
        <v>-450000</v>
      </c>
    </row>
    <row r="928" spans="1:19">
      <c r="A928" s="3">
        <v>927</v>
      </c>
      <c r="B928" s="5">
        <v>42037</v>
      </c>
      <c r="D928" s="11"/>
      <c r="K928" s="3">
        <v>60</v>
      </c>
      <c r="P928" s="3" t="s">
        <v>40</v>
      </c>
      <c r="Q928" s="4" t="str">
        <f>IFERROR(IF(IF(AND(IF(M928&lt;&gt;0,LOOKUP(M928,[1]Customer!$A:$A,[1]Customer!$B:$B),IF(N928&lt;&gt;0,LOOKUP(N928,[1]Supplier!$A:$A,[1]Supplier!$B:$B)))=FALSE,O928&lt;&gt;0),LOOKUP(O928,[1]Branch!$A:$A,[1]Branch!$B:$B),IF(M928&lt;&gt;0,LOOKUP(M928,[1]Customer!$A:$A,[1]Customer!$B:$B),IF(N928&lt;&gt;0,LOOKUP(N928,[1]Supplier!$A:$A,[1]Supplier!$B:$B))))=FALSE,LOOKUP(P928,[1]Banking!$A:$A,[1]Banking!$B:$B),IF(AND(IF(M928&lt;&gt;0,LOOKUP(M928,[1]Customer!$A:$A,[1]Customer!$B:$B),IF(N928&lt;&gt;0,LOOKUP(N928,[1]Supplier!$A:$A,[1]Supplier!$B:$B)))=FALSE,O928&lt;&gt;0),LOOKUP(O928,[1]Branch!$A:$A,[1]Branch!$B:$B),IF(M928&lt;&gt;0,LOOKUP(M928,[1]Customer!$A:$A,[1]Customer!$B:$B),IF(N928&lt;&gt;0,LOOKUP(N928,[1]Supplier!$A:$A,[1]Supplier!$B:$B))))),"")</f>
        <v>Kas Kecil Nathani Chemicals</v>
      </c>
      <c r="R928" s="4">
        <f>IFERROR(IF(IF(AND(IF(M928&lt;&gt;0,LOOKUP(M928,[1]Customer!$A:$A,[1]Customer!$V:$V),IF(N928&lt;&gt;0,LOOKUP(N928,[1]Supplier!$A:$A,[1]Supplier!$V:$V)))=FALSE,O928&lt;&gt;0),LOOKUP(O928,[1]Branch!$A:$A,[1]Branch!$V:$V),IF(M928&lt;&gt;0,LOOKUP(M928,[1]Customer!$A:$A,[1]Customer!$V:$V),IF(N928&lt;&gt;0,LOOKUP(N928,[1]Supplier!$A:$A,[1]Supplier!$V:$V))))=FALSE,LOOKUP(P928,[1]Banking!$A:$A,[1]Banking!$C:$C),IF(AND(IF(M928&lt;&gt;0,LOOKUP(M928,[1]Customer!$A:$A,[1]Customer!$V:$V),IF(N928&lt;&gt;0,LOOKUP(N928,[1]Supplier!$A:$A,[1]Supplier!$V:$V)))=FALSE,O928&lt;&gt;0),LOOKUP(O928,[1]Branch!$A:$A,[1]Branch!$V:$V),IF(M928&lt;&gt;0,LOOKUP(M928,[1]Customer!$A:$A,[1]Customer!$V:$V),IF(N928&lt;&gt;0,LOOKUP(N928,[1]Supplier!$A:$A,[1]Supplier!$V:$V))))),"")</f>
        <v>0</v>
      </c>
      <c r="S928" s="14">
        <f>IFERROR(SUMIF(CREF!A:A,PREF!A928,CREF!G:G),"")</f>
        <v>-225000</v>
      </c>
    </row>
    <row r="929" spans="1:19">
      <c r="A929" s="3">
        <v>928</v>
      </c>
      <c r="B929" s="5">
        <v>42037</v>
      </c>
      <c r="D929" s="11"/>
      <c r="K929" s="3">
        <v>61</v>
      </c>
      <c r="P929" s="3" t="s">
        <v>40</v>
      </c>
      <c r="Q929" s="4" t="str">
        <f>IFERROR(IF(IF(AND(IF(M929&lt;&gt;0,LOOKUP(M929,[1]Customer!$A:$A,[1]Customer!$B:$B),IF(N929&lt;&gt;0,LOOKUP(N929,[1]Supplier!$A:$A,[1]Supplier!$B:$B)))=FALSE,O929&lt;&gt;0),LOOKUP(O929,[1]Branch!$A:$A,[1]Branch!$B:$B),IF(M929&lt;&gt;0,LOOKUP(M929,[1]Customer!$A:$A,[1]Customer!$B:$B),IF(N929&lt;&gt;0,LOOKUP(N929,[1]Supplier!$A:$A,[1]Supplier!$B:$B))))=FALSE,LOOKUP(P929,[1]Banking!$A:$A,[1]Banking!$B:$B),IF(AND(IF(M929&lt;&gt;0,LOOKUP(M929,[1]Customer!$A:$A,[1]Customer!$B:$B),IF(N929&lt;&gt;0,LOOKUP(N929,[1]Supplier!$A:$A,[1]Supplier!$B:$B)))=FALSE,O929&lt;&gt;0),LOOKUP(O929,[1]Branch!$A:$A,[1]Branch!$B:$B),IF(M929&lt;&gt;0,LOOKUP(M929,[1]Customer!$A:$A,[1]Customer!$B:$B),IF(N929&lt;&gt;0,LOOKUP(N929,[1]Supplier!$A:$A,[1]Supplier!$B:$B))))),"")</f>
        <v>Kas Kecil Nathani Chemicals</v>
      </c>
      <c r="R929" s="4">
        <f>IFERROR(IF(IF(AND(IF(M929&lt;&gt;0,LOOKUP(M929,[1]Customer!$A:$A,[1]Customer!$V:$V),IF(N929&lt;&gt;0,LOOKUP(N929,[1]Supplier!$A:$A,[1]Supplier!$V:$V)))=FALSE,O929&lt;&gt;0),LOOKUP(O929,[1]Branch!$A:$A,[1]Branch!$V:$V),IF(M929&lt;&gt;0,LOOKUP(M929,[1]Customer!$A:$A,[1]Customer!$V:$V),IF(N929&lt;&gt;0,LOOKUP(N929,[1]Supplier!$A:$A,[1]Supplier!$V:$V))))=FALSE,LOOKUP(P929,[1]Banking!$A:$A,[1]Banking!$C:$C),IF(AND(IF(M929&lt;&gt;0,LOOKUP(M929,[1]Customer!$A:$A,[1]Customer!$V:$V),IF(N929&lt;&gt;0,LOOKUP(N929,[1]Supplier!$A:$A,[1]Supplier!$V:$V)))=FALSE,O929&lt;&gt;0),LOOKUP(O929,[1]Branch!$A:$A,[1]Branch!$V:$V),IF(M929&lt;&gt;0,LOOKUP(M929,[1]Customer!$A:$A,[1]Customer!$V:$V),IF(N929&lt;&gt;0,LOOKUP(N929,[1]Supplier!$A:$A,[1]Supplier!$V:$V))))),"")</f>
        <v>0</v>
      </c>
      <c r="S929" s="14">
        <f>IFERROR(SUMIF(CREF!A:A,PREF!A929,CREF!G:G),"")</f>
        <v>-600000</v>
      </c>
    </row>
    <row r="930" spans="1:19">
      <c r="A930" s="3">
        <v>929</v>
      </c>
      <c r="B930" s="5">
        <v>42037</v>
      </c>
      <c r="D930" s="11"/>
      <c r="K930" s="3">
        <v>62</v>
      </c>
      <c r="P930" s="3" t="s">
        <v>40</v>
      </c>
      <c r="Q930" s="4" t="str">
        <f>IFERROR(IF(IF(AND(IF(M930&lt;&gt;0,LOOKUP(M930,[1]Customer!$A:$A,[1]Customer!$B:$B),IF(N930&lt;&gt;0,LOOKUP(N930,[1]Supplier!$A:$A,[1]Supplier!$B:$B)))=FALSE,O930&lt;&gt;0),LOOKUP(O930,[1]Branch!$A:$A,[1]Branch!$B:$B),IF(M930&lt;&gt;0,LOOKUP(M930,[1]Customer!$A:$A,[1]Customer!$B:$B),IF(N930&lt;&gt;0,LOOKUP(N930,[1]Supplier!$A:$A,[1]Supplier!$B:$B))))=FALSE,LOOKUP(P930,[1]Banking!$A:$A,[1]Banking!$B:$B),IF(AND(IF(M930&lt;&gt;0,LOOKUP(M930,[1]Customer!$A:$A,[1]Customer!$B:$B),IF(N930&lt;&gt;0,LOOKUP(N930,[1]Supplier!$A:$A,[1]Supplier!$B:$B)))=FALSE,O930&lt;&gt;0),LOOKUP(O930,[1]Branch!$A:$A,[1]Branch!$B:$B),IF(M930&lt;&gt;0,LOOKUP(M930,[1]Customer!$A:$A,[1]Customer!$B:$B),IF(N930&lt;&gt;0,LOOKUP(N930,[1]Supplier!$A:$A,[1]Supplier!$B:$B))))),"")</f>
        <v>Kas Kecil Nathani Chemicals</v>
      </c>
      <c r="R930" s="4">
        <f>IFERROR(IF(IF(AND(IF(M930&lt;&gt;0,LOOKUP(M930,[1]Customer!$A:$A,[1]Customer!$V:$V),IF(N930&lt;&gt;0,LOOKUP(N930,[1]Supplier!$A:$A,[1]Supplier!$V:$V)))=FALSE,O930&lt;&gt;0),LOOKUP(O930,[1]Branch!$A:$A,[1]Branch!$V:$V),IF(M930&lt;&gt;0,LOOKUP(M930,[1]Customer!$A:$A,[1]Customer!$V:$V),IF(N930&lt;&gt;0,LOOKUP(N930,[1]Supplier!$A:$A,[1]Supplier!$V:$V))))=FALSE,LOOKUP(P930,[1]Banking!$A:$A,[1]Banking!$C:$C),IF(AND(IF(M930&lt;&gt;0,LOOKUP(M930,[1]Customer!$A:$A,[1]Customer!$V:$V),IF(N930&lt;&gt;0,LOOKUP(N930,[1]Supplier!$A:$A,[1]Supplier!$V:$V)))=FALSE,O930&lt;&gt;0),LOOKUP(O930,[1]Branch!$A:$A,[1]Branch!$V:$V),IF(M930&lt;&gt;0,LOOKUP(M930,[1]Customer!$A:$A,[1]Customer!$V:$V),IF(N930&lt;&gt;0,LOOKUP(N930,[1]Supplier!$A:$A,[1]Supplier!$V:$V))))),"")</f>
        <v>0</v>
      </c>
      <c r="S930" s="14">
        <f>IFERROR(SUMIF(CREF!A:A,PREF!A930,CREF!G:G),"")</f>
        <v>-131720</v>
      </c>
    </row>
    <row r="931" spans="1:19">
      <c r="A931" s="3">
        <v>930</v>
      </c>
      <c r="B931" s="5">
        <v>42037</v>
      </c>
      <c r="D931" s="11" t="s">
        <v>1376</v>
      </c>
      <c r="J931" s="3">
        <v>22</v>
      </c>
      <c r="M931" s="3" t="s">
        <v>41</v>
      </c>
      <c r="Q931" s="4" t="str">
        <f>IFERROR(IF(IF(AND(IF(M931&lt;&gt;0,LOOKUP(M931,[1]Customer!$A:$A,[1]Customer!$B:$B),IF(N931&lt;&gt;0,LOOKUP(N931,[1]Supplier!$A:$A,[1]Supplier!$B:$B)))=FALSE,O931&lt;&gt;0),LOOKUP(O931,[1]Branch!$A:$A,[1]Branch!$B:$B),IF(M931&lt;&gt;0,LOOKUP(M931,[1]Customer!$A:$A,[1]Customer!$B:$B),IF(N931&lt;&gt;0,LOOKUP(N931,[1]Supplier!$A:$A,[1]Supplier!$B:$B))))=FALSE,LOOKUP(P931,[1]Banking!$A:$A,[1]Banking!$B:$B),IF(AND(IF(M931&lt;&gt;0,LOOKUP(M931,[1]Customer!$A:$A,[1]Customer!$B:$B),IF(N931&lt;&gt;0,LOOKUP(N931,[1]Supplier!$A:$A,[1]Supplier!$B:$B)))=FALSE,O931&lt;&gt;0),LOOKUP(O931,[1]Branch!$A:$A,[1]Branch!$B:$B),IF(M931&lt;&gt;0,LOOKUP(M931,[1]Customer!$A:$A,[1]Customer!$B:$B),IF(N931&lt;&gt;0,LOOKUP(N931,[1]Supplier!$A:$A,[1]Supplier!$B:$B))))),"")</f>
        <v>Nathani Indonesia</v>
      </c>
      <c r="R931" s="4" t="str">
        <f>IFERROR(IF(IF(AND(IF(M931&lt;&gt;0,LOOKUP(M931,[1]Customer!$A:$A,[1]Customer!$V:$V),IF(N931&lt;&gt;0,LOOKUP(N931,[1]Supplier!$A:$A,[1]Supplier!$V:$V)))=FALSE,O931&lt;&gt;0),LOOKUP(O931,[1]Branch!$A:$A,[1]Branch!$V:$V),IF(M931&lt;&gt;0,LOOKUP(M931,[1]Customer!$A:$A,[1]Customer!$V:$V),IF(N931&lt;&gt;0,LOOKUP(N931,[1]Supplier!$A:$A,[1]Supplier!$V:$V))))=FALSE,LOOKUP(P931,[1]Banking!$A:$A,[1]Banking!$C:$C),IF(AND(IF(M931&lt;&gt;0,LOOKUP(M931,[1]Customer!$A:$A,[1]Customer!$V:$V),IF(N931&lt;&gt;0,LOOKUP(N931,[1]Supplier!$A:$A,[1]Supplier!$V:$V)))=FALSE,O931&lt;&gt;0),LOOKUP(O931,[1]Branch!$A:$A,[1]Branch!$V:$V),IF(M931&lt;&gt;0,LOOKUP(M931,[1]Customer!$A:$A,[1]Customer!$V:$V),IF(N931&lt;&gt;0,LOOKUP(N931,[1]Supplier!$A:$A,[1]Supplier!$V:$V))))),"")</f>
        <v>Agustina Y. Zulkarnain</v>
      </c>
      <c r="S931" s="14">
        <f>IFERROR(SUMIF(CREF!A:A,PREF!A931,CREF!G:G),"")</f>
        <v>5000000</v>
      </c>
    </row>
    <row r="932" spans="1:19">
      <c r="A932" s="3">
        <v>931</v>
      </c>
      <c r="B932" s="5">
        <v>42037</v>
      </c>
      <c r="K932" s="3">
        <v>63</v>
      </c>
      <c r="P932" s="3" t="s">
        <v>38</v>
      </c>
      <c r="Q932" s="4" t="str">
        <f>IFERROR(IF(IF(AND(IF(M932&lt;&gt;0,LOOKUP(M932,[1]Customer!$A:$A,[1]Customer!$B:$B),IF(N932&lt;&gt;0,LOOKUP(N932,[1]Supplier!$A:$A,[1]Supplier!$B:$B)))=FALSE,O932&lt;&gt;0),LOOKUP(O932,[1]Branch!$A:$A,[1]Branch!$B:$B),IF(M932&lt;&gt;0,LOOKUP(M932,[1]Customer!$A:$A,[1]Customer!$B:$B),IF(N932&lt;&gt;0,LOOKUP(N932,[1]Supplier!$A:$A,[1]Supplier!$B:$B))))=FALSE,LOOKUP(P932,[1]Banking!$A:$A,[1]Banking!$B:$B),IF(AND(IF(M932&lt;&gt;0,LOOKUP(M932,[1]Customer!$A:$A,[1]Customer!$B:$B),IF(N932&lt;&gt;0,LOOKUP(N932,[1]Supplier!$A:$A,[1]Supplier!$B:$B)))=FALSE,O932&lt;&gt;0),LOOKUP(O932,[1]Branch!$A:$A,[1]Branch!$B:$B),IF(M932&lt;&gt;0,LOOKUP(M932,[1]Customer!$A:$A,[1]Customer!$B:$B),IF(N932&lt;&gt;0,LOOKUP(N932,[1]Supplier!$A:$A,[1]Supplier!$B:$B))))),"")</f>
        <v>Nathani Chemicals</v>
      </c>
      <c r="R932" s="4" t="str">
        <f>IFERROR(IF(IF(AND(IF(M932&lt;&gt;0,LOOKUP(M932,[1]Customer!$A:$A,[1]Customer!$V:$V),IF(N932&lt;&gt;0,LOOKUP(N932,[1]Supplier!$A:$A,[1]Supplier!$V:$V)))=FALSE,O932&lt;&gt;0),LOOKUP(O932,[1]Branch!$A:$A,[1]Branch!$V:$V),IF(M932&lt;&gt;0,LOOKUP(M932,[1]Customer!$A:$A,[1]Customer!$V:$V),IF(N932&lt;&gt;0,LOOKUP(N932,[1]Supplier!$A:$A,[1]Supplier!$V:$V))))=FALSE,LOOKUP(P932,[1]Banking!$A:$A,[1]Banking!$C:$C),IF(AND(IF(M932&lt;&gt;0,LOOKUP(M932,[1]Customer!$A:$A,[1]Customer!$V:$V),IF(N932&lt;&gt;0,LOOKUP(N932,[1]Supplier!$A:$A,[1]Supplier!$V:$V)))=FALSE,O932&lt;&gt;0),LOOKUP(O932,[1]Branch!$A:$A,[1]Branch!$V:$V),IF(M932&lt;&gt;0,LOOKUP(M932,[1]Customer!$A:$A,[1]Customer!$V:$V),IF(N932&lt;&gt;0,LOOKUP(N932,[1]Supplier!$A:$A,[1]Supplier!$V:$V))))),"")</f>
        <v>Daniel Darmawan</v>
      </c>
      <c r="S932" s="14">
        <f>IFERROR(SUMIF(CREF!A:A,PREF!A932,CREF!G:G),"")</f>
        <v>-670180</v>
      </c>
    </row>
    <row r="933" spans="1:19">
      <c r="A933" s="3">
        <v>932</v>
      </c>
      <c r="B933" s="5">
        <v>42037</v>
      </c>
      <c r="D933" s="11"/>
      <c r="K933" s="3">
        <v>64</v>
      </c>
      <c r="P933" s="3" t="s">
        <v>40</v>
      </c>
      <c r="Q933" s="4" t="str">
        <f>IFERROR(IF(IF(AND(IF(M933&lt;&gt;0,LOOKUP(M933,[1]Customer!$A:$A,[1]Customer!$B:$B),IF(N933&lt;&gt;0,LOOKUP(N933,[1]Supplier!$A:$A,[1]Supplier!$B:$B)))=FALSE,O933&lt;&gt;0),LOOKUP(O933,[1]Branch!$A:$A,[1]Branch!$B:$B),IF(M933&lt;&gt;0,LOOKUP(M933,[1]Customer!$A:$A,[1]Customer!$B:$B),IF(N933&lt;&gt;0,LOOKUP(N933,[1]Supplier!$A:$A,[1]Supplier!$B:$B))))=FALSE,LOOKUP(P933,[1]Banking!$A:$A,[1]Banking!$B:$B),IF(AND(IF(M933&lt;&gt;0,LOOKUP(M933,[1]Customer!$A:$A,[1]Customer!$B:$B),IF(N933&lt;&gt;0,LOOKUP(N933,[1]Supplier!$A:$A,[1]Supplier!$B:$B)))=FALSE,O933&lt;&gt;0),LOOKUP(O933,[1]Branch!$A:$A,[1]Branch!$B:$B),IF(M933&lt;&gt;0,LOOKUP(M933,[1]Customer!$A:$A,[1]Customer!$B:$B),IF(N933&lt;&gt;0,LOOKUP(N933,[1]Supplier!$A:$A,[1]Supplier!$B:$B))))),"")</f>
        <v>Kas Kecil Nathani Chemicals</v>
      </c>
      <c r="R933" s="4">
        <f>IFERROR(IF(IF(AND(IF(M933&lt;&gt;0,LOOKUP(M933,[1]Customer!$A:$A,[1]Customer!$V:$V),IF(N933&lt;&gt;0,LOOKUP(N933,[1]Supplier!$A:$A,[1]Supplier!$V:$V)))=FALSE,O933&lt;&gt;0),LOOKUP(O933,[1]Branch!$A:$A,[1]Branch!$V:$V),IF(M933&lt;&gt;0,LOOKUP(M933,[1]Customer!$A:$A,[1]Customer!$V:$V),IF(N933&lt;&gt;0,LOOKUP(N933,[1]Supplier!$A:$A,[1]Supplier!$V:$V))))=FALSE,LOOKUP(P933,[1]Banking!$A:$A,[1]Banking!$C:$C),IF(AND(IF(M933&lt;&gt;0,LOOKUP(M933,[1]Customer!$A:$A,[1]Customer!$V:$V),IF(N933&lt;&gt;0,LOOKUP(N933,[1]Supplier!$A:$A,[1]Supplier!$V:$V)))=FALSE,O933&lt;&gt;0),LOOKUP(O933,[1]Branch!$A:$A,[1]Branch!$V:$V),IF(M933&lt;&gt;0,LOOKUP(M933,[1]Customer!$A:$A,[1]Customer!$V:$V),IF(N933&lt;&gt;0,LOOKUP(N933,[1]Supplier!$A:$A,[1]Supplier!$V:$V))))),"")</f>
        <v>0</v>
      </c>
      <c r="S933" s="14">
        <f>IFERROR(SUMIF(CREF!A:A,PREF!A933,CREF!G:G),"")</f>
        <v>-3987680</v>
      </c>
    </row>
    <row r="934" spans="1:19">
      <c r="A934" s="3">
        <v>933</v>
      </c>
      <c r="B934" s="5">
        <v>42035</v>
      </c>
      <c r="K934" s="3">
        <v>65</v>
      </c>
      <c r="N934" s="3" t="s">
        <v>37</v>
      </c>
      <c r="Q934" s="4" t="str">
        <f>IFERROR(IF(IF(AND(IF(M934&lt;&gt;0,LOOKUP(M934,[1]Customer!$A:$A,[1]Customer!$B:$B),IF(N934&lt;&gt;0,LOOKUP(N934,[1]Supplier!$A:$A,[1]Supplier!$B:$B)))=FALSE,O934&lt;&gt;0),LOOKUP(O934,[1]Branch!$A:$A,[1]Branch!$B:$B),IF(M934&lt;&gt;0,LOOKUP(M934,[1]Customer!$A:$A,[1]Customer!$B:$B),IF(N934&lt;&gt;0,LOOKUP(N934,[1]Supplier!$A:$A,[1]Supplier!$B:$B))))=FALSE,LOOKUP(P934,[1]Banking!$A:$A,[1]Banking!$B:$B),IF(AND(IF(M934&lt;&gt;0,LOOKUP(M934,[1]Customer!$A:$A,[1]Customer!$B:$B),IF(N934&lt;&gt;0,LOOKUP(N934,[1]Supplier!$A:$A,[1]Supplier!$B:$B)))=FALSE,O934&lt;&gt;0),LOOKUP(O934,[1]Branch!$A:$A,[1]Branch!$B:$B),IF(M934&lt;&gt;0,LOOKUP(M934,[1]Customer!$A:$A,[1]Customer!$B:$B),IF(N934&lt;&gt;0,LOOKUP(N934,[1]Supplier!$A:$A,[1]Supplier!$B:$B))))),"")</f>
        <v>BCA Villa Bandara</v>
      </c>
      <c r="R934" s="4" t="str">
        <f>IFERROR(IF(IF(AND(IF(M934&lt;&gt;0,LOOKUP(M934,[1]Customer!$A:$A,[1]Customer!$V:$V),IF(N934&lt;&gt;0,LOOKUP(N934,[1]Supplier!$A:$A,[1]Supplier!$V:$V)))=FALSE,O934&lt;&gt;0),LOOKUP(O934,[1]Branch!$A:$A,[1]Branch!$V:$V),IF(M934&lt;&gt;0,LOOKUP(M934,[1]Customer!$A:$A,[1]Customer!$V:$V),IF(N934&lt;&gt;0,LOOKUP(N934,[1]Supplier!$A:$A,[1]Supplier!$V:$V))))=FALSE,LOOKUP(P934,[1]Banking!$A:$A,[1]Banking!$C:$C),IF(AND(IF(M934&lt;&gt;0,LOOKUP(M934,[1]Customer!$A:$A,[1]Customer!$V:$V),IF(N934&lt;&gt;0,LOOKUP(N934,[1]Supplier!$A:$A,[1]Supplier!$V:$V)))=FALSE,O934&lt;&gt;0),LOOKUP(O934,[1]Branch!$A:$A,[1]Branch!$V:$V),IF(M934&lt;&gt;0,LOOKUP(M934,[1]Customer!$A:$A,[1]Customer!$V:$V),IF(N934&lt;&gt;0,LOOKUP(N934,[1]Supplier!$A:$A,[1]Supplier!$V:$V))))),"")</f>
        <v/>
      </c>
      <c r="S934" s="14">
        <f>IFERROR(SUMIF(CREF!A:A,PREF!A934,CREF!G:G),"")</f>
        <v>-30000</v>
      </c>
    </row>
    <row r="935" spans="1:19">
      <c r="A935" s="3">
        <v>934</v>
      </c>
      <c r="B935" s="5">
        <v>42041</v>
      </c>
      <c r="D935" s="11" t="s">
        <v>1424</v>
      </c>
      <c r="J935" s="3">
        <v>23</v>
      </c>
      <c r="M935" s="3" t="s">
        <v>41</v>
      </c>
      <c r="Q935" s="4" t="str">
        <f>IFERROR(IF(IF(AND(IF(M935&lt;&gt;0,LOOKUP(M935,[1]Customer!$A:$A,[1]Customer!$B:$B),IF(N935&lt;&gt;0,LOOKUP(N935,[1]Supplier!$A:$A,[1]Supplier!$B:$B)))=FALSE,O935&lt;&gt;0),LOOKUP(O935,[1]Branch!$A:$A,[1]Branch!$B:$B),IF(M935&lt;&gt;0,LOOKUP(M935,[1]Customer!$A:$A,[1]Customer!$B:$B),IF(N935&lt;&gt;0,LOOKUP(N935,[1]Supplier!$A:$A,[1]Supplier!$B:$B))))=FALSE,LOOKUP(P935,[1]Banking!$A:$A,[1]Banking!$B:$B),IF(AND(IF(M935&lt;&gt;0,LOOKUP(M935,[1]Customer!$A:$A,[1]Customer!$B:$B),IF(N935&lt;&gt;0,LOOKUP(N935,[1]Supplier!$A:$A,[1]Supplier!$B:$B)))=FALSE,O935&lt;&gt;0),LOOKUP(O935,[1]Branch!$A:$A,[1]Branch!$B:$B),IF(M935&lt;&gt;0,LOOKUP(M935,[1]Customer!$A:$A,[1]Customer!$B:$B),IF(N935&lt;&gt;0,LOOKUP(N935,[1]Supplier!$A:$A,[1]Supplier!$B:$B))))),"")</f>
        <v>Nathani Indonesia</v>
      </c>
      <c r="R935" s="4" t="str">
        <f>IFERROR(IF(IF(AND(IF(M935&lt;&gt;0,LOOKUP(M935,[1]Customer!$A:$A,[1]Customer!$V:$V),IF(N935&lt;&gt;0,LOOKUP(N935,[1]Supplier!$A:$A,[1]Supplier!$V:$V)))=FALSE,O935&lt;&gt;0),LOOKUP(O935,[1]Branch!$A:$A,[1]Branch!$V:$V),IF(M935&lt;&gt;0,LOOKUP(M935,[1]Customer!$A:$A,[1]Customer!$V:$V),IF(N935&lt;&gt;0,LOOKUP(N935,[1]Supplier!$A:$A,[1]Supplier!$V:$V))))=FALSE,LOOKUP(P935,[1]Banking!$A:$A,[1]Banking!$C:$C),IF(AND(IF(M935&lt;&gt;0,LOOKUP(M935,[1]Customer!$A:$A,[1]Customer!$V:$V),IF(N935&lt;&gt;0,LOOKUP(N935,[1]Supplier!$A:$A,[1]Supplier!$V:$V)))=FALSE,O935&lt;&gt;0),LOOKUP(O935,[1]Branch!$A:$A,[1]Branch!$V:$V),IF(M935&lt;&gt;0,LOOKUP(M935,[1]Customer!$A:$A,[1]Customer!$V:$V),IF(N935&lt;&gt;0,LOOKUP(N935,[1]Supplier!$A:$A,[1]Supplier!$V:$V))))),"")</f>
        <v>Agustina Y. Zulkarnain</v>
      </c>
      <c r="S935" s="14">
        <f>IFERROR(SUMIF(CREF!A:A,PREF!A935,CREF!G:G),"")</f>
        <v>494719588</v>
      </c>
    </row>
    <row r="936" spans="1:19">
      <c r="A936" s="3">
        <v>935</v>
      </c>
      <c r="B936" s="5">
        <v>42041</v>
      </c>
      <c r="D936" s="11" t="s">
        <v>1446</v>
      </c>
      <c r="J936" s="3">
        <v>24</v>
      </c>
      <c r="M936" s="3" t="s">
        <v>41</v>
      </c>
      <c r="Q936" s="4" t="str">
        <f>IFERROR(IF(IF(AND(IF(M936&lt;&gt;0,LOOKUP(M936,[1]Customer!$A:$A,[1]Customer!$B:$B),IF(N936&lt;&gt;0,LOOKUP(N936,[1]Supplier!$A:$A,[1]Supplier!$B:$B)))=FALSE,O936&lt;&gt;0),LOOKUP(O936,[1]Branch!$A:$A,[1]Branch!$B:$B),IF(M936&lt;&gt;0,LOOKUP(M936,[1]Customer!$A:$A,[1]Customer!$B:$B),IF(N936&lt;&gt;0,LOOKUP(N936,[1]Supplier!$A:$A,[1]Supplier!$B:$B))))=FALSE,LOOKUP(P936,[1]Banking!$A:$A,[1]Banking!$B:$B),IF(AND(IF(M936&lt;&gt;0,LOOKUP(M936,[1]Customer!$A:$A,[1]Customer!$B:$B),IF(N936&lt;&gt;0,LOOKUP(N936,[1]Supplier!$A:$A,[1]Supplier!$B:$B)))=FALSE,O936&lt;&gt;0),LOOKUP(O936,[1]Branch!$A:$A,[1]Branch!$B:$B),IF(M936&lt;&gt;0,LOOKUP(M936,[1]Customer!$A:$A,[1]Customer!$B:$B),IF(N936&lt;&gt;0,LOOKUP(N936,[1]Supplier!$A:$A,[1]Supplier!$B:$B))))),"")</f>
        <v>Nathani Indonesia</v>
      </c>
      <c r="R936" s="4" t="str">
        <f>IFERROR(IF(IF(AND(IF(M936&lt;&gt;0,LOOKUP(M936,[1]Customer!$A:$A,[1]Customer!$V:$V),IF(N936&lt;&gt;0,LOOKUP(N936,[1]Supplier!$A:$A,[1]Supplier!$V:$V)))=FALSE,O936&lt;&gt;0),LOOKUP(O936,[1]Branch!$A:$A,[1]Branch!$V:$V),IF(M936&lt;&gt;0,LOOKUP(M936,[1]Customer!$A:$A,[1]Customer!$V:$V),IF(N936&lt;&gt;0,LOOKUP(N936,[1]Supplier!$A:$A,[1]Supplier!$V:$V))))=FALSE,LOOKUP(P936,[1]Banking!$A:$A,[1]Banking!$C:$C),IF(AND(IF(M936&lt;&gt;0,LOOKUP(M936,[1]Customer!$A:$A,[1]Customer!$V:$V),IF(N936&lt;&gt;0,LOOKUP(N936,[1]Supplier!$A:$A,[1]Supplier!$V:$V)))=FALSE,O936&lt;&gt;0),LOOKUP(O936,[1]Branch!$A:$A,[1]Branch!$V:$V),IF(M936&lt;&gt;0,LOOKUP(M936,[1]Customer!$A:$A,[1]Customer!$V:$V),IF(N936&lt;&gt;0,LOOKUP(N936,[1]Supplier!$A:$A,[1]Supplier!$V:$V))))),"")</f>
        <v>Agustina Y. Zulkarnain</v>
      </c>
      <c r="S936" s="14">
        <f>IFERROR(SUMIF(CREF!A:A,PREF!A936,CREF!G:G),"")</f>
        <v>5280412</v>
      </c>
    </row>
    <row r="937" spans="1:19">
      <c r="A937" s="3">
        <v>936</v>
      </c>
      <c r="B937" s="5">
        <v>42041</v>
      </c>
      <c r="D937" s="11"/>
      <c r="K937" s="3">
        <v>66</v>
      </c>
      <c r="P937" s="3" t="s">
        <v>38</v>
      </c>
      <c r="Q937" s="4" t="str">
        <f>IFERROR(IF(IF(AND(IF(M937&lt;&gt;0,LOOKUP(M937,[1]Customer!$A:$A,[1]Customer!$B:$B),IF(N937&lt;&gt;0,LOOKUP(N937,[1]Supplier!$A:$A,[1]Supplier!$B:$B)))=FALSE,O937&lt;&gt;0),LOOKUP(O937,[1]Branch!$A:$A,[1]Branch!$B:$B),IF(M937&lt;&gt;0,LOOKUP(M937,[1]Customer!$A:$A,[1]Customer!$B:$B),IF(N937&lt;&gt;0,LOOKUP(N937,[1]Supplier!$A:$A,[1]Supplier!$B:$B))))=FALSE,LOOKUP(P937,[1]Banking!$A:$A,[1]Banking!$B:$B),IF(AND(IF(M937&lt;&gt;0,LOOKUP(M937,[1]Customer!$A:$A,[1]Customer!$B:$B),IF(N937&lt;&gt;0,LOOKUP(N937,[1]Supplier!$A:$A,[1]Supplier!$B:$B)))=FALSE,O937&lt;&gt;0),LOOKUP(O937,[1]Branch!$A:$A,[1]Branch!$B:$B),IF(M937&lt;&gt;0,LOOKUP(M937,[1]Customer!$A:$A,[1]Customer!$B:$B),IF(N937&lt;&gt;0,LOOKUP(N937,[1]Supplier!$A:$A,[1]Supplier!$B:$B))))),"")</f>
        <v>Nathani Chemicals</v>
      </c>
      <c r="R937" s="4" t="str">
        <f>IFERROR(IF(IF(AND(IF(M937&lt;&gt;0,LOOKUP(M937,[1]Customer!$A:$A,[1]Customer!$V:$V),IF(N937&lt;&gt;0,LOOKUP(N937,[1]Supplier!$A:$A,[1]Supplier!$V:$V)))=FALSE,O937&lt;&gt;0),LOOKUP(O937,[1]Branch!$A:$A,[1]Branch!$V:$V),IF(M937&lt;&gt;0,LOOKUP(M937,[1]Customer!$A:$A,[1]Customer!$V:$V),IF(N937&lt;&gt;0,LOOKUP(N937,[1]Supplier!$A:$A,[1]Supplier!$V:$V))))=FALSE,LOOKUP(P937,[1]Banking!$A:$A,[1]Banking!$C:$C),IF(AND(IF(M937&lt;&gt;0,LOOKUP(M937,[1]Customer!$A:$A,[1]Customer!$V:$V),IF(N937&lt;&gt;0,LOOKUP(N937,[1]Supplier!$A:$A,[1]Supplier!$V:$V)))=FALSE,O937&lt;&gt;0),LOOKUP(O937,[1]Branch!$A:$A,[1]Branch!$V:$V),IF(M937&lt;&gt;0,LOOKUP(M937,[1]Customer!$A:$A,[1]Customer!$V:$V),IF(N937&lt;&gt;0,LOOKUP(N937,[1]Supplier!$A:$A,[1]Supplier!$V:$V))))),"")</f>
        <v>Daniel Darmawan</v>
      </c>
      <c r="S937" s="14">
        <f>IFERROR(SUMIF(CREF!A:A,PREF!A937,CREF!G:G),"")</f>
        <v>-500000000</v>
      </c>
    </row>
    <row r="938" spans="1:19">
      <c r="A938" s="3">
        <v>937</v>
      </c>
      <c r="B938" s="5">
        <v>42044</v>
      </c>
      <c r="D938" s="11"/>
      <c r="J938" s="3">
        <v>25</v>
      </c>
      <c r="P938" s="3" t="s">
        <v>40</v>
      </c>
      <c r="Q938" s="4" t="str">
        <f>IFERROR(IF(IF(AND(IF(M938&lt;&gt;0,LOOKUP(M938,[1]Customer!$A:$A,[1]Customer!$B:$B),IF(N938&lt;&gt;0,LOOKUP(N938,[1]Supplier!$A:$A,[1]Supplier!$B:$B)))=FALSE,O938&lt;&gt;0),LOOKUP(O938,[1]Branch!$A:$A,[1]Branch!$B:$B),IF(M938&lt;&gt;0,LOOKUP(M938,[1]Customer!$A:$A,[1]Customer!$B:$B),IF(N938&lt;&gt;0,LOOKUP(N938,[1]Supplier!$A:$A,[1]Supplier!$B:$B))))=FALSE,LOOKUP(P938,[1]Banking!$A:$A,[1]Banking!$B:$B),IF(AND(IF(M938&lt;&gt;0,LOOKUP(M938,[1]Customer!$A:$A,[1]Customer!$B:$B),IF(N938&lt;&gt;0,LOOKUP(N938,[1]Supplier!$A:$A,[1]Supplier!$B:$B)))=FALSE,O938&lt;&gt;0),LOOKUP(O938,[1]Branch!$A:$A,[1]Branch!$B:$B),IF(M938&lt;&gt;0,LOOKUP(M938,[1]Customer!$A:$A,[1]Customer!$B:$B),IF(N938&lt;&gt;0,LOOKUP(N938,[1]Supplier!$A:$A,[1]Supplier!$B:$B))))),"")</f>
        <v>Kas Kecil Nathani Chemicals</v>
      </c>
      <c r="R938" s="4">
        <f>IFERROR(IF(IF(AND(IF(M938&lt;&gt;0,LOOKUP(M938,[1]Customer!$A:$A,[1]Customer!$V:$V),IF(N938&lt;&gt;0,LOOKUP(N938,[1]Supplier!$A:$A,[1]Supplier!$V:$V)))=FALSE,O938&lt;&gt;0),LOOKUP(O938,[1]Branch!$A:$A,[1]Branch!$V:$V),IF(M938&lt;&gt;0,LOOKUP(M938,[1]Customer!$A:$A,[1]Customer!$V:$V),IF(N938&lt;&gt;0,LOOKUP(N938,[1]Supplier!$A:$A,[1]Supplier!$V:$V))))=FALSE,LOOKUP(P938,[1]Banking!$A:$A,[1]Banking!$C:$C),IF(AND(IF(M938&lt;&gt;0,LOOKUP(M938,[1]Customer!$A:$A,[1]Customer!$V:$V),IF(N938&lt;&gt;0,LOOKUP(N938,[1]Supplier!$A:$A,[1]Supplier!$V:$V)))=FALSE,O938&lt;&gt;0),LOOKUP(O938,[1]Branch!$A:$A,[1]Branch!$V:$V),IF(M938&lt;&gt;0,LOOKUP(M938,[1]Customer!$A:$A,[1]Customer!$V:$V),IF(N938&lt;&gt;0,LOOKUP(N938,[1]Supplier!$A:$A,[1]Supplier!$V:$V))))),"")</f>
        <v>0</v>
      </c>
      <c r="S938" s="14">
        <f>IFERROR(SUMIF(CREF!A:A,PREF!A938,CREF!G:G),"")</f>
        <v>4805960</v>
      </c>
    </row>
    <row r="939" spans="1:19">
      <c r="A939" s="3">
        <v>938</v>
      </c>
      <c r="B939" s="5">
        <v>42044</v>
      </c>
      <c r="D939" s="11"/>
      <c r="K939" s="3">
        <v>67</v>
      </c>
      <c r="P939" s="3" t="s">
        <v>40</v>
      </c>
      <c r="Q939" s="4" t="str">
        <f>IFERROR(IF(IF(AND(IF(M939&lt;&gt;0,LOOKUP(M939,[1]Customer!$A:$A,[1]Customer!$B:$B),IF(N939&lt;&gt;0,LOOKUP(N939,[1]Supplier!$A:$A,[1]Supplier!$B:$B)))=FALSE,O939&lt;&gt;0),LOOKUP(O939,[1]Branch!$A:$A,[1]Branch!$B:$B),IF(M939&lt;&gt;0,LOOKUP(M939,[1]Customer!$A:$A,[1]Customer!$B:$B),IF(N939&lt;&gt;0,LOOKUP(N939,[1]Supplier!$A:$A,[1]Supplier!$B:$B))))=FALSE,LOOKUP(P939,[1]Banking!$A:$A,[1]Banking!$B:$B),IF(AND(IF(M939&lt;&gt;0,LOOKUP(M939,[1]Customer!$A:$A,[1]Customer!$B:$B),IF(N939&lt;&gt;0,LOOKUP(N939,[1]Supplier!$A:$A,[1]Supplier!$B:$B)))=FALSE,O939&lt;&gt;0),LOOKUP(O939,[1]Branch!$A:$A,[1]Branch!$B:$B),IF(M939&lt;&gt;0,LOOKUP(M939,[1]Customer!$A:$A,[1]Customer!$B:$B),IF(N939&lt;&gt;0,LOOKUP(N939,[1]Supplier!$A:$A,[1]Supplier!$B:$B))))),"")</f>
        <v>Kas Kecil Nathani Chemicals</v>
      </c>
      <c r="R939" s="4">
        <f>IFERROR(IF(IF(AND(IF(M939&lt;&gt;0,LOOKUP(M939,[1]Customer!$A:$A,[1]Customer!$V:$V),IF(N939&lt;&gt;0,LOOKUP(N939,[1]Supplier!$A:$A,[1]Supplier!$V:$V)))=FALSE,O939&lt;&gt;0),LOOKUP(O939,[1]Branch!$A:$A,[1]Branch!$V:$V),IF(M939&lt;&gt;0,LOOKUP(M939,[1]Customer!$A:$A,[1]Customer!$V:$V),IF(N939&lt;&gt;0,LOOKUP(N939,[1]Supplier!$A:$A,[1]Supplier!$V:$V))))=FALSE,LOOKUP(P939,[1]Banking!$A:$A,[1]Banking!$C:$C),IF(AND(IF(M939&lt;&gt;0,LOOKUP(M939,[1]Customer!$A:$A,[1]Customer!$V:$V),IF(N939&lt;&gt;0,LOOKUP(N939,[1]Supplier!$A:$A,[1]Supplier!$V:$V)))=FALSE,O939&lt;&gt;0),LOOKUP(O939,[1]Branch!$A:$A,[1]Branch!$V:$V),IF(M939&lt;&gt;0,LOOKUP(M939,[1]Customer!$A:$A,[1]Customer!$V:$V),IF(N939&lt;&gt;0,LOOKUP(N939,[1]Supplier!$A:$A,[1]Supplier!$V:$V))))),"")</f>
        <v>0</v>
      </c>
      <c r="S939" s="14">
        <f>IFERROR(SUMIF(CREF!A:A,PREF!A939,CREF!G:G),"")</f>
        <v>-450000</v>
      </c>
    </row>
    <row r="940" spans="1:19">
      <c r="A940" s="3">
        <v>939</v>
      </c>
      <c r="B940" s="5">
        <v>42044</v>
      </c>
      <c r="K940" s="3">
        <v>68</v>
      </c>
      <c r="P940" s="3" t="s">
        <v>40</v>
      </c>
      <c r="Q940" s="4" t="str">
        <f>IFERROR(IF(IF(AND(IF(M940&lt;&gt;0,LOOKUP(M940,[1]Customer!$A:$A,[1]Customer!$B:$B),IF(N940&lt;&gt;0,LOOKUP(N940,[1]Supplier!$A:$A,[1]Supplier!$B:$B)))=FALSE,O940&lt;&gt;0),LOOKUP(O940,[1]Branch!$A:$A,[1]Branch!$B:$B),IF(M940&lt;&gt;0,LOOKUP(M940,[1]Customer!$A:$A,[1]Customer!$B:$B),IF(N940&lt;&gt;0,LOOKUP(N940,[1]Supplier!$A:$A,[1]Supplier!$B:$B))))=FALSE,LOOKUP(P940,[1]Banking!$A:$A,[1]Banking!$B:$B),IF(AND(IF(M940&lt;&gt;0,LOOKUP(M940,[1]Customer!$A:$A,[1]Customer!$B:$B),IF(N940&lt;&gt;0,LOOKUP(N940,[1]Supplier!$A:$A,[1]Supplier!$B:$B)))=FALSE,O940&lt;&gt;0),LOOKUP(O940,[1]Branch!$A:$A,[1]Branch!$B:$B),IF(M940&lt;&gt;0,LOOKUP(M940,[1]Customer!$A:$A,[1]Customer!$B:$B),IF(N940&lt;&gt;0,LOOKUP(N940,[1]Supplier!$A:$A,[1]Supplier!$B:$B))))),"")</f>
        <v>Kas Kecil Nathani Chemicals</v>
      </c>
      <c r="R940" s="4">
        <f>IFERROR(IF(IF(AND(IF(M940&lt;&gt;0,LOOKUP(M940,[1]Customer!$A:$A,[1]Customer!$V:$V),IF(N940&lt;&gt;0,LOOKUP(N940,[1]Supplier!$A:$A,[1]Supplier!$V:$V)))=FALSE,O940&lt;&gt;0),LOOKUP(O940,[1]Branch!$A:$A,[1]Branch!$V:$V),IF(M940&lt;&gt;0,LOOKUP(M940,[1]Customer!$A:$A,[1]Customer!$V:$V),IF(N940&lt;&gt;0,LOOKUP(N940,[1]Supplier!$A:$A,[1]Supplier!$V:$V))))=FALSE,LOOKUP(P940,[1]Banking!$A:$A,[1]Banking!$C:$C),IF(AND(IF(M940&lt;&gt;0,LOOKUP(M940,[1]Customer!$A:$A,[1]Customer!$V:$V),IF(N940&lt;&gt;0,LOOKUP(N940,[1]Supplier!$A:$A,[1]Supplier!$V:$V)))=FALSE,O940&lt;&gt;0),LOOKUP(O940,[1]Branch!$A:$A,[1]Branch!$V:$V),IF(M940&lt;&gt;0,LOOKUP(M940,[1]Customer!$A:$A,[1]Customer!$V:$V),IF(N940&lt;&gt;0,LOOKUP(N940,[1]Supplier!$A:$A,[1]Supplier!$V:$V))))),"")</f>
        <v>0</v>
      </c>
      <c r="S940" s="14">
        <f>IFERROR(SUMIF(CREF!A:A,PREF!A940,CREF!G:G),"")</f>
        <v>-450000</v>
      </c>
    </row>
    <row r="941" spans="1:19">
      <c r="A941" s="3">
        <v>940</v>
      </c>
      <c r="B941" s="5">
        <v>42044</v>
      </c>
      <c r="K941" s="3">
        <v>69</v>
      </c>
      <c r="P941" s="3" t="s">
        <v>40</v>
      </c>
      <c r="Q941" s="4" t="str">
        <f>IFERROR(IF(IF(AND(IF(M941&lt;&gt;0,LOOKUP(M941,[1]Customer!$A:$A,[1]Customer!$B:$B),IF(N941&lt;&gt;0,LOOKUP(N941,[1]Supplier!$A:$A,[1]Supplier!$B:$B)))=FALSE,O941&lt;&gt;0),LOOKUP(O941,[1]Branch!$A:$A,[1]Branch!$B:$B),IF(M941&lt;&gt;0,LOOKUP(M941,[1]Customer!$A:$A,[1]Customer!$B:$B),IF(N941&lt;&gt;0,LOOKUP(N941,[1]Supplier!$A:$A,[1]Supplier!$B:$B))))=FALSE,LOOKUP(P941,[1]Banking!$A:$A,[1]Banking!$B:$B),IF(AND(IF(M941&lt;&gt;0,LOOKUP(M941,[1]Customer!$A:$A,[1]Customer!$B:$B),IF(N941&lt;&gt;0,LOOKUP(N941,[1]Supplier!$A:$A,[1]Supplier!$B:$B)))=FALSE,O941&lt;&gt;0),LOOKUP(O941,[1]Branch!$A:$A,[1]Branch!$B:$B),IF(M941&lt;&gt;0,LOOKUP(M941,[1]Customer!$A:$A,[1]Customer!$B:$B),IF(N941&lt;&gt;0,LOOKUP(N941,[1]Supplier!$A:$A,[1]Supplier!$B:$B))))),"")</f>
        <v>Kas Kecil Nathani Chemicals</v>
      </c>
      <c r="R941" s="4">
        <f>IFERROR(IF(IF(AND(IF(M941&lt;&gt;0,LOOKUP(M941,[1]Customer!$A:$A,[1]Customer!$V:$V),IF(N941&lt;&gt;0,LOOKUP(N941,[1]Supplier!$A:$A,[1]Supplier!$V:$V)))=FALSE,O941&lt;&gt;0),LOOKUP(O941,[1]Branch!$A:$A,[1]Branch!$V:$V),IF(M941&lt;&gt;0,LOOKUP(M941,[1]Customer!$A:$A,[1]Customer!$V:$V),IF(N941&lt;&gt;0,LOOKUP(N941,[1]Supplier!$A:$A,[1]Supplier!$V:$V))))=FALSE,LOOKUP(P941,[1]Banking!$A:$A,[1]Banking!$C:$C),IF(AND(IF(M941&lt;&gt;0,LOOKUP(M941,[1]Customer!$A:$A,[1]Customer!$V:$V),IF(N941&lt;&gt;0,LOOKUP(N941,[1]Supplier!$A:$A,[1]Supplier!$V:$V)))=FALSE,O941&lt;&gt;0),LOOKUP(O941,[1]Branch!$A:$A,[1]Branch!$V:$V),IF(M941&lt;&gt;0,LOOKUP(M941,[1]Customer!$A:$A,[1]Customer!$V:$V),IF(N941&lt;&gt;0,LOOKUP(N941,[1]Supplier!$A:$A,[1]Supplier!$V:$V))))),"")</f>
        <v>0</v>
      </c>
      <c r="S941" s="14">
        <f>IFERROR(SUMIF(CREF!A:A,PREF!A941,CREF!G:G),"")</f>
        <v>-450000</v>
      </c>
    </row>
    <row r="942" spans="1:19">
      <c r="A942" s="3">
        <v>941</v>
      </c>
      <c r="B942" s="5">
        <v>42044</v>
      </c>
      <c r="K942" s="3">
        <v>70</v>
      </c>
      <c r="P942" s="3" t="s">
        <v>40</v>
      </c>
      <c r="Q942" s="4" t="str">
        <f>IFERROR(IF(IF(AND(IF(M942&lt;&gt;0,LOOKUP(M942,[1]Customer!$A:$A,[1]Customer!$B:$B),IF(N942&lt;&gt;0,LOOKUP(N942,[1]Supplier!$A:$A,[1]Supplier!$B:$B)))=FALSE,O942&lt;&gt;0),LOOKUP(O942,[1]Branch!$A:$A,[1]Branch!$B:$B),IF(M942&lt;&gt;0,LOOKUP(M942,[1]Customer!$A:$A,[1]Customer!$B:$B),IF(N942&lt;&gt;0,LOOKUP(N942,[1]Supplier!$A:$A,[1]Supplier!$B:$B))))=FALSE,LOOKUP(P942,[1]Banking!$A:$A,[1]Banking!$B:$B),IF(AND(IF(M942&lt;&gt;0,LOOKUP(M942,[1]Customer!$A:$A,[1]Customer!$B:$B),IF(N942&lt;&gt;0,LOOKUP(N942,[1]Supplier!$A:$A,[1]Supplier!$B:$B)))=FALSE,O942&lt;&gt;0),LOOKUP(O942,[1]Branch!$A:$A,[1]Branch!$B:$B),IF(M942&lt;&gt;0,LOOKUP(M942,[1]Customer!$A:$A,[1]Customer!$B:$B),IF(N942&lt;&gt;0,LOOKUP(N942,[1]Supplier!$A:$A,[1]Supplier!$B:$B))))),"")</f>
        <v>Kas Kecil Nathani Chemicals</v>
      </c>
      <c r="R942" s="4">
        <f>IFERROR(IF(IF(AND(IF(M942&lt;&gt;0,LOOKUP(M942,[1]Customer!$A:$A,[1]Customer!$V:$V),IF(N942&lt;&gt;0,LOOKUP(N942,[1]Supplier!$A:$A,[1]Supplier!$V:$V)))=FALSE,O942&lt;&gt;0),LOOKUP(O942,[1]Branch!$A:$A,[1]Branch!$V:$V),IF(M942&lt;&gt;0,LOOKUP(M942,[1]Customer!$A:$A,[1]Customer!$V:$V),IF(N942&lt;&gt;0,LOOKUP(N942,[1]Supplier!$A:$A,[1]Supplier!$V:$V))))=FALSE,LOOKUP(P942,[1]Banking!$A:$A,[1]Banking!$C:$C),IF(AND(IF(M942&lt;&gt;0,LOOKUP(M942,[1]Customer!$A:$A,[1]Customer!$V:$V),IF(N942&lt;&gt;0,LOOKUP(N942,[1]Supplier!$A:$A,[1]Supplier!$V:$V)))=FALSE,O942&lt;&gt;0),LOOKUP(O942,[1]Branch!$A:$A,[1]Branch!$V:$V),IF(M942&lt;&gt;0,LOOKUP(M942,[1]Customer!$A:$A,[1]Customer!$V:$V),IF(N942&lt;&gt;0,LOOKUP(N942,[1]Supplier!$A:$A,[1]Supplier!$V:$V))))),"")</f>
        <v>0</v>
      </c>
      <c r="S942" s="14">
        <f>IFERROR(SUMIF(CREF!A:A,PREF!A942,CREF!G:G),"")</f>
        <v>-375000</v>
      </c>
    </row>
    <row r="943" spans="1:19">
      <c r="A943" s="3">
        <v>942</v>
      </c>
      <c r="B943" s="5">
        <v>42044</v>
      </c>
      <c r="K943" s="3">
        <v>71</v>
      </c>
      <c r="P943" s="3" t="s">
        <v>40</v>
      </c>
      <c r="Q943" s="4" t="str">
        <f>IFERROR(IF(IF(AND(IF(M943&lt;&gt;0,LOOKUP(M943,[1]Customer!$A:$A,[1]Customer!$B:$B),IF(N943&lt;&gt;0,LOOKUP(N943,[1]Supplier!$A:$A,[1]Supplier!$B:$B)))=FALSE,O943&lt;&gt;0),LOOKUP(O943,[1]Branch!$A:$A,[1]Branch!$B:$B),IF(M943&lt;&gt;0,LOOKUP(M943,[1]Customer!$A:$A,[1]Customer!$B:$B),IF(N943&lt;&gt;0,LOOKUP(N943,[1]Supplier!$A:$A,[1]Supplier!$B:$B))))=FALSE,LOOKUP(P943,[1]Banking!$A:$A,[1]Banking!$B:$B),IF(AND(IF(M943&lt;&gt;0,LOOKUP(M943,[1]Customer!$A:$A,[1]Customer!$B:$B),IF(N943&lt;&gt;0,LOOKUP(N943,[1]Supplier!$A:$A,[1]Supplier!$B:$B)))=FALSE,O943&lt;&gt;0),LOOKUP(O943,[1]Branch!$A:$A,[1]Branch!$B:$B),IF(M943&lt;&gt;0,LOOKUP(M943,[1]Customer!$A:$A,[1]Customer!$B:$B),IF(N943&lt;&gt;0,LOOKUP(N943,[1]Supplier!$A:$A,[1]Supplier!$B:$B))))),"")</f>
        <v>Kas Kecil Nathani Chemicals</v>
      </c>
      <c r="R943" s="4">
        <f>IFERROR(IF(IF(AND(IF(M943&lt;&gt;0,LOOKUP(M943,[1]Customer!$A:$A,[1]Customer!$V:$V),IF(N943&lt;&gt;0,LOOKUP(N943,[1]Supplier!$A:$A,[1]Supplier!$V:$V)))=FALSE,O943&lt;&gt;0),LOOKUP(O943,[1]Branch!$A:$A,[1]Branch!$V:$V),IF(M943&lt;&gt;0,LOOKUP(M943,[1]Customer!$A:$A,[1]Customer!$V:$V),IF(N943&lt;&gt;0,LOOKUP(N943,[1]Supplier!$A:$A,[1]Supplier!$V:$V))))=FALSE,LOOKUP(P943,[1]Banking!$A:$A,[1]Banking!$C:$C),IF(AND(IF(M943&lt;&gt;0,LOOKUP(M943,[1]Customer!$A:$A,[1]Customer!$V:$V),IF(N943&lt;&gt;0,LOOKUP(N943,[1]Supplier!$A:$A,[1]Supplier!$V:$V)))=FALSE,O943&lt;&gt;0),LOOKUP(O943,[1]Branch!$A:$A,[1]Branch!$V:$V),IF(M943&lt;&gt;0,LOOKUP(M943,[1]Customer!$A:$A,[1]Customer!$V:$V),IF(N943&lt;&gt;0,LOOKUP(N943,[1]Supplier!$A:$A,[1]Supplier!$V:$V))))),"")</f>
        <v>0</v>
      </c>
      <c r="S943" s="14">
        <f>IFERROR(SUMIF(CREF!A:A,PREF!A943,CREF!G:G),"")</f>
        <v>-450000</v>
      </c>
    </row>
    <row r="944" spans="1:19">
      <c r="A944" s="3">
        <v>943</v>
      </c>
      <c r="B944" s="5">
        <v>42044</v>
      </c>
      <c r="K944" s="3">
        <v>72</v>
      </c>
      <c r="P944" s="3" t="s">
        <v>40</v>
      </c>
      <c r="Q944" s="4" t="str">
        <f>IFERROR(IF(IF(AND(IF(M944&lt;&gt;0,LOOKUP(M944,[1]Customer!$A:$A,[1]Customer!$B:$B),IF(N944&lt;&gt;0,LOOKUP(N944,[1]Supplier!$A:$A,[1]Supplier!$B:$B)))=FALSE,O944&lt;&gt;0),LOOKUP(O944,[1]Branch!$A:$A,[1]Branch!$B:$B),IF(M944&lt;&gt;0,LOOKUP(M944,[1]Customer!$A:$A,[1]Customer!$B:$B),IF(N944&lt;&gt;0,LOOKUP(N944,[1]Supplier!$A:$A,[1]Supplier!$B:$B))))=FALSE,LOOKUP(P944,[1]Banking!$A:$A,[1]Banking!$B:$B),IF(AND(IF(M944&lt;&gt;0,LOOKUP(M944,[1]Customer!$A:$A,[1]Customer!$B:$B),IF(N944&lt;&gt;0,LOOKUP(N944,[1]Supplier!$A:$A,[1]Supplier!$B:$B)))=FALSE,O944&lt;&gt;0),LOOKUP(O944,[1]Branch!$A:$A,[1]Branch!$B:$B),IF(M944&lt;&gt;0,LOOKUP(M944,[1]Customer!$A:$A,[1]Customer!$B:$B),IF(N944&lt;&gt;0,LOOKUP(N944,[1]Supplier!$A:$A,[1]Supplier!$B:$B))))),"")</f>
        <v>Kas Kecil Nathani Chemicals</v>
      </c>
      <c r="R944" s="4">
        <f>IFERROR(IF(IF(AND(IF(M944&lt;&gt;0,LOOKUP(M944,[1]Customer!$A:$A,[1]Customer!$V:$V),IF(N944&lt;&gt;0,LOOKUP(N944,[1]Supplier!$A:$A,[1]Supplier!$V:$V)))=FALSE,O944&lt;&gt;0),LOOKUP(O944,[1]Branch!$A:$A,[1]Branch!$V:$V),IF(M944&lt;&gt;0,LOOKUP(M944,[1]Customer!$A:$A,[1]Customer!$V:$V),IF(N944&lt;&gt;0,LOOKUP(N944,[1]Supplier!$A:$A,[1]Supplier!$V:$V))))=FALSE,LOOKUP(P944,[1]Banking!$A:$A,[1]Banking!$C:$C),IF(AND(IF(M944&lt;&gt;0,LOOKUP(M944,[1]Customer!$A:$A,[1]Customer!$V:$V),IF(N944&lt;&gt;0,LOOKUP(N944,[1]Supplier!$A:$A,[1]Supplier!$V:$V)))=FALSE,O944&lt;&gt;0),LOOKUP(O944,[1]Branch!$A:$A,[1]Branch!$V:$V),IF(M944&lt;&gt;0,LOOKUP(M944,[1]Customer!$A:$A,[1]Customer!$V:$V),IF(N944&lt;&gt;0,LOOKUP(N944,[1]Supplier!$A:$A,[1]Supplier!$V:$V))))),"")</f>
        <v>0</v>
      </c>
      <c r="S944" s="14">
        <f>IFERROR(SUMIF(CREF!A:A,PREF!A944,CREF!G:G),"")</f>
        <v>-330960</v>
      </c>
    </row>
    <row r="945" spans="1:19">
      <c r="A945" s="3">
        <v>944</v>
      </c>
      <c r="B945" s="5">
        <v>42044</v>
      </c>
      <c r="K945" s="3">
        <v>73</v>
      </c>
      <c r="P945" s="3" t="s">
        <v>40</v>
      </c>
      <c r="Q945" s="4" t="str">
        <f>IFERROR(IF(IF(AND(IF(M945&lt;&gt;0,LOOKUP(M945,[1]Customer!$A:$A,[1]Customer!$B:$B),IF(N945&lt;&gt;0,LOOKUP(N945,[1]Supplier!$A:$A,[1]Supplier!$B:$B)))=FALSE,O945&lt;&gt;0),LOOKUP(O945,[1]Branch!$A:$A,[1]Branch!$B:$B),IF(M945&lt;&gt;0,LOOKUP(M945,[1]Customer!$A:$A,[1]Customer!$B:$B),IF(N945&lt;&gt;0,LOOKUP(N945,[1]Supplier!$A:$A,[1]Supplier!$B:$B))))=FALSE,LOOKUP(P945,[1]Banking!$A:$A,[1]Banking!$B:$B),IF(AND(IF(M945&lt;&gt;0,LOOKUP(M945,[1]Customer!$A:$A,[1]Customer!$B:$B),IF(N945&lt;&gt;0,LOOKUP(N945,[1]Supplier!$A:$A,[1]Supplier!$B:$B)))=FALSE,O945&lt;&gt;0),LOOKUP(O945,[1]Branch!$A:$A,[1]Branch!$B:$B),IF(M945&lt;&gt;0,LOOKUP(M945,[1]Customer!$A:$A,[1]Customer!$B:$B),IF(N945&lt;&gt;0,LOOKUP(N945,[1]Supplier!$A:$A,[1]Supplier!$B:$B))))),"")</f>
        <v>Kas Kecil Nathani Chemicals</v>
      </c>
      <c r="R945" s="4">
        <f>IFERROR(IF(IF(AND(IF(M945&lt;&gt;0,LOOKUP(M945,[1]Customer!$A:$A,[1]Customer!$V:$V),IF(N945&lt;&gt;0,LOOKUP(N945,[1]Supplier!$A:$A,[1]Supplier!$V:$V)))=FALSE,O945&lt;&gt;0),LOOKUP(O945,[1]Branch!$A:$A,[1]Branch!$V:$V),IF(M945&lt;&gt;0,LOOKUP(M945,[1]Customer!$A:$A,[1]Customer!$V:$V),IF(N945&lt;&gt;0,LOOKUP(N945,[1]Supplier!$A:$A,[1]Supplier!$V:$V))))=FALSE,LOOKUP(P945,[1]Banking!$A:$A,[1]Banking!$C:$C),IF(AND(IF(M945&lt;&gt;0,LOOKUP(M945,[1]Customer!$A:$A,[1]Customer!$V:$V),IF(N945&lt;&gt;0,LOOKUP(N945,[1]Supplier!$A:$A,[1]Supplier!$V:$V)))=FALSE,O945&lt;&gt;0),LOOKUP(O945,[1]Branch!$A:$A,[1]Branch!$V:$V),IF(M945&lt;&gt;0,LOOKUP(M945,[1]Customer!$A:$A,[1]Customer!$V:$V),IF(N945&lt;&gt;0,LOOKUP(N945,[1]Supplier!$A:$A,[1]Supplier!$V:$V))))),"")</f>
        <v>0</v>
      </c>
      <c r="S945" s="14">
        <f>IFERROR(SUMIF(CREF!A:A,PREF!A945,CREF!G:G),"")</f>
        <v>-450000</v>
      </c>
    </row>
    <row r="946" spans="1:19">
      <c r="A946" s="3">
        <v>945</v>
      </c>
      <c r="B946" s="5">
        <v>42044</v>
      </c>
      <c r="K946" s="3">
        <v>74</v>
      </c>
      <c r="P946" s="3" t="s">
        <v>40</v>
      </c>
      <c r="Q946" s="4" t="str">
        <f>IFERROR(IF(IF(AND(IF(M946&lt;&gt;0,LOOKUP(M946,[1]Customer!$A:$A,[1]Customer!$B:$B),IF(N946&lt;&gt;0,LOOKUP(N946,[1]Supplier!$A:$A,[1]Supplier!$B:$B)))=FALSE,O946&lt;&gt;0),LOOKUP(O946,[1]Branch!$A:$A,[1]Branch!$B:$B),IF(M946&lt;&gt;0,LOOKUP(M946,[1]Customer!$A:$A,[1]Customer!$B:$B),IF(N946&lt;&gt;0,LOOKUP(N946,[1]Supplier!$A:$A,[1]Supplier!$B:$B))))=FALSE,LOOKUP(P946,[1]Banking!$A:$A,[1]Banking!$B:$B),IF(AND(IF(M946&lt;&gt;0,LOOKUP(M946,[1]Customer!$A:$A,[1]Customer!$B:$B),IF(N946&lt;&gt;0,LOOKUP(N946,[1]Supplier!$A:$A,[1]Supplier!$B:$B)))=FALSE,O946&lt;&gt;0),LOOKUP(O946,[1]Branch!$A:$A,[1]Branch!$B:$B),IF(M946&lt;&gt;0,LOOKUP(M946,[1]Customer!$A:$A,[1]Customer!$B:$B),IF(N946&lt;&gt;0,LOOKUP(N946,[1]Supplier!$A:$A,[1]Supplier!$B:$B))))),"")</f>
        <v>Kas Kecil Nathani Chemicals</v>
      </c>
      <c r="R946" s="4">
        <f>IFERROR(IF(IF(AND(IF(M946&lt;&gt;0,LOOKUP(M946,[1]Customer!$A:$A,[1]Customer!$V:$V),IF(N946&lt;&gt;0,LOOKUP(N946,[1]Supplier!$A:$A,[1]Supplier!$V:$V)))=FALSE,O946&lt;&gt;0),LOOKUP(O946,[1]Branch!$A:$A,[1]Branch!$V:$V),IF(M946&lt;&gt;0,LOOKUP(M946,[1]Customer!$A:$A,[1]Customer!$V:$V),IF(N946&lt;&gt;0,LOOKUP(N946,[1]Supplier!$A:$A,[1]Supplier!$V:$V))))=FALSE,LOOKUP(P946,[1]Banking!$A:$A,[1]Banking!$C:$C),IF(AND(IF(M946&lt;&gt;0,LOOKUP(M946,[1]Customer!$A:$A,[1]Customer!$V:$V),IF(N946&lt;&gt;0,LOOKUP(N946,[1]Supplier!$A:$A,[1]Supplier!$V:$V)))=FALSE,O946&lt;&gt;0),LOOKUP(O946,[1]Branch!$A:$A,[1]Branch!$V:$V),IF(M946&lt;&gt;0,LOOKUP(M946,[1]Customer!$A:$A,[1]Customer!$V:$V),IF(N946&lt;&gt;0,LOOKUP(N946,[1]Supplier!$A:$A,[1]Supplier!$V:$V))))),"")</f>
        <v>0</v>
      </c>
      <c r="S946" s="14">
        <f>IFERROR(SUMIF(CREF!A:A,PREF!A946,CREF!G:G),"")</f>
        <v>-250000</v>
      </c>
    </row>
    <row r="947" spans="1:19">
      <c r="A947" s="3">
        <v>946</v>
      </c>
      <c r="B947" s="5">
        <v>42044</v>
      </c>
      <c r="K947" s="3">
        <v>75</v>
      </c>
      <c r="P947" s="3" t="s">
        <v>40</v>
      </c>
      <c r="Q947" s="4" t="str">
        <f>IFERROR(IF(IF(AND(IF(M947&lt;&gt;0,LOOKUP(M947,[1]Customer!$A:$A,[1]Customer!$B:$B),IF(N947&lt;&gt;0,LOOKUP(N947,[1]Supplier!$A:$A,[1]Supplier!$B:$B)))=FALSE,O947&lt;&gt;0),LOOKUP(O947,[1]Branch!$A:$A,[1]Branch!$B:$B),IF(M947&lt;&gt;0,LOOKUP(M947,[1]Customer!$A:$A,[1]Customer!$B:$B),IF(N947&lt;&gt;0,LOOKUP(N947,[1]Supplier!$A:$A,[1]Supplier!$B:$B))))=FALSE,LOOKUP(P947,[1]Banking!$A:$A,[1]Banking!$B:$B),IF(AND(IF(M947&lt;&gt;0,LOOKUP(M947,[1]Customer!$A:$A,[1]Customer!$B:$B),IF(N947&lt;&gt;0,LOOKUP(N947,[1]Supplier!$A:$A,[1]Supplier!$B:$B)))=FALSE,O947&lt;&gt;0),LOOKUP(O947,[1]Branch!$A:$A,[1]Branch!$B:$B),IF(M947&lt;&gt;0,LOOKUP(M947,[1]Customer!$A:$A,[1]Customer!$B:$B),IF(N947&lt;&gt;0,LOOKUP(N947,[1]Supplier!$A:$A,[1]Supplier!$B:$B))))),"")</f>
        <v>Kas Kecil Nathani Chemicals</v>
      </c>
      <c r="R947" s="4">
        <f>IFERROR(IF(IF(AND(IF(M947&lt;&gt;0,LOOKUP(M947,[1]Customer!$A:$A,[1]Customer!$V:$V),IF(N947&lt;&gt;0,LOOKUP(N947,[1]Supplier!$A:$A,[1]Supplier!$V:$V)))=FALSE,O947&lt;&gt;0),LOOKUP(O947,[1]Branch!$A:$A,[1]Branch!$V:$V),IF(M947&lt;&gt;0,LOOKUP(M947,[1]Customer!$A:$A,[1]Customer!$V:$V),IF(N947&lt;&gt;0,LOOKUP(N947,[1]Supplier!$A:$A,[1]Supplier!$V:$V))))=FALSE,LOOKUP(P947,[1]Banking!$A:$A,[1]Banking!$C:$C),IF(AND(IF(M947&lt;&gt;0,LOOKUP(M947,[1]Customer!$A:$A,[1]Customer!$V:$V),IF(N947&lt;&gt;0,LOOKUP(N947,[1]Supplier!$A:$A,[1]Supplier!$V:$V)))=FALSE,O947&lt;&gt;0),LOOKUP(O947,[1]Branch!$A:$A,[1]Branch!$V:$V),IF(M947&lt;&gt;0,LOOKUP(M947,[1]Customer!$A:$A,[1]Customer!$V:$V),IF(N947&lt;&gt;0,LOOKUP(N947,[1]Supplier!$A:$A,[1]Supplier!$V:$V))))),"")</f>
        <v>0</v>
      </c>
      <c r="S947" s="14">
        <f>IFERROR(SUMIF(CREF!A:A,PREF!A947,CREF!G:G),"")</f>
        <v>-250000</v>
      </c>
    </row>
    <row r="948" spans="1:19">
      <c r="A948" s="3">
        <v>947</v>
      </c>
      <c r="B948" s="5">
        <v>42044</v>
      </c>
      <c r="K948" s="3">
        <v>76</v>
      </c>
      <c r="P948" s="3" t="s">
        <v>40</v>
      </c>
      <c r="Q948" s="4" t="str">
        <f>IFERROR(IF(IF(AND(IF(M948&lt;&gt;0,LOOKUP(M948,[1]Customer!$A:$A,[1]Customer!$B:$B),IF(N948&lt;&gt;0,LOOKUP(N948,[1]Supplier!$A:$A,[1]Supplier!$B:$B)))=FALSE,O948&lt;&gt;0),LOOKUP(O948,[1]Branch!$A:$A,[1]Branch!$B:$B),IF(M948&lt;&gt;0,LOOKUP(M948,[1]Customer!$A:$A,[1]Customer!$B:$B),IF(N948&lt;&gt;0,LOOKUP(N948,[1]Supplier!$A:$A,[1]Supplier!$B:$B))))=FALSE,LOOKUP(P948,[1]Banking!$A:$A,[1]Banking!$B:$B),IF(AND(IF(M948&lt;&gt;0,LOOKUP(M948,[1]Customer!$A:$A,[1]Customer!$B:$B),IF(N948&lt;&gt;0,LOOKUP(N948,[1]Supplier!$A:$A,[1]Supplier!$B:$B)))=FALSE,O948&lt;&gt;0),LOOKUP(O948,[1]Branch!$A:$A,[1]Branch!$B:$B),IF(M948&lt;&gt;0,LOOKUP(M948,[1]Customer!$A:$A,[1]Customer!$B:$B),IF(N948&lt;&gt;0,LOOKUP(N948,[1]Supplier!$A:$A,[1]Supplier!$B:$B))))),"")</f>
        <v>Kas Kecil Nathani Chemicals</v>
      </c>
      <c r="R948" s="4">
        <f>IFERROR(IF(IF(AND(IF(M948&lt;&gt;0,LOOKUP(M948,[1]Customer!$A:$A,[1]Customer!$V:$V),IF(N948&lt;&gt;0,LOOKUP(N948,[1]Supplier!$A:$A,[1]Supplier!$V:$V)))=FALSE,O948&lt;&gt;0),LOOKUP(O948,[1]Branch!$A:$A,[1]Branch!$V:$V),IF(M948&lt;&gt;0,LOOKUP(M948,[1]Customer!$A:$A,[1]Customer!$V:$V),IF(N948&lt;&gt;0,LOOKUP(N948,[1]Supplier!$A:$A,[1]Supplier!$V:$V))))=FALSE,LOOKUP(P948,[1]Banking!$A:$A,[1]Banking!$C:$C),IF(AND(IF(M948&lt;&gt;0,LOOKUP(M948,[1]Customer!$A:$A,[1]Customer!$V:$V),IF(N948&lt;&gt;0,LOOKUP(N948,[1]Supplier!$A:$A,[1]Supplier!$V:$V)))=FALSE,O948&lt;&gt;0),LOOKUP(O948,[1]Branch!$A:$A,[1]Branch!$V:$V),IF(M948&lt;&gt;0,LOOKUP(M948,[1]Customer!$A:$A,[1]Customer!$V:$V),IF(N948&lt;&gt;0,LOOKUP(N948,[1]Supplier!$A:$A,[1]Supplier!$V:$V))))),"")</f>
        <v>0</v>
      </c>
      <c r="S948" s="14">
        <f>IFERROR(SUMIF(CREF!A:A,PREF!A948,CREF!G:G),"")</f>
        <v>-150000</v>
      </c>
    </row>
    <row r="949" spans="1:19">
      <c r="A949" s="3">
        <v>948</v>
      </c>
      <c r="B949" s="5">
        <v>42044</v>
      </c>
      <c r="K949" s="3">
        <v>77</v>
      </c>
      <c r="P949" s="3" t="s">
        <v>40</v>
      </c>
      <c r="Q949" s="4" t="str">
        <f>IFERROR(IF(IF(AND(IF(M949&lt;&gt;0,LOOKUP(M949,[1]Customer!$A:$A,[1]Customer!$B:$B),IF(N949&lt;&gt;0,LOOKUP(N949,[1]Supplier!$A:$A,[1]Supplier!$B:$B)))=FALSE,O949&lt;&gt;0),LOOKUP(O949,[1]Branch!$A:$A,[1]Branch!$B:$B),IF(M949&lt;&gt;0,LOOKUP(M949,[1]Customer!$A:$A,[1]Customer!$B:$B),IF(N949&lt;&gt;0,LOOKUP(N949,[1]Supplier!$A:$A,[1]Supplier!$B:$B))))=FALSE,LOOKUP(P949,[1]Banking!$A:$A,[1]Banking!$B:$B),IF(AND(IF(M949&lt;&gt;0,LOOKUP(M949,[1]Customer!$A:$A,[1]Customer!$B:$B),IF(N949&lt;&gt;0,LOOKUP(N949,[1]Supplier!$A:$A,[1]Supplier!$B:$B)))=FALSE,O949&lt;&gt;0),LOOKUP(O949,[1]Branch!$A:$A,[1]Branch!$B:$B),IF(M949&lt;&gt;0,LOOKUP(M949,[1]Customer!$A:$A,[1]Customer!$B:$B),IF(N949&lt;&gt;0,LOOKUP(N949,[1]Supplier!$A:$A,[1]Supplier!$B:$B))))),"")</f>
        <v>Kas Kecil Nathani Chemicals</v>
      </c>
      <c r="R949" s="4">
        <f>IFERROR(IF(IF(AND(IF(M949&lt;&gt;0,LOOKUP(M949,[1]Customer!$A:$A,[1]Customer!$V:$V),IF(N949&lt;&gt;0,LOOKUP(N949,[1]Supplier!$A:$A,[1]Supplier!$V:$V)))=FALSE,O949&lt;&gt;0),LOOKUP(O949,[1]Branch!$A:$A,[1]Branch!$V:$V),IF(M949&lt;&gt;0,LOOKUP(M949,[1]Customer!$A:$A,[1]Customer!$V:$V),IF(N949&lt;&gt;0,LOOKUP(N949,[1]Supplier!$A:$A,[1]Supplier!$V:$V))))=FALSE,LOOKUP(P949,[1]Banking!$A:$A,[1]Banking!$C:$C),IF(AND(IF(M949&lt;&gt;0,LOOKUP(M949,[1]Customer!$A:$A,[1]Customer!$V:$V),IF(N949&lt;&gt;0,LOOKUP(N949,[1]Supplier!$A:$A,[1]Supplier!$V:$V)))=FALSE,O949&lt;&gt;0),LOOKUP(O949,[1]Branch!$A:$A,[1]Branch!$V:$V),IF(M949&lt;&gt;0,LOOKUP(M949,[1]Customer!$A:$A,[1]Customer!$V:$V),IF(N949&lt;&gt;0,LOOKUP(N949,[1]Supplier!$A:$A,[1]Supplier!$V:$V))))),"")</f>
        <v>0</v>
      </c>
      <c r="S949" s="14">
        <f>IFERROR(SUMIF(CREF!A:A,PREF!A949,CREF!G:G),"")</f>
        <v>-500000</v>
      </c>
    </row>
    <row r="950" spans="1:19">
      <c r="A950" s="3">
        <v>949</v>
      </c>
      <c r="B950" s="5">
        <v>42044</v>
      </c>
      <c r="D950" s="11" t="s">
        <v>1446</v>
      </c>
      <c r="J950" s="3">
        <v>26</v>
      </c>
      <c r="M950" s="3" t="s">
        <v>41</v>
      </c>
      <c r="Q950" s="4" t="str">
        <f>IFERROR(IF(IF(AND(IF(M950&lt;&gt;0,LOOKUP(M950,[1]Customer!$A:$A,[1]Customer!$B:$B),IF(N950&lt;&gt;0,LOOKUP(N950,[1]Supplier!$A:$A,[1]Supplier!$B:$B)))=FALSE,O950&lt;&gt;0),LOOKUP(O950,[1]Branch!$A:$A,[1]Branch!$B:$B),IF(M950&lt;&gt;0,LOOKUP(M950,[1]Customer!$A:$A,[1]Customer!$B:$B),IF(N950&lt;&gt;0,LOOKUP(N950,[1]Supplier!$A:$A,[1]Supplier!$B:$B))))=FALSE,LOOKUP(P950,[1]Banking!$A:$A,[1]Banking!$B:$B),IF(AND(IF(M950&lt;&gt;0,LOOKUP(M950,[1]Customer!$A:$A,[1]Customer!$B:$B),IF(N950&lt;&gt;0,LOOKUP(N950,[1]Supplier!$A:$A,[1]Supplier!$B:$B)))=FALSE,O950&lt;&gt;0),LOOKUP(O950,[1]Branch!$A:$A,[1]Branch!$B:$B),IF(M950&lt;&gt;0,LOOKUP(M950,[1]Customer!$A:$A,[1]Customer!$B:$B),IF(N950&lt;&gt;0,LOOKUP(N950,[1]Supplier!$A:$A,[1]Supplier!$B:$B))))),"")</f>
        <v>Nathani Indonesia</v>
      </c>
      <c r="R950" s="4" t="str">
        <f>IFERROR(IF(IF(AND(IF(M950&lt;&gt;0,LOOKUP(M950,[1]Customer!$A:$A,[1]Customer!$V:$V),IF(N950&lt;&gt;0,LOOKUP(N950,[1]Supplier!$A:$A,[1]Supplier!$V:$V)))=FALSE,O950&lt;&gt;0),LOOKUP(O950,[1]Branch!$A:$A,[1]Branch!$V:$V),IF(M950&lt;&gt;0,LOOKUP(M950,[1]Customer!$A:$A,[1]Customer!$V:$V),IF(N950&lt;&gt;0,LOOKUP(N950,[1]Supplier!$A:$A,[1]Supplier!$V:$V))))=FALSE,LOOKUP(P950,[1]Banking!$A:$A,[1]Banking!$C:$C),IF(AND(IF(M950&lt;&gt;0,LOOKUP(M950,[1]Customer!$A:$A,[1]Customer!$V:$V),IF(N950&lt;&gt;0,LOOKUP(N950,[1]Supplier!$A:$A,[1]Supplier!$V:$V)))=FALSE,O950&lt;&gt;0),LOOKUP(O950,[1]Branch!$A:$A,[1]Branch!$V:$V),IF(M950&lt;&gt;0,LOOKUP(M950,[1]Customer!$A:$A,[1]Customer!$V:$V),IF(N950&lt;&gt;0,LOOKUP(N950,[1]Supplier!$A:$A,[1]Supplier!$V:$V))))),"")</f>
        <v>Agustina Y. Zulkarnain</v>
      </c>
      <c r="S950" s="14">
        <f>IFERROR(SUMIF(CREF!A:A,PREF!A950,CREF!G:G),"")</f>
        <v>5000000</v>
      </c>
    </row>
    <row r="951" spans="1:19">
      <c r="A951" s="3">
        <v>950</v>
      </c>
      <c r="B951" s="5">
        <v>42044</v>
      </c>
      <c r="K951" s="3">
        <v>78</v>
      </c>
      <c r="P951" s="3" t="s">
        <v>40</v>
      </c>
      <c r="Q951" s="4" t="str">
        <f>IFERROR(IF(IF(AND(IF(M951&lt;&gt;0,LOOKUP(M951,[1]Customer!$A:$A,[1]Customer!$B:$B),IF(N951&lt;&gt;0,LOOKUP(N951,[1]Supplier!$A:$A,[1]Supplier!$B:$B)))=FALSE,O951&lt;&gt;0),LOOKUP(O951,[1]Branch!$A:$A,[1]Branch!$B:$B),IF(M951&lt;&gt;0,LOOKUP(M951,[1]Customer!$A:$A,[1]Customer!$B:$B),IF(N951&lt;&gt;0,LOOKUP(N951,[1]Supplier!$A:$A,[1]Supplier!$B:$B))))=FALSE,LOOKUP(P951,[1]Banking!$A:$A,[1]Banking!$B:$B),IF(AND(IF(M951&lt;&gt;0,LOOKUP(M951,[1]Customer!$A:$A,[1]Customer!$B:$B),IF(N951&lt;&gt;0,LOOKUP(N951,[1]Supplier!$A:$A,[1]Supplier!$B:$B)))=FALSE,O951&lt;&gt;0),LOOKUP(O951,[1]Branch!$A:$A,[1]Branch!$B:$B),IF(M951&lt;&gt;0,LOOKUP(M951,[1]Customer!$A:$A,[1]Customer!$B:$B),IF(N951&lt;&gt;0,LOOKUP(N951,[1]Supplier!$A:$A,[1]Supplier!$B:$B))))),"")</f>
        <v>Kas Kecil Nathani Chemicals</v>
      </c>
      <c r="R951" s="4">
        <f>IFERROR(IF(IF(AND(IF(M951&lt;&gt;0,LOOKUP(M951,[1]Customer!$A:$A,[1]Customer!$V:$V),IF(N951&lt;&gt;0,LOOKUP(N951,[1]Supplier!$A:$A,[1]Supplier!$V:$V)))=FALSE,O951&lt;&gt;0),LOOKUP(O951,[1]Branch!$A:$A,[1]Branch!$V:$V),IF(M951&lt;&gt;0,LOOKUP(M951,[1]Customer!$A:$A,[1]Customer!$V:$V),IF(N951&lt;&gt;0,LOOKUP(N951,[1]Supplier!$A:$A,[1]Supplier!$V:$V))))=FALSE,LOOKUP(P951,[1]Banking!$A:$A,[1]Banking!$C:$C),IF(AND(IF(M951&lt;&gt;0,LOOKUP(M951,[1]Customer!$A:$A,[1]Customer!$V:$V),IF(N951&lt;&gt;0,LOOKUP(N951,[1]Supplier!$A:$A,[1]Supplier!$V:$V)))=FALSE,O951&lt;&gt;0),LOOKUP(O951,[1]Branch!$A:$A,[1]Branch!$V:$V),IF(M951&lt;&gt;0,LOOKUP(M951,[1]Customer!$A:$A,[1]Customer!$V:$V),IF(N951&lt;&gt;0,LOOKUP(N951,[1]Supplier!$A:$A,[1]Supplier!$V:$V))))),"")</f>
        <v>0</v>
      </c>
      <c r="S951" s="14">
        <f>IFERROR(SUMIF(CREF!A:A,PREF!A951,CREF!G:G),"")</f>
        <v>-4805960</v>
      </c>
    </row>
    <row r="952" spans="1:19">
      <c r="A952" s="3">
        <v>951</v>
      </c>
      <c r="B952" s="5">
        <v>42045</v>
      </c>
      <c r="K952" s="3">
        <v>79</v>
      </c>
      <c r="N952" s="3" t="s">
        <v>81</v>
      </c>
      <c r="Q952" s="4" t="str">
        <f>IFERROR(IF(IF(AND(IF(M952&lt;&gt;0,LOOKUP(M952,[1]Customer!$A:$A,[1]Customer!$B:$B),IF(N952&lt;&gt;0,LOOKUP(N952,[1]Supplier!$A:$A,[1]Supplier!$B:$B)))=FALSE,O952&lt;&gt;0),LOOKUP(O952,[1]Branch!$A:$A,[1]Branch!$B:$B),IF(M952&lt;&gt;0,LOOKUP(M952,[1]Customer!$A:$A,[1]Customer!$B:$B),IF(N952&lt;&gt;0,LOOKUP(N952,[1]Supplier!$A:$A,[1]Supplier!$B:$B))))=FALSE,LOOKUP(P952,[1]Banking!$A:$A,[1]Banking!$B:$B),IF(AND(IF(M952&lt;&gt;0,LOOKUP(M952,[1]Customer!$A:$A,[1]Customer!$B:$B),IF(N952&lt;&gt;0,LOOKUP(N952,[1]Supplier!$A:$A,[1]Supplier!$B:$B)))=FALSE,O952&lt;&gt;0),LOOKUP(O952,[1]Branch!$A:$A,[1]Branch!$B:$B),IF(M952&lt;&gt;0,LOOKUP(M952,[1]Customer!$A:$A,[1]Customer!$B:$B),IF(N952&lt;&gt;0,LOOKUP(N952,[1]Supplier!$A:$A,[1]Supplier!$B:$B))))),"")</f>
        <v>Kas Negara</v>
      </c>
      <c r="R952" s="4" t="str">
        <f>IFERROR(IF(IF(AND(IF(M952&lt;&gt;0,LOOKUP(M952,[1]Customer!$A:$A,[1]Customer!$V:$V),IF(N952&lt;&gt;0,LOOKUP(N952,[1]Supplier!$A:$A,[1]Supplier!$V:$V)))=FALSE,O952&lt;&gt;0),LOOKUP(O952,[1]Branch!$A:$A,[1]Branch!$V:$V),IF(M952&lt;&gt;0,LOOKUP(M952,[1]Customer!$A:$A,[1]Customer!$V:$V),IF(N952&lt;&gt;0,LOOKUP(N952,[1]Supplier!$A:$A,[1]Supplier!$V:$V))))=FALSE,LOOKUP(P952,[1]Banking!$A:$A,[1]Banking!$C:$C),IF(AND(IF(M952&lt;&gt;0,LOOKUP(M952,[1]Customer!$A:$A,[1]Customer!$V:$V),IF(N952&lt;&gt;0,LOOKUP(N952,[1]Supplier!$A:$A,[1]Supplier!$V:$V)))=FALSE,O952&lt;&gt;0),LOOKUP(O952,[1]Branch!$A:$A,[1]Branch!$V:$V),IF(M952&lt;&gt;0,LOOKUP(M952,[1]Customer!$A:$A,[1]Customer!$V:$V),IF(N952&lt;&gt;0,LOOKUP(N952,[1]Supplier!$A:$A,[1]Supplier!$V:$V))))),"")</f>
        <v/>
      </c>
      <c r="S952" s="14">
        <f>IFERROR(SUMIF(CREF!A:A,PREF!A952,CREF!G:G),"")</f>
        <v>-30958</v>
      </c>
    </row>
    <row r="953" spans="1:19">
      <c r="A953" s="3">
        <v>952</v>
      </c>
      <c r="B953" s="5">
        <v>42045</v>
      </c>
      <c r="D953" s="11" t="s">
        <v>1446</v>
      </c>
      <c r="J953" s="3">
        <v>27</v>
      </c>
      <c r="M953" s="3" t="s">
        <v>41</v>
      </c>
      <c r="Q953" s="4" t="str">
        <f>IFERROR(IF(IF(AND(IF(M953&lt;&gt;0,LOOKUP(M953,[1]Customer!$A:$A,[1]Customer!$B:$B),IF(N953&lt;&gt;0,LOOKUP(N953,[1]Supplier!$A:$A,[1]Supplier!$B:$B)))=FALSE,O953&lt;&gt;0),LOOKUP(O953,[1]Branch!$A:$A,[1]Branch!$B:$B),IF(M953&lt;&gt;0,LOOKUP(M953,[1]Customer!$A:$A,[1]Customer!$B:$B),IF(N953&lt;&gt;0,LOOKUP(N953,[1]Supplier!$A:$A,[1]Supplier!$B:$B))))=FALSE,LOOKUP(P953,[1]Banking!$A:$A,[1]Banking!$B:$B),IF(AND(IF(M953&lt;&gt;0,LOOKUP(M953,[1]Customer!$A:$A,[1]Customer!$B:$B),IF(N953&lt;&gt;0,LOOKUP(N953,[1]Supplier!$A:$A,[1]Supplier!$B:$B)))=FALSE,O953&lt;&gt;0),LOOKUP(O953,[1]Branch!$A:$A,[1]Branch!$B:$B),IF(M953&lt;&gt;0,LOOKUP(M953,[1]Customer!$A:$A,[1]Customer!$B:$B),IF(N953&lt;&gt;0,LOOKUP(N953,[1]Supplier!$A:$A,[1]Supplier!$B:$B))))),"")</f>
        <v>Nathani Indonesia</v>
      </c>
      <c r="R953" s="4" t="str">
        <f>IFERROR(IF(IF(AND(IF(M953&lt;&gt;0,LOOKUP(M953,[1]Customer!$A:$A,[1]Customer!$V:$V),IF(N953&lt;&gt;0,LOOKUP(N953,[1]Supplier!$A:$A,[1]Supplier!$V:$V)))=FALSE,O953&lt;&gt;0),LOOKUP(O953,[1]Branch!$A:$A,[1]Branch!$V:$V),IF(M953&lt;&gt;0,LOOKUP(M953,[1]Customer!$A:$A,[1]Customer!$V:$V),IF(N953&lt;&gt;0,LOOKUP(N953,[1]Supplier!$A:$A,[1]Supplier!$V:$V))))=FALSE,LOOKUP(P953,[1]Banking!$A:$A,[1]Banking!$C:$C),IF(AND(IF(M953&lt;&gt;0,LOOKUP(M953,[1]Customer!$A:$A,[1]Customer!$V:$V),IF(N953&lt;&gt;0,LOOKUP(N953,[1]Supplier!$A:$A,[1]Supplier!$V:$V)))=FALSE,O953&lt;&gt;0),LOOKUP(O953,[1]Branch!$A:$A,[1]Branch!$V:$V),IF(M953&lt;&gt;0,LOOKUP(M953,[1]Customer!$A:$A,[1]Customer!$V:$V),IF(N953&lt;&gt;0,LOOKUP(N953,[1]Supplier!$A:$A,[1]Supplier!$V:$V))))),"")</f>
        <v>Agustina Y. Zulkarnain</v>
      </c>
      <c r="S953" s="14">
        <f>IFERROR(SUMIF(CREF!A:A,PREF!A953,CREF!G:G),"")</f>
        <v>6155479</v>
      </c>
    </row>
    <row r="954" spans="1:19">
      <c r="A954" s="3">
        <v>953</v>
      </c>
      <c r="B954" s="5">
        <v>42045</v>
      </c>
      <c r="K954" s="3">
        <v>80</v>
      </c>
      <c r="N954" s="3" t="s">
        <v>81</v>
      </c>
      <c r="Q954" s="4" t="str">
        <f>IFERROR(IF(IF(AND(IF(M954&lt;&gt;0,LOOKUP(M954,[1]Customer!$A:$A,[1]Customer!$B:$B),IF(N954&lt;&gt;0,LOOKUP(N954,[1]Supplier!$A:$A,[1]Supplier!$B:$B)))=FALSE,O954&lt;&gt;0),LOOKUP(O954,[1]Branch!$A:$A,[1]Branch!$B:$B),IF(M954&lt;&gt;0,LOOKUP(M954,[1]Customer!$A:$A,[1]Customer!$B:$B),IF(N954&lt;&gt;0,LOOKUP(N954,[1]Supplier!$A:$A,[1]Supplier!$B:$B))))=FALSE,LOOKUP(P954,[1]Banking!$A:$A,[1]Banking!$B:$B),IF(AND(IF(M954&lt;&gt;0,LOOKUP(M954,[1]Customer!$A:$A,[1]Customer!$B:$B),IF(N954&lt;&gt;0,LOOKUP(N954,[1]Supplier!$A:$A,[1]Supplier!$B:$B)))=FALSE,O954&lt;&gt;0),LOOKUP(O954,[1]Branch!$A:$A,[1]Branch!$B:$B),IF(M954&lt;&gt;0,LOOKUP(M954,[1]Customer!$A:$A,[1]Customer!$B:$B),IF(N954&lt;&gt;0,LOOKUP(N954,[1]Supplier!$A:$A,[1]Supplier!$B:$B))))),"")</f>
        <v>Kas Negara</v>
      </c>
      <c r="R954" s="4" t="str">
        <f>IFERROR(IF(IF(AND(IF(M954&lt;&gt;0,LOOKUP(M954,[1]Customer!$A:$A,[1]Customer!$V:$V),IF(N954&lt;&gt;0,LOOKUP(N954,[1]Supplier!$A:$A,[1]Supplier!$V:$V)))=FALSE,O954&lt;&gt;0),LOOKUP(O954,[1]Branch!$A:$A,[1]Branch!$V:$V),IF(M954&lt;&gt;0,LOOKUP(M954,[1]Customer!$A:$A,[1]Customer!$V:$V),IF(N954&lt;&gt;0,LOOKUP(N954,[1]Supplier!$A:$A,[1]Supplier!$V:$V))))=FALSE,LOOKUP(P954,[1]Banking!$A:$A,[1]Banking!$C:$C),IF(AND(IF(M954&lt;&gt;0,LOOKUP(M954,[1]Customer!$A:$A,[1]Customer!$V:$V),IF(N954&lt;&gt;0,LOOKUP(N954,[1]Supplier!$A:$A,[1]Supplier!$V:$V)))=FALSE,O954&lt;&gt;0),LOOKUP(O954,[1]Branch!$A:$A,[1]Branch!$V:$V),IF(M954&lt;&gt;0,LOOKUP(M954,[1]Customer!$A:$A,[1]Customer!$V:$V),IF(N954&lt;&gt;0,LOOKUP(N954,[1]Supplier!$A:$A,[1]Supplier!$V:$V))))),"")</f>
        <v/>
      </c>
      <c r="S954" s="14">
        <f>IFERROR(SUMIF(CREF!A:A,PREF!A954,CREF!G:G),"")</f>
        <v>-6124521</v>
      </c>
    </row>
    <row r="955" spans="1:19">
      <c r="A955" s="3">
        <v>954</v>
      </c>
      <c r="B955" s="5">
        <v>42048</v>
      </c>
      <c r="D955" s="11" t="s">
        <v>1446</v>
      </c>
      <c r="J955" s="3">
        <v>28</v>
      </c>
      <c r="M955" s="3" t="s">
        <v>41</v>
      </c>
      <c r="Q955" s="4" t="str">
        <f>IFERROR(IF(IF(AND(IF(M955&lt;&gt;0,LOOKUP(M955,[1]Customer!$A:$A,[1]Customer!$B:$B),IF(N955&lt;&gt;0,LOOKUP(N955,[1]Supplier!$A:$A,[1]Supplier!$B:$B)))=FALSE,O955&lt;&gt;0),LOOKUP(O955,[1]Branch!$A:$A,[1]Branch!$B:$B),IF(M955&lt;&gt;0,LOOKUP(M955,[1]Customer!$A:$A,[1]Customer!$B:$B),IF(N955&lt;&gt;0,LOOKUP(N955,[1]Supplier!$A:$A,[1]Supplier!$B:$B))))=FALSE,LOOKUP(P955,[1]Banking!$A:$A,[1]Banking!$B:$B),IF(AND(IF(M955&lt;&gt;0,LOOKUP(M955,[1]Customer!$A:$A,[1]Customer!$B:$B),IF(N955&lt;&gt;0,LOOKUP(N955,[1]Supplier!$A:$A,[1]Supplier!$B:$B)))=FALSE,O955&lt;&gt;0),LOOKUP(O955,[1]Branch!$A:$A,[1]Branch!$B:$B),IF(M955&lt;&gt;0,LOOKUP(M955,[1]Customer!$A:$A,[1]Customer!$B:$B),IF(N955&lt;&gt;0,LOOKUP(N955,[1]Supplier!$A:$A,[1]Supplier!$B:$B))))),"")</f>
        <v>Nathani Indonesia</v>
      </c>
      <c r="R955" s="4" t="str">
        <f>IFERROR(IF(IF(AND(IF(M955&lt;&gt;0,LOOKUP(M955,[1]Customer!$A:$A,[1]Customer!$V:$V),IF(N955&lt;&gt;0,LOOKUP(N955,[1]Supplier!$A:$A,[1]Supplier!$V:$V)))=FALSE,O955&lt;&gt;0),LOOKUP(O955,[1]Branch!$A:$A,[1]Branch!$V:$V),IF(M955&lt;&gt;0,LOOKUP(M955,[1]Customer!$A:$A,[1]Customer!$V:$V),IF(N955&lt;&gt;0,LOOKUP(N955,[1]Supplier!$A:$A,[1]Supplier!$V:$V))))=FALSE,LOOKUP(P955,[1]Banking!$A:$A,[1]Banking!$C:$C),IF(AND(IF(M955&lt;&gt;0,LOOKUP(M955,[1]Customer!$A:$A,[1]Customer!$V:$V),IF(N955&lt;&gt;0,LOOKUP(N955,[1]Supplier!$A:$A,[1]Supplier!$V:$V)))=FALSE,O955&lt;&gt;0),LOOKUP(O955,[1]Branch!$A:$A,[1]Branch!$V:$V),IF(M955&lt;&gt;0,LOOKUP(M955,[1]Customer!$A:$A,[1]Customer!$V:$V),IF(N955&lt;&gt;0,LOOKUP(N955,[1]Supplier!$A:$A,[1]Supplier!$V:$V))))),"")</f>
        <v>Agustina Y. Zulkarnain</v>
      </c>
      <c r="S955" s="14">
        <f>IFERROR(SUMIF(CREF!A:A,PREF!A955,CREF!G:G),"")</f>
        <v>200000000</v>
      </c>
    </row>
    <row r="956" spans="1:19">
      <c r="A956" s="3">
        <v>955</v>
      </c>
      <c r="B956" s="5">
        <v>42048</v>
      </c>
      <c r="K956" s="3">
        <v>81</v>
      </c>
      <c r="N956" s="3" t="s">
        <v>81</v>
      </c>
      <c r="Q956" s="4" t="str">
        <f>IFERROR(IF(IF(AND(IF(M956&lt;&gt;0,LOOKUP(M956,[1]Customer!$A:$A,[1]Customer!$B:$B),IF(N956&lt;&gt;0,LOOKUP(N956,[1]Supplier!$A:$A,[1]Supplier!$B:$B)))=FALSE,O956&lt;&gt;0),LOOKUP(O956,[1]Branch!$A:$A,[1]Branch!$B:$B),IF(M956&lt;&gt;0,LOOKUP(M956,[1]Customer!$A:$A,[1]Customer!$B:$B),IF(N956&lt;&gt;0,LOOKUP(N956,[1]Supplier!$A:$A,[1]Supplier!$B:$B))))=FALSE,LOOKUP(P956,[1]Banking!$A:$A,[1]Banking!$B:$B),IF(AND(IF(M956&lt;&gt;0,LOOKUP(M956,[1]Customer!$A:$A,[1]Customer!$B:$B),IF(N956&lt;&gt;0,LOOKUP(N956,[1]Supplier!$A:$A,[1]Supplier!$B:$B)))=FALSE,O956&lt;&gt;0),LOOKUP(O956,[1]Branch!$A:$A,[1]Branch!$B:$B),IF(M956&lt;&gt;0,LOOKUP(M956,[1]Customer!$A:$A,[1]Customer!$B:$B),IF(N956&lt;&gt;0,LOOKUP(N956,[1]Supplier!$A:$A,[1]Supplier!$B:$B))))),"")</f>
        <v>Kas Negara</v>
      </c>
      <c r="R956" s="4" t="str">
        <f>IFERROR(IF(IF(AND(IF(M956&lt;&gt;0,LOOKUP(M956,[1]Customer!$A:$A,[1]Customer!$V:$V),IF(N956&lt;&gt;0,LOOKUP(N956,[1]Supplier!$A:$A,[1]Supplier!$V:$V)))=FALSE,O956&lt;&gt;0),LOOKUP(O956,[1]Branch!$A:$A,[1]Branch!$V:$V),IF(M956&lt;&gt;0,LOOKUP(M956,[1]Customer!$A:$A,[1]Customer!$V:$V),IF(N956&lt;&gt;0,LOOKUP(N956,[1]Supplier!$A:$A,[1]Supplier!$V:$V))))=FALSE,LOOKUP(P956,[1]Banking!$A:$A,[1]Banking!$C:$C),IF(AND(IF(M956&lt;&gt;0,LOOKUP(M956,[1]Customer!$A:$A,[1]Customer!$V:$V),IF(N956&lt;&gt;0,LOOKUP(N956,[1]Supplier!$A:$A,[1]Supplier!$V:$V)))=FALSE,O956&lt;&gt;0),LOOKUP(O956,[1]Branch!$A:$A,[1]Branch!$V:$V),IF(M956&lt;&gt;0,LOOKUP(M956,[1]Customer!$A:$A,[1]Customer!$V:$V),IF(N956&lt;&gt;0,LOOKUP(N956,[1]Supplier!$A:$A,[1]Supplier!$V:$V))))),"")</f>
        <v/>
      </c>
      <c r="S956" s="14">
        <f>IFERROR(SUMIF(CREF!A:A,PREF!A956,CREF!G:G),"")</f>
        <v>-200000000</v>
      </c>
    </row>
    <row r="957" spans="1:19">
      <c r="A957" s="3">
        <v>956</v>
      </c>
      <c r="B957" s="5">
        <v>42051</v>
      </c>
      <c r="D957" s="11" t="s">
        <v>1446</v>
      </c>
      <c r="J957" s="3">
        <v>29</v>
      </c>
      <c r="M957" s="3" t="s">
        <v>41</v>
      </c>
      <c r="Q957" s="4" t="str">
        <f>IFERROR(IF(IF(AND(IF(M957&lt;&gt;0,LOOKUP(M957,[1]Customer!$A:$A,[1]Customer!$B:$B),IF(N957&lt;&gt;0,LOOKUP(N957,[1]Supplier!$A:$A,[1]Supplier!$B:$B)))=FALSE,O957&lt;&gt;0),LOOKUP(O957,[1]Branch!$A:$A,[1]Branch!$B:$B),IF(M957&lt;&gt;0,LOOKUP(M957,[1]Customer!$A:$A,[1]Customer!$B:$B),IF(N957&lt;&gt;0,LOOKUP(N957,[1]Supplier!$A:$A,[1]Supplier!$B:$B))))=FALSE,LOOKUP(P957,[1]Banking!$A:$A,[1]Banking!$B:$B),IF(AND(IF(M957&lt;&gt;0,LOOKUP(M957,[1]Customer!$A:$A,[1]Customer!$B:$B),IF(N957&lt;&gt;0,LOOKUP(N957,[1]Supplier!$A:$A,[1]Supplier!$B:$B)))=FALSE,O957&lt;&gt;0),LOOKUP(O957,[1]Branch!$A:$A,[1]Branch!$B:$B),IF(M957&lt;&gt;0,LOOKUP(M957,[1]Customer!$A:$A,[1]Customer!$B:$B),IF(N957&lt;&gt;0,LOOKUP(N957,[1]Supplier!$A:$A,[1]Supplier!$B:$B))))),"")</f>
        <v>Nathani Indonesia</v>
      </c>
      <c r="R957" s="4" t="str">
        <f>IFERROR(IF(IF(AND(IF(M957&lt;&gt;0,LOOKUP(M957,[1]Customer!$A:$A,[1]Customer!$V:$V),IF(N957&lt;&gt;0,LOOKUP(N957,[1]Supplier!$A:$A,[1]Supplier!$V:$V)))=FALSE,O957&lt;&gt;0),LOOKUP(O957,[1]Branch!$A:$A,[1]Branch!$V:$V),IF(M957&lt;&gt;0,LOOKUP(M957,[1]Customer!$A:$A,[1]Customer!$V:$V),IF(N957&lt;&gt;0,LOOKUP(N957,[1]Supplier!$A:$A,[1]Supplier!$V:$V))))=FALSE,LOOKUP(P957,[1]Banking!$A:$A,[1]Banking!$C:$C),IF(AND(IF(M957&lt;&gt;0,LOOKUP(M957,[1]Customer!$A:$A,[1]Customer!$V:$V),IF(N957&lt;&gt;0,LOOKUP(N957,[1]Supplier!$A:$A,[1]Supplier!$V:$V)))=FALSE,O957&lt;&gt;0),LOOKUP(O957,[1]Branch!$A:$A,[1]Branch!$V:$V),IF(M957&lt;&gt;0,LOOKUP(M957,[1]Customer!$A:$A,[1]Customer!$V:$V),IF(N957&lt;&gt;0,LOOKUP(N957,[1]Supplier!$A:$A,[1]Supplier!$V:$V))))),"")</f>
        <v>Agustina Y. Zulkarnain</v>
      </c>
      <c r="S957" s="14">
        <f>IFERROR(SUMIF(CREF!A:A,PREF!A957,CREF!G:G),"")</f>
        <v>5000000</v>
      </c>
    </row>
    <row r="958" spans="1:19">
      <c r="A958" s="3">
        <v>957</v>
      </c>
      <c r="B958" s="5">
        <v>42051</v>
      </c>
      <c r="K958" s="3">
        <v>82</v>
      </c>
      <c r="P958" s="3" t="s">
        <v>40</v>
      </c>
      <c r="Q958" s="4" t="str">
        <f>IFERROR(IF(IF(AND(IF(M958&lt;&gt;0,LOOKUP(M958,[1]Customer!$A:$A,[1]Customer!$B:$B),IF(N958&lt;&gt;0,LOOKUP(N958,[1]Supplier!$A:$A,[1]Supplier!$B:$B)))=FALSE,O958&lt;&gt;0),LOOKUP(O958,[1]Branch!$A:$A,[1]Branch!$B:$B),IF(M958&lt;&gt;0,LOOKUP(M958,[1]Customer!$A:$A,[1]Customer!$B:$B),IF(N958&lt;&gt;0,LOOKUP(N958,[1]Supplier!$A:$A,[1]Supplier!$B:$B))))=FALSE,LOOKUP(P958,[1]Banking!$A:$A,[1]Banking!$B:$B),IF(AND(IF(M958&lt;&gt;0,LOOKUP(M958,[1]Customer!$A:$A,[1]Customer!$B:$B),IF(N958&lt;&gt;0,LOOKUP(N958,[1]Supplier!$A:$A,[1]Supplier!$B:$B)))=FALSE,O958&lt;&gt;0),LOOKUP(O958,[1]Branch!$A:$A,[1]Branch!$B:$B),IF(M958&lt;&gt;0,LOOKUP(M958,[1]Customer!$A:$A,[1]Customer!$B:$B),IF(N958&lt;&gt;0,LOOKUP(N958,[1]Supplier!$A:$A,[1]Supplier!$B:$B))))),"")</f>
        <v>Kas Kecil Nathani Chemicals</v>
      </c>
      <c r="R958" s="4">
        <f>IFERROR(IF(IF(AND(IF(M958&lt;&gt;0,LOOKUP(M958,[1]Customer!$A:$A,[1]Customer!$V:$V),IF(N958&lt;&gt;0,LOOKUP(N958,[1]Supplier!$A:$A,[1]Supplier!$V:$V)))=FALSE,O958&lt;&gt;0),LOOKUP(O958,[1]Branch!$A:$A,[1]Branch!$V:$V),IF(M958&lt;&gt;0,LOOKUP(M958,[1]Customer!$A:$A,[1]Customer!$V:$V),IF(N958&lt;&gt;0,LOOKUP(N958,[1]Supplier!$A:$A,[1]Supplier!$V:$V))))=FALSE,LOOKUP(P958,[1]Banking!$A:$A,[1]Banking!$C:$C),IF(AND(IF(M958&lt;&gt;0,LOOKUP(M958,[1]Customer!$A:$A,[1]Customer!$V:$V),IF(N958&lt;&gt;0,LOOKUP(N958,[1]Supplier!$A:$A,[1]Supplier!$V:$V)))=FALSE,O958&lt;&gt;0),LOOKUP(O958,[1]Branch!$A:$A,[1]Branch!$V:$V),IF(M958&lt;&gt;0,LOOKUP(M958,[1]Customer!$A:$A,[1]Customer!$V:$V),IF(N958&lt;&gt;0,LOOKUP(N958,[1]Supplier!$A:$A,[1]Supplier!$V:$V))))),"")</f>
        <v>0</v>
      </c>
      <c r="S958" s="14">
        <f>IFERROR(SUMIF(CREF!A:A,PREF!A958,CREF!G:G),"")</f>
        <v>-3555960</v>
      </c>
    </row>
    <row r="959" spans="1:19">
      <c r="A959" s="3">
        <v>958</v>
      </c>
      <c r="B959" s="5">
        <v>42051</v>
      </c>
      <c r="J959" s="3">
        <v>30</v>
      </c>
      <c r="P959" s="3" t="s">
        <v>40</v>
      </c>
      <c r="Q959" s="4" t="str">
        <f>IFERROR(IF(IF(AND(IF(M959&lt;&gt;0,LOOKUP(M959,[1]Customer!$A:$A,[1]Customer!$B:$B),IF(N959&lt;&gt;0,LOOKUP(N959,[1]Supplier!$A:$A,[1]Supplier!$B:$B)))=FALSE,O959&lt;&gt;0),LOOKUP(O959,[1]Branch!$A:$A,[1]Branch!$B:$B),IF(M959&lt;&gt;0,LOOKUP(M959,[1]Customer!$A:$A,[1]Customer!$B:$B),IF(N959&lt;&gt;0,LOOKUP(N959,[1]Supplier!$A:$A,[1]Supplier!$B:$B))))=FALSE,LOOKUP(P959,[1]Banking!$A:$A,[1]Banking!$B:$B),IF(AND(IF(M959&lt;&gt;0,LOOKUP(M959,[1]Customer!$A:$A,[1]Customer!$B:$B),IF(N959&lt;&gt;0,LOOKUP(N959,[1]Supplier!$A:$A,[1]Supplier!$B:$B)))=FALSE,O959&lt;&gt;0),LOOKUP(O959,[1]Branch!$A:$A,[1]Branch!$B:$B),IF(M959&lt;&gt;0,LOOKUP(M959,[1]Customer!$A:$A,[1]Customer!$B:$B),IF(N959&lt;&gt;0,LOOKUP(N959,[1]Supplier!$A:$A,[1]Supplier!$B:$B))))),"")</f>
        <v>Kas Kecil Nathani Chemicals</v>
      </c>
      <c r="R959" s="4">
        <f>IFERROR(IF(IF(AND(IF(M959&lt;&gt;0,LOOKUP(M959,[1]Customer!$A:$A,[1]Customer!$V:$V),IF(N959&lt;&gt;0,LOOKUP(N959,[1]Supplier!$A:$A,[1]Supplier!$V:$V)))=FALSE,O959&lt;&gt;0),LOOKUP(O959,[1]Branch!$A:$A,[1]Branch!$V:$V),IF(M959&lt;&gt;0,LOOKUP(M959,[1]Customer!$A:$A,[1]Customer!$V:$V),IF(N959&lt;&gt;0,LOOKUP(N959,[1]Supplier!$A:$A,[1]Supplier!$V:$V))))=FALSE,LOOKUP(P959,[1]Banking!$A:$A,[1]Banking!$C:$C),IF(AND(IF(M959&lt;&gt;0,LOOKUP(M959,[1]Customer!$A:$A,[1]Customer!$V:$V),IF(N959&lt;&gt;0,LOOKUP(N959,[1]Supplier!$A:$A,[1]Supplier!$V:$V)))=FALSE,O959&lt;&gt;0),LOOKUP(O959,[1]Branch!$A:$A,[1]Branch!$V:$V),IF(M959&lt;&gt;0,LOOKUP(M959,[1]Customer!$A:$A,[1]Customer!$V:$V),IF(N959&lt;&gt;0,LOOKUP(N959,[1]Supplier!$A:$A,[1]Supplier!$V:$V))))),"")</f>
        <v>0</v>
      </c>
      <c r="S959" s="14">
        <f>IFERROR(SUMIF(CREF!A:A,PREF!A959,CREF!G:G),"")</f>
        <v>3555960</v>
      </c>
    </row>
    <row r="960" spans="1:19">
      <c r="A960" s="3">
        <v>959</v>
      </c>
      <c r="B960" s="5">
        <v>42051</v>
      </c>
      <c r="K960" s="3">
        <v>83</v>
      </c>
      <c r="P960" s="3" t="s">
        <v>40</v>
      </c>
      <c r="Q960" s="4" t="str">
        <f>IFERROR(IF(IF(AND(IF(M960&lt;&gt;0,LOOKUP(M960,[1]Customer!$A:$A,[1]Customer!$B:$B),IF(N960&lt;&gt;0,LOOKUP(N960,[1]Supplier!$A:$A,[1]Supplier!$B:$B)))=FALSE,O960&lt;&gt;0),LOOKUP(O960,[1]Branch!$A:$A,[1]Branch!$B:$B),IF(M960&lt;&gt;0,LOOKUP(M960,[1]Customer!$A:$A,[1]Customer!$B:$B),IF(N960&lt;&gt;0,LOOKUP(N960,[1]Supplier!$A:$A,[1]Supplier!$B:$B))))=FALSE,LOOKUP(P960,[1]Banking!$A:$A,[1]Banking!$B:$B),IF(AND(IF(M960&lt;&gt;0,LOOKUP(M960,[1]Customer!$A:$A,[1]Customer!$B:$B),IF(N960&lt;&gt;0,LOOKUP(N960,[1]Supplier!$A:$A,[1]Supplier!$B:$B)))=FALSE,O960&lt;&gt;0),LOOKUP(O960,[1]Branch!$A:$A,[1]Branch!$B:$B),IF(M960&lt;&gt;0,LOOKUP(M960,[1]Customer!$A:$A,[1]Customer!$B:$B),IF(N960&lt;&gt;0,LOOKUP(N960,[1]Supplier!$A:$A,[1]Supplier!$B:$B))))),"")</f>
        <v>Kas Kecil Nathani Chemicals</v>
      </c>
      <c r="R960" s="4">
        <f>IFERROR(IF(IF(AND(IF(M960&lt;&gt;0,LOOKUP(M960,[1]Customer!$A:$A,[1]Customer!$V:$V),IF(N960&lt;&gt;0,LOOKUP(N960,[1]Supplier!$A:$A,[1]Supplier!$V:$V)))=FALSE,O960&lt;&gt;0),LOOKUP(O960,[1]Branch!$A:$A,[1]Branch!$V:$V),IF(M960&lt;&gt;0,LOOKUP(M960,[1]Customer!$A:$A,[1]Customer!$V:$V),IF(N960&lt;&gt;0,LOOKUP(N960,[1]Supplier!$A:$A,[1]Supplier!$V:$V))))=FALSE,LOOKUP(P960,[1]Banking!$A:$A,[1]Banking!$C:$C),IF(AND(IF(M960&lt;&gt;0,LOOKUP(M960,[1]Customer!$A:$A,[1]Customer!$V:$V),IF(N960&lt;&gt;0,LOOKUP(N960,[1]Supplier!$A:$A,[1]Supplier!$V:$V)))=FALSE,O960&lt;&gt;0),LOOKUP(O960,[1]Branch!$A:$A,[1]Branch!$V:$V),IF(M960&lt;&gt;0,LOOKUP(M960,[1]Customer!$A:$A,[1]Customer!$V:$V),IF(N960&lt;&gt;0,LOOKUP(N960,[1]Supplier!$A:$A,[1]Supplier!$V:$V))))),"")</f>
        <v>0</v>
      </c>
      <c r="S960" s="14">
        <f>IFERROR(SUMIF(CREF!A:A,PREF!A960,CREF!G:G),"")</f>
        <v>-400000</v>
      </c>
    </row>
    <row r="961" spans="1:19">
      <c r="A961" s="3">
        <v>960</v>
      </c>
      <c r="B961" s="5">
        <v>42051</v>
      </c>
      <c r="K961" s="3">
        <v>84</v>
      </c>
      <c r="P961" s="3" t="s">
        <v>40</v>
      </c>
      <c r="Q961" s="4" t="str">
        <f>IFERROR(IF(IF(AND(IF(M961&lt;&gt;0,LOOKUP(M961,[1]Customer!$A:$A,[1]Customer!$B:$B),IF(N961&lt;&gt;0,LOOKUP(N961,[1]Supplier!$A:$A,[1]Supplier!$B:$B)))=FALSE,O961&lt;&gt;0),LOOKUP(O961,[1]Branch!$A:$A,[1]Branch!$B:$B),IF(M961&lt;&gt;0,LOOKUP(M961,[1]Customer!$A:$A,[1]Customer!$B:$B),IF(N961&lt;&gt;0,LOOKUP(N961,[1]Supplier!$A:$A,[1]Supplier!$B:$B))))=FALSE,LOOKUP(P961,[1]Banking!$A:$A,[1]Banking!$B:$B),IF(AND(IF(M961&lt;&gt;0,LOOKUP(M961,[1]Customer!$A:$A,[1]Customer!$B:$B),IF(N961&lt;&gt;0,LOOKUP(N961,[1]Supplier!$A:$A,[1]Supplier!$B:$B)))=FALSE,O961&lt;&gt;0),LOOKUP(O961,[1]Branch!$A:$A,[1]Branch!$B:$B),IF(M961&lt;&gt;0,LOOKUP(M961,[1]Customer!$A:$A,[1]Customer!$B:$B),IF(N961&lt;&gt;0,LOOKUP(N961,[1]Supplier!$A:$A,[1]Supplier!$B:$B))))),"")</f>
        <v>Kas Kecil Nathani Chemicals</v>
      </c>
      <c r="R961" s="4">
        <f>IFERROR(IF(IF(AND(IF(M961&lt;&gt;0,LOOKUP(M961,[1]Customer!$A:$A,[1]Customer!$V:$V),IF(N961&lt;&gt;0,LOOKUP(N961,[1]Supplier!$A:$A,[1]Supplier!$V:$V)))=FALSE,O961&lt;&gt;0),LOOKUP(O961,[1]Branch!$A:$A,[1]Branch!$V:$V),IF(M961&lt;&gt;0,LOOKUP(M961,[1]Customer!$A:$A,[1]Customer!$V:$V),IF(N961&lt;&gt;0,LOOKUP(N961,[1]Supplier!$A:$A,[1]Supplier!$V:$V))))=FALSE,LOOKUP(P961,[1]Banking!$A:$A,[1]Banking!$C:$C),IF(AND(IF(M961&lt;&gt;0,LOOKUP(M961,[1]Customer!$A:$A,[1]Customer!$V:$V),IF(N961&lt;&gt;0,LOOKUP(N961,[1]Supplier!$A:$A,[1]Supplier!$V:$V)))=FALSE,O961&lt;&gt;0),LOOKUP(O961,[1]Branch!$A:$A,[1]Branch!$V:$V),IF(M961&lt;&gt;0,LOOKUP(M961,[1]Customer!$A:$A,[1]Customer!$V:$V),IF(N961&lt;&gt;0,LOOKUP(N961,[1]Supplier!$A:$A,[1]Supplier!$V:$V))))),"")</f>
        <v>0</v>
      </c>
      <c r="S961" s="14">
        <f>IFERROR(SUMIF(CREF!A:A,PREF!A961,CREF!G:G),"")</f>
        <v>-600000</v>
      </c>
    </row>
    <row r="962" spans="1:19">
      <c r="A962" s="3">
        <v>961</v>
      </c>
      <c r="B962" s="5">
        <v>42051</v>
      </c>
      <c r="K962" s="3">
        <v>85</v>
      </c>
      <c r="P962" s="3" t="s">
        <v>40</v>
      </c>
      <c r="Q962" s="4" t="str">
        <f>IFERROR(IF(IF(AND(IF(M962&lt;&gt;0,LOOKUP(M962,[1]Customer!$A:$A,[1]Customer!$B:$B),IF(N962&lt;&gt;0,LOOKUP(N962,[1]Supplier!$A:$A,[1]Supplier!$B:$B)))=FALSE,O962&lt;&gt;0),LOOKUP(O962,[1]Branch!$A:$A,[1]Branch!$B:$B),IF(M962&lt;&gt;0,LOOKUP(M962,[1]Customer!$A:$A,[1]Customer!$B:$B),IF(N962&lt;&gt;0,LOOKUP(N962,[1]Supplier!$A:$A,[1]Supplier!$B:$B))))=FALSE,LOOKUP(P962,[1]Banking!$A:$A,[1]Banking!$B:$B),IF(AND(IF(M962&lt;&gt;0,LOOKUP(M962,[1]Customer!$A:$A,[1]Customer!$B:$B),IF(N962&lt;&gt;0,LOOKUP(N962,[1]Supplier!$A:$A,[1]Supplier!$B:$B)))=FALSE,O962&lt;&gt;0),LOOKUP(O962,[1]Branch!$A:$A,[1]Branch!$B:$B),IF(M962&lt;&gt;0,LOOKUP(M962,[1]Customer!$A:$A,[1]Customer!$B:$B),IF(N962&lt;&gt;0,LOOKUP(N962,[1]Supplier!$A:$A,[1]Supplier!$B:$B))))),"")</f>
        <v>Kas Kecil Nathani Chemicals</v>
      </c>
      <c r="R962" s="4">
        <f>IFERROR(IF(IF(AND(IF(M962&lt;&gt;0,LOOKUP(M962,[1]Customer!$A:$A,[1]Customer!$V:$V),IF(N962&lt;&gt;0,LOOKUP(N962,[1]Supplier!$A:$A,[1]Supplier!$V:$V)))=FALSE,O962&lt;&gt;0),LOOKUP(O962,[1]Branch!$A:$A,[1]Branch!$V:$V),IF(M962&lt;&gt;0,LOOKUP(M962,[1]Customer!$A:$A,[1]Customer!$V:$V),IF(N962&lt;&gt;0,LOOKUP(N962,[1]Supplier!$A:$A,[1]Supplier!$V:$V))))=FALSE,LOOKUP(P962,[1]Banking!$A:$A,[1]Banking!$C:$C),IF(AND(IF(M962&lt;&gt;0,LOOKUP(M962,[1]Customer!$A:$A,[1]Customer!$V:$V),IF(N962&lt;&gt;0,LOOKUP(N962,[1]Supplier!$A:$A,[1]Supplier!$V:$V)))=FALSE,O962&lt;&gt;0),LOOKUP(O962,[1]Branch!$A:$A,[1]Branch!$V:$V),IF(M962&lt;&gt;0,LOOKUP(M962,[1]Customer!$A:$A,[1]Customer!$V:$V),IF(N962&lt;&gt;0,LOOKUP(N962,[1]Supplier!$A:$A,[1]Supplier!$V:$V))))),"")</f>
        <v>0</v>
      </c>
      <c r="S962" s="14">
        <f>IFERROR(SUMIF(CREF!A:A,PREF!A962,CREF!G:G),"")</f>
        <v>-300000</v>
      </c>
    </row>
    <row r="963" spans="1:19">
      <c r="A963" s="3">
        <v>962</v>
      </c>
      <c r="B963" s="5">
        <v>42051</v>
      </c>
      <c r="K963" s="3">
        <v>86</v>
      </c>
      <c r="P963" s="3" t="s">
        <v>40</v>
      </c>
      <c r="Q963" s="4" t="str">
        <f>IFERROR(IF(IF(AND(IF(M963&lt;&gt;0,LOOKUP(M963,[1]Customer!$A:$A,[1]Customer!$B:$B),IF(N963&lt;&gt;0,LOOKUP(N963,[1]Supplier!$A:$A,[1]Supplier!$B:$B)))=FALSE,O963&lt;&gt;0),LOOKUP(O963,[1]Branch!$A:$A,[1]Branch!$B:$B),IF(M963&lt;&gt;0,LOOKUP(M963,[1]Customer!$A:$A,[1]Customer!$B:$B),IF(N963&lt;&gt;0,LOOKUP(N963,[1]Supplier!$A:$A,[1]Supplier!$B:$B))))=FALSE,LOOKUP(P963,[1]Banking!$A:$A,[1]Banking!$B:$B),IF(AND(IF(M963&lt;&gt;0,LOOKUP(M963,[1]Customer!$A:$A,[1]Customer!$B:$B),IF(N963&lt;&gt;0,LOOKUP(N963,[1]Supplier!$A:$A,[1]Supplier!$B:$B)))=FALSE,O963&lt;&gt;0),LOOKUP(O963,[1]Branch!$A:$A,[1]Branch!$B:$B),IF(M963&lt;&gt;0,LOOKUP(M963,[1]Customer!$A:$A,[1]Customer!$B:$B),IF(N963&lt;&gt;0,LOOKUP(N963,[1]Supplier!$A:$A,[1]Supplier!$B:$B))))),"")</f>
        <v>Kas Kecil Nathani Chemicals</v>
      </c>
      <c r="R963" s="4">
        <f>IFERROR(IF(IF(AND(IF(M963&lt;&gt;0,LOOKUP(M963,[1]Customer!$A:$A,[1]Customer!$V:$V),IF(N963&lt;&gt;0,LOOKUP(N963,[1]Supplier!$A:$A,[1]Supplier!$V:$V)))=FALSE,O963&lt;&gt;0),LOOKUP(O963,[1]Branch!$A:$A,[1]Branch!$V:$V),IF(M963&lt;&gt;0,LOOKUP(M963,[1]Customer!$A:$A,[1]Customer!$V:$V),IF(N963&lt;&gt;0,LOOKUP(N963,[1]Supplier!$A:$A,[1]Supplier!$V:$V))))=FALSE,LOOKUP(P963,[1]Banking!$A:$A,[1]Banking!$C:$C),IF(AND(IF(M963&lt;&gt;0,LOOKUP(M963,[1]Customer!$A:$A,[1]Customer!$V:$V),IF(N963&lt;&gt;0,LOOKUP(N963,[1]Supplier!$A:$A,[1]Supplier!$V:$V)))=FALSE,O963&lt;&gt;0),LOOKUP(O963,[1]Branch!$A:$A,[1]Branch!$V:$V),IF(M963&lt;&gt;0,LOOKUP(M963,[1]Customer!$A:$A,[1]Customer!$V:$V),IF(N963&lt;&gt;0,LOOKUP(N963,[1]Supplier!$A:$A,[1]Supplier!$V:$V))))),"")</f>
        <v>0</v>
      </c>
      <c r="S963" s="14">
        <f>IFERROR(SUMIF(CREF!A:A,PREF!A963,CREF!G:G),"")</f>
        <v>-450000</v>
      </c>
    </row>
    <row r="964" spans="1:19">
      <c r="A964" s="3">
        <v>963</v>
      </c>
      <c r="B964" s="5">
        <v>42051</v>
      </c>
      <c r="D964" s="11"/>
      <c r="K964" s="3">
        <v>87</v>
      </c>
      <c r="P964" s="3" t="s">
        <v>40</v>
      </c>
      <c r="Q964" s="4" t="str">
        <f>IFERROR(IF(IF(AND(IF(M964&lt;&gt;0,LOOKUP(M964,[1]Customer!$A:$A,[1]Customer!$B:$B),IF(N964&lt;&gt;0,LOOKUP(N964,[1]Supplier!$A:$A,[1]Supplier!$B:$B)))=FALSE,O964&lt;&gt;0),LOOKUP(O964,[1]Branch!$A:$A,[1]Branch!$B:$B),IF(M964&lt;&gt;0,LOOKUP(M964,[1]Customer!$A:$A,[1]Customer!$B:$B),IF(N964&lt;&gt;0,LOOKUP(N964,[1]Supplier!$A:$A,[1]Supplier!$B:$B))))=FALSE,LOOKUP(P964,[1]Banking!$A:$A,[1]Banking!$B:$B),IF(AND(IF(M964&lt;&gt;0,LOOKUP(M964,[1]Customer!$A:$A,[1]Customer!$B:$B),IF(N964&lt;&gt;0,LOOKUP(N964,[1]Supplier!$A:$A,[1]Supplier!$B:$B)))=FALSE,O964&lt;&gt;0),LOOKUP(O964,[1]Branch!$A:$A,[1]Branch!$B:$B),IF(M964&lt;&gt;0,LOOKUP(M964,[1]Customer!$A:$A,[1]Customer!$B:$B),IF(N964&lt;&gt;0,LOOKUP(N964,[1]Supplier!$A:$A,[1]Supplier!$B:$B))))),"")</f>
        <v>Kas Kecil Nathani Chemicals</v>
      </c>
      <c r="R964" s="4">
        <f>IFERROR(IF(IF(AND(IF(M964&lt;&gt;0,LOOKUP(M964,[1]Customer!$A:$A,[1]Customer!$V:$V),IF(N964&lt;&gt;0,LOOKUP(N964,[1]Supplier!$A:$A,[1]Supplier!$V:$V)))=FALSE,O964&lt;&gt;0),LOOKUP(O964,[1]Branch!$A:$A,[1]Branch!$V:$V),IF(M964&lt;&gt;0,LOOKUP(M964,[1]Customer!$A:$A,[1]Customer!$V:$V),IF(N964&lt;&gt;0,LOOKUP(N964,[1]Supplier!$A:$A,[1]Supplier!$V:$V))))=FALSE,LOOKUP(P964,[1]Banking!$A:$A,[1]Banking!$C:$C),IF(AND(IF(M964&lt;&gt;0,LOOKUP(M964,[1]Customer!$A:$A,[1]Customer!$V:$V),IF(N964&lt;&gt;0,LOOKUP(N964,[1]Supplier!$A:$A,[1]Supplier!$V:$V)))=FALSE,O964&lt;&gt;0),LOOKUP(O964,[1]Branch!$A:$A,[1]Branch!$V:$V),IF(M964&lt;&gt;0,LOOKUP(M964,[1]Customer!$A:$A,[1]Customer!$V:$V),IF(N964&lt;&gt;0,LOOKUP(N964,[1]Supplier!$A:$A,[1]Supplier!$V:$V))))),"")</f>
        <v>0</v>
      </c>
      <c r="S964" s="14">
        <f>IFERROR(SUMIF(CREF!A:A,PREF!A964,CREF!G:G),"")</f>
        <v>-375000</v>
      </c>
    </row>
    <row r="965" spans="1:19">
      <c r="A965" s="3">
        <v>964</v>
      </c>
      <c r="B965" s="5">
        <v>42051</v>
      </c>
      <c r="D965" s="11"/>
      <c r="K965" s="3">
        <v>88</v>
      </c>
      <c r="P965" s="3" t="s">
        <v>40</v>
      </c>
      <c r="Q965" s="4" t="str">
        <f>IFERROR(IF(IF(AND(IF(M965&lt;&gt;0,LOOKUP(M965,[1]Customer!$A:$A,[1]Customer!$B:$B),IF(N965&lt;&gt;0,LOOKUP(N965,[1]Supplier!$A:$A,[1]Supplier!$B:$B)))=FALSE,O965&lt;&gt;0),LOOKUP(O965,[1]Branch!$A:$A,[1]Branch!$B:$B),IF(M965&lt;&gt;0,LOOKUP(M965,[1]Customer!$A:$A,[1]Customer!$B:$B),IF(N965&lt;&gt;0,LOOKUP(N965,[1]Supplier!$A:$A,[1]Supplier!$B:$B))))=FALSE,LOOKUP(P965,[1]Banking!$A:$A,[1]Banking!$B:$B),IF(AND(IF(M965&lt;&gt;0,LOOKUP(M965,[1]Customer!$A:$A,[1]Customer!$B:$B),IF(N965&lt;&gt;0,LOOKUP(N965,[1]Supplier!$A:$A,[1]Supplier!$B:$B)))=FALSE,O965&lt;&gt;0),LOOKUP(O965,[1]Branch!$A:$A,[1]Branch!$B:$B),IF(M965&lt;&gt;0,LOOKUP(M965,[1]Customer!$A:$A,[1]Customer!$B:$B),IF(N965&lt;&gt;0,LOOKUP(N965,[1]Supplier!$A:$A,[1]Supplier!$B:$B))))),"")</f>
        <v>Kas Kecil Nathani Chemicals</v>
      </c>
      <c r="R965" s="4">
        <f>IFERROR(IF(IF(AND(IF(M965&lt;&gt;0,LOOKUP(M965,[1]Customer!$A:$A,[1]Customer!$V:$V),IF(N965&lt;&gt;0,LOOKUP(N965,[1]Supplier!$A:$A,[1]Supplier!$V:$V)))=FALSE,O965&lt;&gt;0),LOOKUP(O965,[1]Branch!$A:$A,[1]Branch!$V:$V),IF(M965&lt;&gt;0,LOOKUP(M965,[1]Customer!$A:$A,[1]Customer!$V:$V),IF(N965&lt;&gt;0,LOOKUP(N965,[1]Supplier!$A:$A,[1]Supplier!$V:$V))))=FALSE,LOOKUP(P965,[1]Banking!$A:$A,[1]Banking!$C:$C),IF(AND(IF(M965&lt;&gt;0,LOOKUP(M965,[1]Customer!$A:$A,[1]Customer!$V:$V),IF(N965&lt;&gt;0,LOOKUP(N965,[1]Supplier!$A:$A,[1]Supplier!$V:$V)))=FALSE,O965&lt;&gt;0),LOOKUP(O965,[1]Branch!$A:$A,[1]Branch!$V:$V),IF(M965&lt;&gt;0,LOOKUP(M965,[1]Customer!$A:$A,[1]Customer!$V:$V),IF(N965&lt;&gt;0,LOOKUP(N965,[1]Supplier!$A:$A,[1]Supplier!$V:$V))))),"")</f>
        <v>0</v>
      </c>
      <c r="S965" s="14">
        <f>IFERROR(SUMIF(CREF!A:A,PREF!A965,CREF!G:G),"")</f>
        <v>-450000</v>
      </c>
    </row>
    <row r="966" spans="1:19">
      <c r="A966" s="3">
        <v>965</v>
      </c>
      <c r="B966" s="5">
        <v>42051</v>
      </c>
      <c r="D966" s="11"/>
      <c r="K966" s="3">
        <v>89</v>
      </c>
      <c r="P966" s="3" t="s">
        <v>40</v>
      </c>
      <c r="Q966" s="4" t="str">
        <f>IFERROR(IF(IF(AND(IF(M966&lt;&gt;0,LOOKUP(M966,[1]Customer!$A:$A,[1]Customer!$B:$B),IF(N966&lt;&gt;0,LOOKUP(N966,[1]Supplier!$A:$A,[1]Supplier!$B:$B)))=FALSE,O966&lt;&gt;0),LOOKUP(O966,[1]Branch!$A:$A,[1]Branch!$B:$B),IF(M966&lt;&gt;0,LOOKUP(M966,[1]Customer!$A:$A,[1]Customer!$B:$B),IF(N966&lt;&gt;0,LOOKUP(N966,[1]Supplier!$A:$A,[1]Supplier!$B:$B))))=FALSE,LOOKUP(P966,[1]Banking!$A:$A,[1]Banking!$B:$B),IF(AND(IF(M966&lt;&gt;0,LOOKUP(M966,[1]Customer!$A:$A,[1]Customer!$B:$B),IF(N966&lt;&gt;0,LOOKUP(N966,[1]Supplier!$A:$A,[1]Supplier!$B:$B)))=FALSE,O966&lt;&gt;0),LOOKUP(O966,[1]Branch!$A:$A,[1]Branch!$B:$B),IF(M966&lt;&gt;0,LOOKUP(M966,[1]Customer!$A:$A,[1]Customer!$B:$B),IF(N966&lt;&gt;0,LOOKUP(N966,[1]Supplier!$A:$A,[1]Supplier!$B:$B))))),"")</f>
        <v>Kas Kecil Nathani Chemicals</v>
      </c>
      <c r="R966" s="4">
        <f>IFERROR(IF(IF(AND(IF(M966&lt;&gt;0,LOOKUP(M966,[1]Customer!$A:$A,[1]Customer!$V:$V),IF(N966&lt;&gt;0,LOOKUP(N966,[1]Supplier!$A:$A,[1]Supplier!$V:$V)))=FALSE,O966&lt;&gt;0),LOOKUP(O966,[1]Branch!$A:$A,[1]Branch!$V:$V),IF(M966&lt;&gt;0,LOOKUP(M966,[1]Customer!$A:$A,[1]Customer!$V:$V),IF(N966&lt;&gt;0,LOOKUP(N966,[1]Supplier!$A:$A,[1]Supplier!$V:$V))))=FALSE,LOOKUP(P966,[1]Banking!$A:$A,[1]Banking!$C:$C),IF(AND(IF(M966&lt;&gt;0,LOOKUP(M966,[1]Customer!$A:$A,[1]Customer!$V:$V),IF(N966&lt;&gt;0,LOOKUP(N966,[1]Supplier!$A:$A,[1]Supplier!$V:$V)))=FALSE,O966&lt;&gt;0),LOOKUP(O966,[1]Branch!$A:$A,[1]Branch!$V:$V),IF(M966&lt;&gt;0,LOOKUP(M966,[1]Customer!$A:$A,[1]Customer!$V:$V),IF(N966&lt;&gt;0,LOOKUP(N966,[1]Supplier!$A:$A,[1]Supplier!$V:$V))))),"")</f>
        <v>0</v>
      </c>
      <c r="S966" s="14">
        <f>IFERROR(SUMIF(CREF!A:A,PREF!A966,CREF!G:G),"")</f>
        <v>-450000</v>
      </c>
    </row>
    <row r="967" spans="1:19">
      <c r="A967" s="3">
        <v>966</v>
      </c>
      <c r="B967" s="5">
        <v>42051</v>
      </c>
      <c r="K967" s="3">
        <v>90</v>
      </c>
      <c r="P967" s="3" t="s">
        <v>40</v>
      </c>
      <c r="Q967" s="4" t="str">
        <f>IFERROR(IF(IF(AND(IF(M967&lt;&gt;0,LOOKUP(M967,[1]Customer!$A:$A,[1]Customer!$B:$B),IF(N967&lt;&gt;0,LOOKUP(N967,[1]Supplier!$A:$A,[1]Supplier!$B:$B)))=FALSE,O967&lt;&gt;0),LOOKUP(O967,[1]Branch!$A:$A,[1]Branch!$B:$B),IF(M967&lt;&gt;0,LOOKUP(M967,[1]Customer!$A:$A,[1]Customer!$B:$B),IF(N967&lt;&gt;0,LOOKUP(N967,[1]Supplier!$A:$A,[1]Supplier!$B:$B))))=FALSE,LOOKUP(P967,[1]Banking!$A:$A,[1]Banking!$B:$B),IF(AND(IF(M967&lt;&gt;0,LOOKUP(M967,[1]Customer!$A:$A,[1]Customer!$B:$B),IF(N967&lt;&gt;0,LOOKUP(N967,[1]Supplier!$A:$A,[1]Supplier!$B:$B)))=FALSE,O967&lt;&gt;0),LOOKUP(O967,[1]Branch!$A:$A,[1]Branch!$B:$B),IF(M967&lt;&gt;0,LOOKUP(M967,[1]Customer!$A:$A,[1]Customer!$B:$B),IF(N967&lt;&gt;0,LOOKUP(N967,[1]Supplier!$A:$A,[1]Supplier!$B:$B))))),"")</f>
        <v>Kas Kecil Nathani Chemicals</v>
      </c>
      <c r="R967" s="4">
        <f>IFERROR(IF(IF(AND(IF(M967&lt;&gt;0,LOOKUP(M967,[1]Customer!$A:$A,[1]Customer!$V:$V),IF(N967&lt;&gt;0,LOOKUP(N967,[1]Supplier!$A:$A,[1]Supplier!$V:$V)))=FALSE,O967&lt;&gt;0),LOOKUP(O967,[1]Branch!$A:$A,[1]Branch!$V:$V),IF(M967&lt;&gt;0,LOOKUP(M967,[1]Customer!$A:$A,[1]Customer!$V:$V),IF(N967&lt;&gt;0,LOOKUP(N967,[1]Supplier!$A:$A,[1]Supplier!$V:$V))))=FALSE,LOOKUP(P967,[1]Banking!$A:$A,[1]Banking!$C:$C),IF(AND(IF(M967&lt;&gt;0,LOOKUP(M967,[1]Customer!$A:$A,[1]Customer!$V:$V),IF(N967&lt;&gt;0,LOOKUP(N967,[1]Supplier!$A:$A,[1]Supplier!$V:$V)))=FALSE,O967&lt;&gt;0),LOOKUP(O967,[1]Branch!$A:$A,[1]Branch!$V:$V),IF(M967&lt;&gt;0,LOOKUP(M967,[1]Customer!$A:$A,[1]Customer!$V:$V),IF(N967&lt;&gt;0,LOOKUP(N967,[1]Supplier!$A:$A,[1]Supplier!$V:$V))))),"")</f>
        <v>0</v>
      </c>
      <c r="S967" s="14">
        <f>IFERROR(SUMIF(CREF!A:A,PREF!A967,CREF!G:G),"")</f>
        <v>-330960</v>
      </c>
    </row>
    <row r="968" spans="1:19">
      <c r="A968" s="3">
        <v>967</v>
      </c>
      <c r="B968" s="5">
        <v>42051</v>
      </c>
      <c r="K968" s="3">
        <v>91</v>
      </c>
      <c r="P968" s="3" t="s">
        <v>40</v>
      </c>
      <c r="Q968" s="4" t="str">
        <f>IFERROR(IF(IF(AND(IF(M968&lt;&gt;0,LOOKUP(M968,[1]Customer!$A:$A,[1]Customer!$B:$B),IF(N968&lt;&gt;0,LOOKUP(N968,[1]Supplier!$A:$A,[1]Supplier!$B:$B)))=FALSE,O968&lt;&gt;0),LOOKUP(O968,[1]Branch!$A:$A,[1]Branch!$B:$B),IF(M968&lt;&gt;0,LOOKUP(M968,[1]Customer!$A:$A,[1]Customer!$B:$B),IF(N968&lt;&gt;0,LOOKUP(N968,[1]Supplier!$A:$A,[1]Supplier!$B:$B))))=FALSE,LOOKUP(P968,[1]Banking!$A:$A,[1]Banking!$B:$B),IF(AND(IF(M968&lt;&gt;0,LOOKUP(M968,[1]Customer!$A:$A,[1]Customer!$B:$B),IF(N968&lt;&gt;0,LOOKUP(N968,[1]Supplier!$A:$A,[1]Supplier!$B:$B)))=FALSE,O968&lt;&gt;0),LOOKUP(O968,[1]Branch!$A:$A,[1]Branch!$B:$B),IF(M968&lt;&gt;0,LOOKUP(M968,[1]Customer!$A:$A,[1]Customer!$B:$B),IF(N968&lt;&gt;0,LOOKUP(N968,[1]Supplier!$A:$A,[1]Supplier!$B:$B))))),"")</f>
        <v>Kas Kecil Nathani Chemicals</v>
      </c>
      <c r="R968" s="4">
        <f>IFERROR(IF(IF(AND(IF(M968&lt;&gt;0,LOOKUP(M968,[1]Customer!$A:$A,[1]Customer!$V:$V),IF(N968&lt;&gt;0,LOOKUP(N968,[1]Supplier!$A:$A,[1]Supplier!$V:$V)))=FALSE,O968&lt;&gt;0),LOOKUP(O968,[1]Branch!$A:$A,[1]Branch!$V:$V),IF(M968&lt;&gt;0,LOOKUP(M968,[1]Customer!$A:$A,[1]Customer!$V:$V),IF(N968&lt;&gt;0,LOOKUP(N968,[1]Supplier!$A:$A,[1]Supplier!$V:$V))))=FALSE,LOOKUP(P968,[1]Banking!$A:$A,[1]Banking!$C:$C),IF(AND(IF(M968&lt;&gt;0,LOOKUP(M968,[1]Customer!$A:$A,[1]Customer!$V:$V),IF(N968&lt;&gt;0,LOOKUP(N968,[1]Supplier!$A:$A,[1]Supplier!$V:$V)))=FALSE,O968&lt;&gt;0),LOOKUP(O968,[1]Branch!$A:$A,[1]Branch!$V:$V),IF(M968&lt;&gt;0,LOOKUP(M968,[1]Customer!$A:$A,[1]Customer!$V:$V),IF(N968&lt;&gt;0,LOOKUP(N968,[1]Supplier!$A:$A,[1]Supplier!$V:$V))))),"")</f>
        <v>0</v>
      </c>
      <c r="S968" s="14">
        <f>IFERROR(SUMIF(CREF!A:A,PREF!A968,CREF!G:G),"")</f>
        <v>-450000</v>
      </c>
    </row>
    <row r="969" spans="1:19">
      <c r="A969" s="3">
        <v>968</v>
      </c>
      <c r="B969" s="5">
        <v>42051</v>
      </c>
      <c r="K969" s="3">
        <v>92</v>
      </c>
      <c r="P969" s="3" t="s">
        <v>40</v>
      </c>
      <c r="Q969" s="4" t="str">
        <f>IFERROR(IF(IF(AND(IF(M969&lt;&gt;0,LOOKUP(M969,[1]Customer!$A:$A,[1]Customer!$B:$B),IF(N969&lt;&gt;0,LOOKUP(N969,[1]Supplier!$A:$A,[1]Supplier!$B:$B)))=FALSE,O969&lt;&gt;0),LOOKUP(O969,[1]Branch!$A:$A,[1]Branch!$B:$B),IF(M969&lt;&gt;0,LOOKUP(M969,[1]Customer!$A:$A,[1]Customer!$B:$B),IF(N969&lt;&gt;0,LOOKUP(N969,[1]Supplier!$A:$A,[1]Supplier!$B:$B))))=FALSE,LOOKUP(P969,[1]Banking!$A:$A,[1]Banking!$B:$B),IF(AND(IF(M969&lt;&gt;0,LOOKUP(M969,[1]Customer!$A:$A,[1]Customer!$B:$B),IF(N969&lt;&gt;0,LOOKUP(N969,[1]Supplier!$A:$A,[1]Supplier!$B:$B)))=FALSE,O969&lt;&gt;0),LOOKUP(O969,[1]Branch!$A:$A,[1]Branch!$B:$B),IF(M969&lt;&gt;0,LOOKUP(M969,[1]Customer!$A:$A,[1]Customer!$B:$B),IF(N969&lt;&gt;0,LOOKUP(N969,[1]Supplier!$A:$A,[1]Supplier!$B:$B))))),"")</f>
        <v>Kas Kecil Nathani Chemicals</v>
      </c>
      <c r="R969" s="4">
        <f>IFERROR(IF(IF(AND(IF(M969&lt;&gt;0,LOOKUP(M969,[1]Customer!$A:$A,[1]Customer!$V:$V),IF(N969&lt;&gt;0,LOOKUP(N969,[1]Supplier!$A:$A,[1]Supplier!$V:$V)))=FALSE,O969&lt;&gt;0),LOOKUP(O969,[1]Branch!$A:$A,[1]Branch!$V:$V),IF(M969&lt;&gt;0,LOOKUP(M969,[1]Customer!$A:$A,[1]Customer!$V:$V),IF(N969&lt;&gt;0,LOOKUP(N969,[1]Supplier!$A:$A,[1]Supplier!$V:$V))))=FALSE,LOOKUP(P969,[1]Banking!$A:$A,[1]Banking!$C:$C),IF(AND(IF(M969&lt;&gt;0,LOOKUP(M969,[1]Customer!$A:$A,[1]Customer!$V:$V),IF(N969&lt;&gt;0,LOOKUP(N969,[1]Supplier!$A:$A,[1]Supplier!$V:$V)))=FALSE,O969&lt;&gt;0),LOOKUP(O969,[1]Branch!$A:$A,[1]Branch!$V:$V),IF(M969&lt;&gt;0,LOOKUP(M969,[1]Customer!$A:$A,[1]Customer!$V:$V),IF(N969&lt;&gt;0,LOOKUP(N969,[1]Supplier!$A:$A,[1]Supplier!$V:$V))))),"")</f>
        <v>0</v>
      </c>
      <c r="S969" s="14">
        <f>IFERROR(SUMIF(CREF!A:A,PREF!A969,CREF!G:G),"")</f>
        <v>-450000</v>
      </c>
    </row>
    <row r="970" spans="1:19">
      <c r="A970" s="3">
        <v>969</v>
      </c>
      <c r="B970" s="5">
        <v>42053</v>
      </c>
      <c r="D970" s="11" t="s">
        <v>1446</v>
      </c>
      <c r="J970" s="3">
        <v>31</v>
      </c>
      <c r="M970" s="3" t="s">
        <v>41</v>
      </c>
      <c r="Q970" s="4" t="str">
        <f>IFERROR(IF(IF(AND(IF(M970&lt;&gt;0,LOOKUP(M970,[1]Customer!$A:$A,[1]Customer!$B:$B),IF(N970&lt;&gt;0,LOOKUP(N970,[1]Supplier!$A:$A,[1]Supplier!$B:$B)))=FALSE,O970&lt;&gt;0),LOOKUP(O970,[1]Branch!$A:$A,[1]Branch!$B:$B),IF(M970&lt;&gt;0,LOOKUP(M970,[1]Customer!$A:$A,[1]Customer!$B:$B),IF(N970&lt;&gt;0,LOOKUP(N970,[1]Supplier!$A:$A,[1]Supplier!$B:$B))))=FALSE,LOOKUP(P970,[1]Banking!$A:$A,[1]Banking!$B:$B),IF(AND(IF(M970&lt;&gt;0,LOOKUP(M970,[1]Customer!$A:$A,[1]Customer!$B:$B),IF(N970&lt;&gt;0,LOOKUP(N970,[1]Supplier!$A:$A,[1]Supplier!$B:$B)))=FALSE,O970&lt;&gt;0),LOOKUP(O970,[1]Branch!$A:$A,[1]Branch!$B:$B),IF(M970&lt;&gt;0,LOOKUP(M970,[1]Customer!$A:$A,[1]Customer!$B:$B),IF(N970&lt;&gt;0,LOOKUP(N970,[1]Supplier!$A:$A,[1]Supplier!$B:$B))))),"")</f>
        <v>Nathani Indonesia</v>
      </c>
      <c r="R970" s="4" t="str">
        <f>IFERROR(IF(IF(AND(IF(M970&lt;&gt;0,LOOKUP(M970,[1]Customer!$A:$A,[1]Customer!$V:$V),IF(N970&lt;&gt;0,LOOKUP(N970,[1]Supplier!$A:$A,[1]Supplier!$V:$V)))=FALSE,O970&lt;&gt;0),LOOKUP(O970,[1]Branch!$A:$A,[1]Branch!$V:$V),IF(M970&lt;&gt;0,LOOKUP(M970,[1]Customer!$A:$A,[1]Customer!$V:$V),IF(N970&lt;&gt;0,LOOKUP(N970,[1]Supplier!$A:$A,[1]Supplier!$V:$V))))=FALSE,LOOKUP(P970,[1]Banking!$A:$A,[1]Banking!$C:$C),IF(AND(IF(M970&lt;&gt;0,LOOKUP(M970,[1]Customer!$A:$A,[1]Customer!$V:$V),IF(N970&lt;&gt;0,LOOKUP(N970,[1]Supplier!$A:$A,[1]Supplier!$V:$V)))=FALSE,O970&lt;&gt;0),LOOKUP(O970,[1]Branch!$A:$A,[1]Branch!$V:$V),IF(M970&lt;&gt;0,LOOKUP(M970,[1]Customer!$A:$A,[1]Customer!$V:$V),IF(N970&lt;&gt;0,LOOKUP(N970,[1]Supplier!$A:$A,[1]Supplier!$V:$V))))),"")</f>
        <v>Agustina Y. Zulkarnain</v>
      </c>
      <c r="S970" s="14">
        <f>IFERROR(SUMIF(CREF!A:A,PREF!A970,CREF!G:G),"")</f>
        <v>162023552</v>
      </c>
    </row>
    <row r="971" spans="1:19">
      <c r="A971" s="3">
        <v>970</v>
      </c>
      <c r="B971" s="5">
        <v>42053</v>
      </c>
      <c r="D971" s="11" t="s">
        <v>1502</v>
      </c>
      <c r="J971" s="3">
        <v>32</v>
      </c>
      <c r="M971" s="3" t="s">
        <v>41</v>
      </c>
      <c r="Q971" s="4" t="str">
        <f>IFERROR(IF(IF(AND(IF(M971&lt;&gt;0,LOOKUP(M971,[1]Customer!$A:$A,[1]Customer!$B:$B),IF(N971&lt;&gt;0,LOOKUP(N971,[1]Supplier!$A:$A,[1]Supplier!$B:$B)))=FALSE,O971&lt;&gt;0),LOOKUP(O971,[1]Branch!$A:$A,[1]Branch!$B:$B),IF(M971&lt;&gt;0,LOOKUP(M971,[1]Customer!$A:$A,[1]Customer!$B:$B),IF(N971&lt;&gt;0,LOOKUP(N971,[1]Supplier!$A:$A,[1]Supplier!$B:$B))))=FALSE,LOOKUP(P971,[1]Banking!$A:$A,[1]Banking!$B:$B),IF(AND(IF(M971&lt;&gt;0,LOOKUP(M971,[1]Customer!$A:$A,[1]Customer!$B:$B),IF(N971&lt;&gt;0,LOOKUP(N971,[1]Supplier!$A:$A,[1]Supplier!$B:$B)))=FALSE,O971&lt;&gt;0),LOOKUP(O971,[1]Branch!$A:$A,[1]Branch!$B:$B),IF(M971&lt;&gt;0,LOOKUP(M971,[1]Customer!$A:$A,[1]Customer!$B:$B),IF(N971&lt;&gt;0,LOOKUP(N971,[1]Supplier!$A:$A,[1]Supplier!$B:$B))))),"")</f>
        <v>Nathani Indonesia</v>
      </c>
      <c r="R971" s="4" t="str">
        <f>IFERROR(IF(IF(AND(IF(M971&lt;&gt;0,LOOKUP(M971,[1]Customer!$A:$A,[1]Customer!$V:$V),IF(N971&lt;&gt;0,LOOKUP(N971,[1]Supplier!$A:$A,[1]Supplier!$V:$V)))=FALSE,O971&lt;&gt;0),LOOKUP(O971,[1]Branch!$A:$A,[1]Branch!$V:$V),IF(M971&lt;&gt;0,LOOKUP(M971,[1]Customer!$A:$A,[1]Customer!$V:$V),IF(N971&lt;&gt;0,LOOKUP(N971,[1]Supplier!$A:$A,[1]Supplier!$V:$V))))=FALSE,LOOKUP(P971,[1]Banking!$A:$A,[1]Banking!$C:$C),IF(AND(IF(M971&lt;&gt;0,LOOKUP(M971,[1]Customer!$A:$A,[1]Customer!$V:$V),IF(N971&lt;&gt;0,LOOKUP(N971,[1]Supplier!$A:$A,[1]Supplier!$V:$V)))=FALSE,O971&lt;&gt;0),LOOKUP(O971,[1]Branch!$A:$A,[1]Branch!$V:$V),IF(M971&lt;&gt;0,LOOKUP(M971,[1]Customer!$A:$A,[1]Customer!$V:$V),IF(N971&lt;&gt;0,LOOKUP(N971,[1]Supplier!$A:$A,[1]Supplier!$V:$V))))),"")</f>
        <v>Agustina Y. Zulkarnain</v>
      </c>
      <c r="S971" s="14">
        <f>IFERROR(SUMIF(CREF!A:A,PREF!A971,CREF!G:G),"")</f>
        <v>109733</v>
      </c>
    </row>
    <row r="972" spans="1:19">
      <c r="A972" s="3">
        <v>971</v>
      </c>
      <c r="B972" s="5">
        <v>42053</v>
      </c>
      <c r="D972" s="11" t="s">
        <v>1503</v>
      </c>
      <c r="J972" s="3">
        <v>33</v>
      </c>
      <c r="M972" s="3" t="s">
        <v>41</v>
      </c>
      <c r="Q972" s="4" t="str">
        <f>IFERROR(IF(IF(AND(IF(M972&lt;&gt;0,LOOKUP(M972,[1]Customer!$A:$A,[1]Customer!$B:$B),IF(N972&lt;&gt;0,LOOKUP(N972,[1]Supplier!$A:$A,[1]Supplier!$B:$B)))=FALSE,O972&lt;&gt;0),LOOKUP(O972,[1]Branch!$A:$A,[1]Branch!$B:$B),IF(M972&lt;&gt;0,LOOKUP(M972,[1]Customer!$A:$A,[1]Customer!$B:$B),IF(N972&lt;&gt;0,LOOKUP(N972,[1]Supplier!$A:$A,[1]Supplier!$B:$B))))=FALSE,LOOKUP(P972,[1]Banking!$A:$A,[1]Banking!$B:$B),IF(AND(IF(M972&lt;&gt;0,LOOKUP(M972,[1]Customer!$A:$A,[1]Customer!$B:$B),IF(N972&lt;&gt;0,LOOKUP(N972,[1]Supplier!$A:$A,[1]Supplier!$B:$B)))=FALSE,O972&lt;&gt;0),LOOKUP(O972,[1]Branch!$A:$A,[1]Branch!$B:$B),IF(M972&lt;&gt;0,LOOKUP(M972,[1]Customer!$A:$A,[1]Customer!$B:$B),IF(N972&lt;&gt;0,LOOKUP(N972,[1]Supplier!$A:$A,[1]Supplier!$B:$B))))),"")</f>
        <v>Nathani Indonesia</v>
      </c>
      <c r="R972" s="4" t="str">
        <f>IFERROR(IF(IF(AND(IF(M972&lt;&gt;0,LOOKUP(M972,[1]Customer!$A:$A,[1]Customer!$V:$V),IF(N972&lt;&gt;0,LOOKUP(N972,[1]Supplier!$A:$A,[1]Supplier!$V:$V)))=FALSE,O972&lt;&gt;0),LOOKUP(O972,[1]Branch!$A:$A,[1]Branch!$V:$V),IF(M972&lt;&gt;0,LOOKUP(M972,[1]Customer!$A:$A,[1]Customer!$V:$V),IF(N972&lt;&gt;0,LOOKUP(N972,[1]Supplier!$A:$A,[1]Supplier!$V:$V))))=FALSE,LOOKUP(P972,[1]Banking!$A:$A,[1]Banking!$C:$C),IF(AND(IF(M972&lt;&gt;0,LOOKUP(M972,[1]Customer!$A:$A,[1]Customer!$V:$V),IF(N972&lt;&gt;0,LOOKUP(N972,[1]Supplier!$A:$A,[1]Supplier!$V:$V)))=FALSE,O972&lt;&gt;0),LOOKUP(O972,[1]Branch!$A:$A,[1]Branch!$V:$V),IF(M972&lt;&gt;0,LOOKUP(M972,[1]Customer!$A:$A,[1]Customer!$V:$V),IF(N972&lt;&gt;0,LOOKUP(N972,[1]Supplier!$A:$A,[1]Supplier!$V:$V))))),"")</f>
        <v>Agustina Y. Zulkarnain</v>
      </c>
      <c r="S972" s="14">
        <f>IFERROR(SUMIF(CREF!A:A,PREF!A972,CREF!G:G),"")</f>
        <v>64922207</v>
      </c>
    </row>
    <row r="973" spans="1:19">
      <c r="A973" s="3">
        <v>972</v>
      </c>
      <c r="B973" s="5">
        <v>42055</v>
      </c>
      <c r="K973" s="3">
        <v>93</v>
      </c>
      <c r="N973" s="3" t="s">
        <v>81</v>
      </c>
      <c r="Q973" s="4" t="str">
        <f>IFERROR(IF(IF(AND(IF(M973&lt;&gt;0,LOOKUP(M973,[1]Customer!$A:$A,[1]Customer!$B:$B),IF(N973&lt;&gt;0,LOOKUP(N973,[1]Supplier!$A:$A,[1]Supplier!$B:$B)))=FALSE,O973&lt;&gt;0),LOOKUP(O973,[1]Branch!$A:$A,[1]Branch!$B:$B),IF(M973&lt;&gt;0,LOOKUP(M973,[1]Customer!$A:$A,[1]Customer!$B:$B),IF(N973&lt;&gt;0,LOOKUP(N973,[1]Supplier!$A:$A,[1]Supplier!$B:$B))))=FALSE,LOOKUP(P973,[1]Banking!$A:$A,[1]Banking!$B:$B),IF(AND(IF(M973&lt;&gt;0,LOOKUP(M973,[1]Customer!$A:$A,[1]Customer!$B:$B),IF(N973&lt;&gt;0,LOOKUP(N973,[1]Supplier!$A:$A,[1]Supplier!$B:$B)))=FALSE,O973&lt;&gt;0),LOOKUP(O973,[1]Branch!$A:$A,[1]Branch!$B:$B),IF(M973&lt;&gt;0,LOOKUP(M973,[1]Customer!$A:$A,[1]Customer!$B:$B),IF(N973&lt;&gt;0,LOOKUP(N973,[1]Supplier!$A:$A,[1]Supplier!$B:$B))))),"")</f>
        <v>Kas Negara</v>
      </c>
      <c r="R973" s="4" t="str">
        <f>IFERROR(IF(IF(AND(IF(M973&lt;&gt;0,LOOKUP(M973,[1]Customer!$A:$A,[1]Customer!$V:$V),IF(N973&lt;&gt;0,LOOKUP(N973,[1]Supplier!$A:$A,[1]Supplier!$V:$V)))=FALSE,O973&lt;&gt;0),LOOKUP(O973,[1]Branch!$A:$A,[1]Branch!$V:$V),IF(M973&lt;&gt;0,LOOKUP(M973,[1]Customer!$A:$A,[1]Customer!$V:$V),IF(N973&lt;&gt;0,LOOKUP(N973,[1]Supplier!$A:$A,[1]Supplier!$V:$V))))=FALSE,LOOKUP(P973,[1]Banking!$A:$A,[1]Banking!$C:$C),IF(AND(IF(M973&lt;&gt;0,LOOKUP(M973,[1]Customer!$A:$A,[1]Customer!$V:$V),IF(N973&lt;&gt;0,LOOKUP(N973,[1]Supplier!$A:$A,[1]Supplier!$V:$V)))=FALSE,O973&lt;&gt;0),LOOKUP(O973,[1]Branch!$A:$A,[1]Branch!$V:$V),IF(M973&lt;&gt;0,LOOKUP(M973,[1]Customer!$A:$A,[1]Customer!$V:$V),IF(N973&lt;&gt;0,LOOKUP(N973,[1]Supplier!$A:$A,[1]Supplier!$V:$V))))),"")</f>
        <v/>
      </c>
      <c r="S973" s="14">
        <f>IFERROR(SUMIF(CREF!A:A,PREF!A973,CREF!G:G),"")</f>
        <v>-222603424</v>
      </c>
    </row>
    <row r="974" spans="1:19">
      <c r="A974" s="3">
        <v>973</v>
      </c>
      <c r="B974" s="5">
        <v>42055</v>
      </c>
      <c r="K974" s="3">
        <v>94</v>
      </c>
      <c r="N974" s="3" t="s">
        <v>81</v>
      </c>
      <c r="Q974" s="4" t="str">
        <f>IFERROR(IF(IF(AND(IF(M974&lt;&gt;0,LOOKUP(M974,[1]Customer!$A:$A,[1]Customer!$B:$B),IF(N974&lt;&gt;0,LOOKUP(N974,[1]Supplier!$A:$A,[1]Supplier!$B:$B)))=FALSE,O974&lt;&gt;0),LOOKUP(O974,[1]Branch!$A:$A,[1]Branch!$B:$B),IF(M974&lt;&gt;0,LOOKUP(M974,[1]Customer!$A:$A,[1]Customer!$B:$B),IF(N974&lt;&gt;0,LOOKUP(N974,[1]Supplier!$A:$A,[1]Supplier!$B:$B))))=FALSE,LOOKUP(P974,[1]Banking!$A:$A,[1]Banking!$B:$B),IF(AND(IF(M974&lt;&gt;0,LOOKUP(M974,[1]Customer!$A:$A,[1]Customer!$B:$B),IF(N974&lt;&gt;0,LOOKUP(N974,[1]Supplier!$A:$A,[1]Supplier!$B:$B)))=FALSE,O974&lt;&gt;0),LOOKUP(O974,[1]Branch!$A:$A,[1]Branch!$B:$B),IF(M974&lt;&gt;0,LOOKUP(M974,[1]Customer!$A:$A,[1]Customer!$B:$B),IF(N974&lt;&gt;0,LOOKUP(N974,[1]Supplier!$A:$A,[1]Supplier!$B:$B))))),"")</f>
        <v>Kas Negara</v>
      </c>
      <c r="R974" s="4" t="str">
        <f>IFERROR(IF(IF(AND(IF(M974&lt;&gt;0,LOOKUP(M974,[1]Customer!$A:$A,[1]Customer!$V:$V),IF(N974&lt;&gt;0,LOOKUP(N974,[1]Supplier!$A:$A,[1]Supplier!$V:$V)))=FALSE,O974&lt;&gt;0),LOOKUP(O974,[1]Branch!$A:$A,[1]Branch!$V:$V),IF(M974&lt;&gt;0,LOOKUP(M974,[1]Customer!$A:$A,[1]Customer!$V:$V),IF(N974&lt;&gt;0,LOOKUP(N974,[1]Supplier!$A:$A,[1]Supplier!$V:$V))))=FALSE,LOOKUP(P974,[1]Banking!$A:$A,[1]Banking!$C:$C),IF(AND(IF(M974&lt;&gt;0,LOOKUP(M974,[1]Customer!$A:$A,[1]Customer!$V:$V),IF(N974&lt;&gt;0,LOOKUP(N974,[1]Supplier!$A:$A,[1]Supplier!$V:$V)))=FALSE,O974&lt;&gt;0),LOOKUP(O974,[1]Branch!$A:$A,[1]Branch!$V:$V),IF(M974&lt;&gt;0,LOOKUP(M974,[1]Customer!$A:$A,[1]Customer!$V:$V),IF(N974&lt;&gt;0,LOOKUP(N974,[1]Supplier!$A:$A,[1]Supplier!$V:$V))))),"")</f>
        <v/>
      </c>
      <c r="S974" s="14">
        <f>IFERROR(SUMIF(CREF!A:A,PREF!A974,CREF!G:G),"")</f>
        <v>-4452068</v>
      </c>
    </row>
    <row r="975" spans="1:19">
      <c r="A975" s="3">
        <v>974</v>
      </c>
      <c r="B975" s="5">
        <v>42058</v>
      </c>
      <c r="J975" s="3">
        <v>34</v>
      </c>
      <c r="P975" s="3" t="s">
        <v>40</v>
      </c>
      <c r="Q975" s="4" t="str">
        <f>IFERROR(IF(IF(AND(IF(M975&lt;&gt;0,LOOKUP(M975,[1]Customer!$A:$A,[1]Customer!$B:$B),IF(N975&lt;&gt;0,LOOKUP(N975,[1]Supplier!$A:$A,[1]Supplier!$B:$B)))=FALSE,O975&lt;&gt;0),LOOKUP(O975,[1]Branch!$A:$A,[1]Branch!$B:$B),IF(M975&lt;&gt;0,LOOKUP(M975,[1]Customer!$A:$A,[1]Customer!$B:$B),IF(N975&lt;&gt;0,LOOKUP(N975,[1]Supplier!$A:$A,[1]Supplier!$B:$B))))=FALSE,LOOKUP(P975,[1]Banking!$A:$A,[1]Banking!$B:$B),IF(AND(IF(M975&lt;&gt;0,LOOKUP(M975,[1]Customer!$A:$A,[1]Customer!$B:$B),IF(N975&lt;&gt;0,LOOKUP(N975,[1]Supplier!$A:$A,[1]Supplier!$B:$B)))=FALSE,O975&lt;&gt;0),LOOKUP(O975,[1]Branch!$A:$A,[1]Branch!$B:$B),IF(M975&lt;&gt;0,LOOKUP(M975,[1]Customer!$A:$A,[1]Customer!$B:$B),IF(N975&lt;&gt;0,LOOKUP(N975,[1]Supplier!$A:$A,[1]Supplier!$B:$B))))),"")</f>
        <v>Kas Kecil Nathani Chemicals</v>
      </c>
      <c r="R975" s="4">
        <f>IFERROR(IF(IF(AND(IF(M975&lt;&gt;0,LOOKUP(M975,[1]Customer!$A:$A,[1]Customer!$V:$V),IF(N975&lt;&gt;0,LOOKUP(N975,[1]Supplier!$A:$A,[1]Supplier!$V:$V)))=FALSE,O975&lt;&gt;0),LOOKUP(O975,[1]Branch!$A:$A,[1]Branch!$V:$V),IF(M975&lt;&gt;0,LOOKUP(M975,[1]Customer!$A:$A,[1]Customer!$V:$V),IF(N975&lt;&gt;0,LOOKUP(N975,[1]Supplier!$A:$A,[1]Supplier!$V:$V))))=FALSE,LOOKUP(P975,[1]Banking!$A:$A,[1]Banking!$C:$C),IF(AND(IF(M975&lt;&gt;0,LOOKUP(M975,[1]Customer!$A:$A,[1]Customer!$V:$V),IF(N975&lt;&gt;0,LOOKUP(N975,[1]Supplier!$A:$A,[1]Supplier!$V:$V)))=FALSE,O975&lt;&gt;0),LOOKUP(O975,[1]Branch!$A:$A,[1]Branch!$V:$V),IF(M975&lt;&gt;0,LOOKUP(M975,[1]Customer!$A:$A,[1]Customer!$V:$V),IF(N975&lt;&gt;0,LOOKUP(N975,[1]Supplier!$A:$A,[1]Supplier!$V:$V))))),"")</f>
        <v>0</v>
      </c>
      <c r="S975" s="14">
        <f>IFERROR(SUMIF(CREF!A:A,PREF!A975,CREF!G:G),"")</f>
        <v>3955960</v>
      </c>
    </row>
    <row r="976" spans="1:19">
      <c r="A976" s="3">
        <v>975</v>
      </c>
      <c r="B976" s="5">
        <v>42058</v>
      </c>
      <c r="K976" s="3">
        <v>95</v>
      </c>
      <c r="P976" s="3" t="s">
        <v>40</v>
      </c>
      <c r="Q976" s="4" t="str">
        <f>IFERROR(IF(IF(AND(IF(M976&lt;&gt;0,LOOKUP(M976,[1]Customer!$A:$A,[1]Customer!$B:$B),IF(N976&lt;&gt;0,LOOKUP(N976,[1]Supplier!$A:$A,[1]Supplier!$B:$B)))=FALSE,O976&lt;&gt;0),LOOKUP(O976,[1]Branch!$A:$A,[1]Branch!$B:$B),IF(M976&lt;&gt;0,LOOKUP(M976,[1]Customer!$A:$A,[1]Customer!$B:$B),IF(N976&lt;&gt;0,LOOKUP(N976,[1]Supplier!$A:$A,[1]Supplier!$B:$B))))=FALSE,LOOKUP(P976,[1]Banking!$A:$A,[1]Banking!$B:$B),IF(AND(IF(M976&lt;&gt;0,LOOKUP(M976,[1]Customer!$A:$A,[1]Customer!$B:$B),IF(N976&lt;&gt;0,LOOKUP(N976,[1]Supplier!$A:$A,[1]Supplier!$B:$B)))=FALSE,O976&lt;&gt;0),LOOKUP(O976,[1]Branch!$A:$A,[1]Branch!$B:$B),IF(M976&lt;&gt;0,LOOKUP(M976,[1]Customer!$A:$A,[1]Customer!$B:$B),IF(N976&lt;&gt;0,LOOKUP(N976,[1]Supplier!$A:$A,[1]Supplier!$B:$B))))),"")</f>
        <v>Kas Kecil Nathani Chemicals</v>
      </c>
      <c r="R976" s="4">
        <f>IFERROR(IF(IF(AND(IF(M976&lt;&gt;0,LOOKUP(M976,[1]Customer!$A:$A,[1]Customer!$V:$V),IF(N976&lt;&gt;0,LOOKUP(N976,[1]Supplier!$A:$A,[1]Supplier!$V:$V)))=FALSE,O976&lt;&gt;0),LOOKUP(O976,[1]Branch!$A:$A,[1]Branch!$V:$V),IF(M976&lt;&gt;0,LOOKUP(M976,[1]Customer!$A:$A,[1]Customer!$V:$V),IF(N976&lt;&gt;0,LOOKUP(N976,[1]Supplier!$A:$A,[1]Supplier!$V:$V))))=FALSE,LOOKUP(P976,[1]Banking!$A:$A,[1]Banking!$C:$C),IF(AND(IF(M976&lt;&gt;0,LOOKUP(M976,[1]Customer!$A:$A,[1]Customer!$V:$V),IF(N976&lt;&gt;0,LOOKUP(N976,[1]Supplier!$A:$A,[1]Supplier!$V:$V)))=FALSE,O976&lt;&gt;0),LOOKUP(O976,[1]Branch!$A:$A,[1]Branch!$V:$V),IF(M976&lt;&gt;0,LOOKUP(M976,[1]Customer!$A:$A,[1]Customer!$V:$V),IF(N976&lt;&gt;0,LOOKUP(N976,[1]Supplier!$A:$A,[1]Supplier!$V:$V))))),"")</f>
        <v>0</v>
      </c>
      <c r="S976" s="14">
        <f>IFERROR(SUMIF(CREF!A:A,PREF!A976,CREF!G:G),"")</f>
        <v>-375000</v>
      </c>
    </row>
    <row r="977" spans="1:19">
      <c r="A977" s="3">
        <v>976</v>
      </c>
      <c r="B977" s="5">
        <v>42058</v>
      </c>
      <c r="K977" s="3">
        <v>96</v>
      </c>
      <c r="P977" s="3" t="s">
        <v>40</v>
      </c>
      <c r="Q977" s="4" t="str">
        <f>IFERROR(IF(IF(AND(IF(M977&lt;&gt;0,LOOKUP(M977,[1]Customer!$A:$A,[1]Customer!$B:$B),IF(N977&lt;&gt;0,LOOKUP(N977,[1]Supplier!$A:$A,[1]Supplier!$B:$B)))=FALSE,O977&lt;&gt;0),LOOKUP(O977,[1]Branch!$A:$A,[1]Branch!$B:$B),IF(M977&lt;&gt;0,LOOKUP(M977,[1]Customer!$A:$A,[1]Customer!$B:$B),IF(N977&lt;&gt;0,LOOKUP(N977,[1]Supplier!$A:$A,[1]Supplier!$B:$B))))=FALSE,LOOKUP(P977,[1]Banking!$A:$A,[1]Banking!$B:$B),IF(AND(IF(M977&lt;&gt;0,LOOKUP(M977,[1]Customer!$A:$A,[1]Customer!$B:$B),IF(N977&lt;&gt;0,LOOKUP(N977,[1]Supplier!$A:$A,[1]Supplier!$B:$B)))=FALSE,O977&lt;&gt;0),LOOKUP(O977,[1]Branch!$A:$A,[1]Branch!$B:$B),IF(M977&lt;&gt;0,LOOKUP(M977,[1]Customer!$A:$A,[1]Customer!$B:$B),IF(N977&lt;&gt;0,LOOKUP(N977,[1]Supplier!$A:$A,[1]Supplier!$B:$B))))),"")</f>
        <v>Kas Kecil Nathani Chemicals</v>
      </c>
      <c r="R977" s="4">
        <f>IFERROR(IF(IF(AND(IF(M977&lt;&gt;0,LOOKUP(M977,[1]Customer!$A:$A,[1]Customer!$V:$V),IF(N977&lt;&gt;0,LOOKUP(N977,[1]Supplier!$A:$A,[1]Supplier!$V:$V)))=FALSE,O977&lt;&gt;0),LOOKUP(O977,[1]Branch!$A:$A,[1]Branch!$V:$V),IF(M977&lt;&gt;0,LOOKUP(M977,[1]Customer!$A:$A,[1]Customer!$V:$V),IF(N977&lt;&gt;0,LOOKUP(N977,[1]Supplier!$A:$A,[1]Supplier!$V:$V))))=FALSE,LOOKUP(P977,[1]Banking!$A:$A,[1]Banking!$C:$C),IF(AND(IF(M977&lt;&gt;0,LOOKUP(M977,[1]Customer!$A:$A,[1]Customer!$V:$V),IF(N977&lt;&gt;0,LOOKUP(N977,[1]Supplier!$A:$A,[1]Supplier!$V:$V)))=FALSE,O977&lt;&gt;0),LOOKUP(O977,[1]Branch!$A:$A,[1]Branch!$V:$V),IF(M977&lt;&gt;0,LOOKUP(M977,[1]Customer!$A:$A,[1]Customer!$V:$V),IF(N977&lt;&gt;0,LOOKUP(N977,[1]Supplier!$A:$A,[1]Supplier!$V:$V))))),"")</f>
        <v>0</v>
      </c>
      <c r="S977" s="14">
        <f>IFERROR(SUMIF(CREF!A:A,PREF!A977,CREF!G:G),"")</f>
        <v>-375000</v>
      </c>
    </row>
    <row r="978" spans="1:19">
      <c r="A978" s="3">
        <v>977</v>
      </c>
      <c r="B978" s="5">
        <v>42058</v>
      </c>
      <c r="K978" s="3">
        <v>97</v>
      </c>
      <c r="P978" s="3" t="s">
        <v>40</v>
      </c>
      <c r="Q978" s="4" t="str">
        <f>IFERROR(IF(IF(AND(IF(M978&lt;&gt;0,LOOKUP(M978,[1]Customer!$A:$A,[1]Customer!$B:$B),IF(N978&lt;&gt;0,LOOKUP(N978,[1]Supplier!$A:$A,[1]Supplier!$B:$B)))=FALSE,O978&lt;&gt;0),LOOKUP(O978,[1]Branch!$A:$A,[1]Branch!$B:$B),IF(M978&lt;&gt;0,LOOKUP(M978,[1]Customer!$A:$A,[1]Customer!$B:$B),IF(N978&lt;&gt;0,LOOKUP(N978,[1]Supplier!$A:$A,[1]Supplier!$B:$B))))=FALSE,LOOKUP(P978,[1]Banking!$A:$A,[1]Banking!$B:$B),IF(AND(IF(M978&lt;&gt;0,LOOKUP(M978,[1]Customer!$A:$A,[1]Customer!$B:$B),IF(N978&lt;&gt;0,LOOKUP(N978,[1]Supplier!$A:$A,[1]Supplier!$B:$B)))=FALSE,O978&lt;&gt;0),LOOKUP(O978,[1]Branch!$A:$A,[1]Branch!$B:$B),IF(M978&lt;&gt;0,LOOKUP(M978,[1]Customer!$A:$A,[1]Customer!$B:$B),IF(N978&lt;&gt;0,LOOKUP(N978,[1]Supplier!$A:$A,[1]Supplier!$B:$B))))),"")</f>
        <v>Kas Kecil Nathani Chemicals</v>
      </c>
      <c r="R978" s="4">
        <f>IFERROR(IF(IF(AND(IF(M978&lt;&gt;0,LOOKUP(M978,[1]Customer!$A:$A,[1]Customer!$V:$V),IF(N978&lt;&gt;0,LOOKUP(N978,[1]Supplier!$A:$A,[1]Supplier!$V:$V)))=FALSE,O978&lt;&gt;0),LOOKUP(O978,[1]Branch!$A:$A,[1]Branch!$V:$V),IF(M978&lt;&gt;0,LOOKUP(M978,[1]Customer!$A:$A,[1]Customer!$V:$V),IF(N978&lt;&gt;0,LOOKUP(N978,[1]Supplier!$A:$A,[1]Supplier!$V:$V))))=FALSE,LOOKUP(P978,[1]Banking!$A:$A,[1]Banking!$C:$C),IF(AND(IF(M978&lt;&gt;0,LOOKUP(M978,[1]Customer!$A:$A,[1]Customer!$V:$V),IF(N978&lt;&gt;0,LOOKUP(N978,[1]Supplier!$A:$A,[1]Supplier!$V:$V)))=FALSE,O978&lt;&gt;0),LOOKUP(O978,[1]Branch!$A:$A,[1]Branch!$V:$V),IF(M978&lt;&gt;0,LOOKUP(M978,[1]Customer!$A:$A,[1]Customer!$V:$V),IF(N978&lt;&gt;0,LOOKUP(N978,[1]Supplier!$A:$A,[1]Supplier!$V:$V))))),"")</f>
        <v>0</v>
      </c>
      <c r="S978" s="14">
        <f>IFERROR(SUMIF(CREF!A:A,PREF!A978,CREF!G:G),"")</f>
        <v>-375000</v>
      </c>
    </row>
    <row r="979" spans="1:19">
      <c r="A979" s="3">
        <v>978</v>
      </c>
      <c r="B979" s="5">
        <v>42058</v>
      </c>
      <c r="K979" s="3">
        <v>98</v>
      </c>
      <c r="P979" s="3" t="s">
        <v>40</v>
      </c>
      <c r="Q979" s="4" t="str">
        <f>IFERROR(IF(IF(AND(IF(M979&lt;&gt;0,LOOKUP(M979,[1]Customer!$A:$A,[1]Customer!$B:$B),IF(N979&lt;&gt;0,LOOKUP(N979,[1]Supplier!$A:$A,[1]Supplier!$B:$B)))=FALSE,O979&lt;&gt;0),LOOKUP(O979,[1]Branch!$A:$A,[1]Branch!$B:$B),IF(M979&lt;&gt;0,LOOKUP(M979,[1]Customer!$A:$A,[1]Customer!$B:$B),IF(N979&lt;&gt;0,LOOKUP(N979,[1]Supplier!$A:$A,[1]Supplier!$B:$B))))=FALSE,LOOKUP(P979,[1]Banking!$A:$A,[1]Banking!$B:$B),IF(AND(IF(M979&lt;&gt;0,LOOKUP(M979,[1]Customer!$A:$A,[1]Customer!$B:$B),IF(N979&lt;&gt;0,LOOKUP(N979,[1]Supplier!$A:$A,[1]Supplier!$B:$B)))=FALSE,O979&lt;&gt;0),LOOKUP(O979,[1]Branch!$A:$A,[1]Branch!$B:$B),IF(M979&lt;&gt;0,LOOKUP(M979,[1]Customer!$A:$A,[1]Customer!$B:$B),IF(N979&lt;&gt;0,LOOKUP(N979,[1]Supplier!$A:$A,[1]Supplier!$B:$B))))),"")</f>
        <v>Kas Kecil Nathani Chemicals</v>
      </c>
      <c r="R979" s="4">
        <f>IFERROR(IF(IF(AND(IF(M979&lt;&gt;0,LOOKUP(M979,[1]Customer!$A:$A,[1]Customer!$V:$V),IF(N979&lt;&gt;0,LOOKUP(N979,[1]Supplier!$A:$A,[1]Supplier!$V:$V)))=FALSE,O979&lt;&gt;0),LOOKUP(O979,[1]Branch!$A:$A,[1]Branch!$V:$V),IF(M979&lt;&gt;0,LOOKUP(M979,[1]Customer!$A:$A,[1]Customer!$V:$V),IF(N979&lt;&gt;0,LOOKUP(N979,[1]Supplier!$A:$A,[1]Supplier!$V:$V))))=FALSE,LOOKUP(P979,[1]Banking!$A:$A,[1]Banking!$C:$C),IF(AND(IF(M979&lt;&gt;0,LOOKUP(M979,[1]Customer!$A:$A,[1]Customer!$V:$V),IF(N979&lt;&gt;0,LOOKUP(N979,[1]Supplier!$A:$A,[1]Supplier!$V:$V)))=FALSE,O979&lt;&gt;0),LOOKUP(O979,[1]Branch!$A:$A,[1]Branch!$V:$V),IF(M979&lt;&gt;0,LOOKUP(M979,[1]Customer!$A:$A,[1]Customer!$V:$V),IF(N979&lt;&gt;0,LOOKUP(N979,[1]Supplier!$A:$A,[1]Supplier!$V:$V))))),"")</f>
        <v>0</v>
      </c>
      <c r="S979" s="14">
        <f>IFERROR(SUMIF(CREF!A:A,PREF!A979,CREF!G:G),"")</f>
        <v>-375000</v>
      </c>
    </row>
    <row r="980" spans="1:19">
      <c r="A980" s="3">
        <v>979</v>
      </c>
      <c r="B980" s="5">
        <v>42058</v>
      </c>
      <c r="K980" s="3">
        <v>99</v>
      </c>
      <c r="P980" s="3" t="s">
        <v>40</v>
      </c>
      <c r="Q980" s="4" t="str">
        <f>IFERROR(IF(IF(AND(IF(M980&lt;&gt;0,LOOKUP(M980,[1]Customer!$A:$A,[1]Customer!$B:$B),IF(N980&lt;&gt;0,LOOKUP(N980,[1]Supplier!$A:$A,[1]Supplier!$B:$B)))=FALSE,O980&lt;&gt;0),LOOKUP(O980,[1]Branch!$A:$A,[1]Branch!$B:$B),IF(M980&lt;&gt;0,LOOKUP(M980,[1]Customer!$A:$A,[1]Customer!$B:$B),IF(N980&lt;&gt;0,LOOKUP(N980,[1]Supplier!$A:$A,[1]Supplier!$B:$B))))=FALSE,LOOKUP(P980,[1]Banking!$A:$A,[1]Banking!$B:$B),IF(AND(IF(M980&lt;&gt;0,LOOKUP(M980,[1]Customer!$A:$A,[1]Customer!$B:$B),IF(N980&lt;&gt;0,LOOKUP(N980,[1]Supplier!$A:$A,[1]Supplier!$B:$B)))=FALSE,O980&lt;&gt;0),LOOKUP(O980,[1]Branch!$A:$A,[1]Branch!$B:$B),IF(M980&lt;&gt;0,LOOKUP(M980,[1]Customer!$A:$A,[1]Customer!$B:$B),IF(N980&lt;&gt;0,LOOKUP(N980,[1]Supplier!$A:$A,[1]Supplier!$B:$B))))),"")</f>
        <v>Kas Kecil Nathani Chemicals</v>
      </c>
      <c r="R980" s="4">
        <f>IFERROR(IF(IF(AND(IF(M980&lt;&gt;0,LOOKUP(M980,[1]Customer!$A:$A,[1]Customer!$V:$V),IF(N980&lt;&gt;0,LOOKUP(N980,[1]Supplier!$A:$A,[1]Supplier!$V:$V)))=FALSE,O980&lt;&gt;0),LOOKUP(O980,[1]Branch!$A:$A,[1]Branch!$V:$V),IF(M980&lt;&gt;0,LOOKUP(M980,[1]Customer!$A:$A,[1]Customer!$V:$V),IF(N980&lt;&gt;0,LOOKUP(N980,[1]Supplier!$A:$A,[1]Supplier!$V:$V))))=FALSE,LOOKUP(P980,[1]Banking!$A:$A,[1]Banking!$C:$C),IF(AND(IF(M980&lt;&gt;0,LOOKUP(M980,[1]Customer!$A:$A,[1]Customer!$V:$V),IF(N980&lt;&gt;0,LOOKUP(N980,[1]Supplier!$A:$A,[1]Supplier!$V:$V)))=FALSE,O980&lt;&gt;0),LOOKUP(O980,[1]Branch!$A:$A,[1]Branch!$V:$V),IF(M980&lt;&gt;0,LOOKUP(M980,[1]Customer!$A:$A,[1]Customer!$V:$V),IF(N980&lt;&gt;0,LOOKUP(N980,[1]Supplier!$A:$A,[1]Supplier!$V:$V))))),"")</f>
        <v>0</v>
      </c>
      <c r="S980" s="14">
        <f>IFERROR(SUMIF(CREF!A:A,PREF!A980,CREF!G:G),"")</f>
        <v>-375000</v>
      </c>
    </row>
    <row r="981" spans="1:19">
      <c r="A981" s="3">
        <v>980</v>
      </c>
      <c r="B981" s="5">
        <v>42058</v>
      </c>
      <c r="K981" s="3">
        <v>100</v>
      </c>
      <c r="P981" s="3" t="s">
        <v>40</v>
      </c>
      <c r="Q981" s="4" t="str">
        <f>IFERROR(IF(IF(AND(IF(M981&lt;&gt;0,LOOKUP(M981,[1]Customer!$A:$A,[1]Customer!$B:$B),IF(N981&lt;&gt;0,LOOKUP(N981,[1]Supplier!$A:$A,[1]Supplier!$B:$B)))=FALSE,O981&lt;&gt;0),LOOKUP(O981,[1]Branch!$A:$A,[1]Branch!$B:$B),IF(M981&lt;&gt;0,LOOKUP(M981,[1]Customer!$A:$A,[1]Customer!$B:$B),IF(N981&lt;&gt;0,LOOKUP(N981,[1]Supplier!$A:$A,[1]Supplier!$B:$B))))=FALSE,LOOKUP(P981,[1]Banking!$A:$A,[1]Banking!$B:$B),IF(AND(IF(M981&lt;&gt;0,LOOKUP(M981,[1]Customer!$A:$A,[1]Customer!$B:$B),IF(N981&lt;&gt;0,LOOKUP(N981,[1]Supplier!$A:$A,[1]Supplier!$B:$B)))=FALSE,O981&lt;&gt;0),LOOKUP(O981,[1]Branch!$A:$A,[1]Branch!$B:$B),IF(M981&lt;&gt;0,LOOKUP(M981,[1]Customer!$A:$A,[1]Customer!$B:$B),IF(N981&lt;&gt;0,LOOKUP(N981,[1]Supplier!$A:$A,[1]Supplier!$B:$B))))),"")</f>
        <v>Kas Kecil Nathani Chemicals</v>
      </c>
      <c r="R981" s="4">
        <f>IFERROR(IF(IF(AND(IF(M981&lt;&gt;0,LOOKUP(M981,[1]Customer!$A:$A,[1]Customer!$V:$V),IF(N981&lt;&gt;0,LOOKUP(N981,[1]Supplier!$A:$A,[1]Supplier!$V:$V)))=FALSE,O981&lt;&gt;0),LOOKUP(O981,[1]Branch!$A:$A,[1]Branch!$V:$V),IF(M981&lt;&gt;0,LOOKUP(M981,[1]Customer!$A:$A,[1]Customer!$V:$V),IF(N981&lt;&gt;0,LOOKUP(N981,[1]Supplier!$A:$A,[1]Supplier!$V:$V))))=FALSE,LOOKUP(P981,[1]Banking!$A:$A,[1]Banking!$C:$C),IF(AND(IF(M981&lt;&gt;0,LOOKUP(M981,[1]Customer!$A:$A,[1]Customer!$V:$V),IF(N981&lt;&gt;0,LOOKUP(N981,[1]Supplier!$A:$A,[1]Supplier!$V:$V)))=FALSE,O981&lt;&gt;0),LOOKUP(O981,[1]Branch!$A:$A,[1]Branch!$V:$V),IF(M981&lt;&gt;0,LOOKUP(M981,[1]Customer!$A:$A,[1]Customer!$V:$V),IF(N981&lt;&gt;0,LOOKUP(N981,[1]Supplier!$A:$A,[1]Supplier!$V:$V))))),"")</f>
        <v>0</v>
      </c>
      <c r="S981" s="14">
        <f>IFERROR(SUMIF(CREF!A:A,PREF!A981,CREF!G:G),"")</f>
        <v>-330960</v>
      </c>
    </row>
    <row r="982" spans="1:19">
      <c r="A982" s="3">
        <v>981</v>
      </c>
      <c r="B982" s="5">
        <v>42058</v>
      </c>
      <c r="K982" s="3">
        <v>101</v>
      </c>
      <c r="P982" s="3" t="s">
        <v>40</v>
      </c>
      <c r="Q982" s="4" t="str">
        <f>IFERROR(IF(IF(AND(IF(M982&lt;&gt;0,LOOKUP(M982,[1]Customer!$A:$A,[1]Customer!$B:$B),IF(N982&lt;&gt;0,LOOKUP(N982,[1]Supplier!$A:$A,[1]Supplier!$B:$B)))=FALSE,O982&lt;&gt;0),LOOKUP(O982,[1]Branch!$A:$A,[1]Branch!$B:$B),IF(M982&lt;&gt;0,LOOKUP(M982,[1]Customer!$A:$A,[1]Customer!$B:$B),IF(N982&lt;&gt;0,LOOKUP(N982,[1]Supplier!$A:$A,[1]Supplier!$B:$B))))=FALSE,LOOKUP(P982,[1]Banking!$A:$A,[1]Banking!$B:$B),IF(AND(IF(M982&lt;&gt;0,LOOKUP(M982,[1]Customer!$A:$A,[1]Customer!$B:$B),IF(N982&lt;&gt;0,LOOKUP(N982,[1]Supplier!$A:$A,[1]Supplier!$B:$B)))=FALSE,O982&lt;&gt;0),LOOKUP(O982,[1]Branch!$A:$A,[1]Branch!$B:$B),IF(M982&lt;&gt;0,LOOKUP(M982,[1]Customer!$A:$A,[1]Customer!$B:$B),IF(N982&lt;&gt;0,LOOKUP(N982,[1]Supplier!$A:$A,[1]Supplier!$B:$B))))),"")</f>
        <v>Kas Kecil Nathani Chemicals</v>
      </c>
      <c r="R982" s="4">
        <f>IFERROR(IF(IF(AND(IF(M982&lt;&gt;0,LOOKUP(M982,[1]Customer!$A:$A,[1]Customer!$V:$V),IF(N982&lt;&gt;0,LOOKUP(N982,[1]Supplier!$A:$A,[1]Supplier!$V:$V)))=FALSE,O982&lt;&gt;0),LOOKUP(O982,[1]Branch!$A:$A,[1]Branch!$V:$V),IF(M982&lt;&gt;0,LOOKUP(M982,[1]Customer!$A:$A,[1]Customer!$V:$V),IF(N982&lt;&gt;0,LOOKUP(N982,[1]Supplier!$A:$A,[1]Supplier!$V:$V))))=FALSE,LOOKUP(P982,[1]Banking!$A:$A,[1]Banking!$C:$C),IF(AND(IF(M982&lt;&gt;0,LOOKUP(M982,[1]Customer!$A:$A,[1]Customer!$V:$V),IF(N982&lt;&gt;0,LOOKUP(N982,[1]Supplier!$A:$A,[1]Supplier!$V:$V)))=FALSE,O982&lt;&gt;0),LOOKUP(O982,[1]Branch!$A:$A,[1]Branch!$V:$V),IF(M982&lt;&gt;0,LOOKUP(M982,[1]Customer!$A:$A,[1]Customer!$V:$V),IF(N982&lt;&gt;0,LOOKUP(N982,[1]Supplier!$A:$A,[1]Supplier!$V:$V))))),"")</f>
        <v>0</v>
      </c>
      <c r="S982" s="14">
        <f>IFERROR(SUMIF(CREF!A:A,PREF!A982,CREF!G:G),"")</f>
        <v>-375000</v>
      </c>
    </row>
    <row r="983" spans="1:19">
      <c r="A983" s="3">
        <v>982</v>
      </c>
      <c r="B983" s="5">
        <v>42058</v>
      </c>
      <c r="K983" s="3">
        <v>102</v>
      </c>
      <c r="P983" s="3" t="s">
        <v>40</v>
      </c>
      <c r="Q983" s="4" t="str">
        <f>IFERROR(IF(IF(AND(IF(M983&lt;&gt;0,LOOKUP(M983,[1]Customer!$A:$A,[1]Customer!$B:$B),IF(N983&lt;&gt;0,LOOKUP(N983,[1]Supplier!$A:$A,[1]Supplier!$B:$B)))=FALSE,O983&lt;&gt;0),LOOKUP(O983,[1]Branch!$A:$A,[1]Branch!$B:$B),IF(M983&lt;&gt;0,LOOKUP(M983,[1]Customer!$A:$A,[1]Customer!$B:$B),IF(N983&lt;&gt;0,LOOKUP(N983,[1]Supplier!$A:$A,[1]Supplier!$B:$B))))=FALSE,LOOKUP(P983,[1]Banking!$A:$A,[1]Banking!$B:$B),IF(AND(IF(M983&lt;&gt;0,LOOKUP(M983,[1]Customer!$A:$A,[1]Customer!$B:$B),IF(N983&lt;&gt;0,LOOKUP(N983,[1]Supplier!$A:$A,[1]Supplier!$B:$B)))=FALSE,O983&lt;&gt;0),LOOKUP(O983,[1]Branch!$A:$A,[1]Branch!$B:$B),IF(M983&lt;&gt;0,LOOKUP(M983,[1]Customer!$A:$A,[1]Customer!$B:$B),IF(N983&lt;&gt;0,LOOKUP(N983,[1]Supplier!$A:$A,[1]Supplier!$B:$B))))),"")</f>
        <v>Kas Kecil Nathani Chemicals</v>
      </c>
      <c r="R983" s="4">
        <f>IFERROR(IF(IF(AND(IF(M983&lt;&gt;0,LOOKUP(M983,[1]Customer!$A:$A,[1]Customer!$V:$V),IF(N983&lt;&gt;0,LOOKUP(N983,[1]Supplier!$A:$A,[1]Supplier!$V:$V)))=FALSE,O983&lt;&gt;0),LOOKUP(O983,[1]Branch!$A:$A,[1]Branch!$V:$V),IF(M983&lt;&gt;0,LOOKUP(M983,[1]Customer!$A:$A,[1]Customer!$V:$V),IF(N983&lt;&gt;0,LOOKUP(N983,[1]Supplier!$A:$A,[1]Supplier!$V:$V))))=FALSE,LOOKUP(P983,[1]Banking!$A:$A,[1]Banking!$C:$C),IF(AND(IF(M983&lt;&gt;0,LOOKUP(M983,[1]Customer!$A:$A,[1]Customer!$V:$V),IF(N983&lt;&gt;0,LOOKUP(N983,[1]Supplier!$A:$A,[1]Supplier!$V:$V)))=FALSE,O983&lt;&gt;0),LOOKUP(O983,[1]Branch!$A:$A,[1]Branch!$V:$V),IF(M983&lt;&gt;0,LOOKUP(M983,[1]Customer!$A:$A,[1]Customer!$V:$V),IF(N983&lt;&gt;0,LOOKUP(N983,[1]Supplier!$A:$A,[1]Supplier!$V:$V))))),"")</f>
        <v>0</v>
      </c>
      <c r="S983" s="14">
        <f>IFERROR(SUMIF(CREF!A:A,PREF!A983,CREF!G:G),"")</f>
        <v>-375000</v>
      </c>
    </row>
    <row r="984" spans="1:19">
      <c r="A984" s="3">
        <v>983</v>
      </c>
      <c r="B984" s="5">
        <v>42058</v>
      </c>
      <c r="K984" s="3">
        <v>103</v>
      </c>
      <c r="P984" s="3" t="s">
        <v>40</v>
      </c>
      <c r="Q984" s="4" t="str">
        <f>IFERROR(IF(IF(AND(IF(M984&lt;&gt;0,LOOKUP(M984,[1]Customer!$A:$A,[1]Customer!$B:$B),IF(N984&lt;&gt;0,LOOKUP(N984,[1]Supplier!$A:$A,[1]Supplier!$B:$B)))=FALSE,O984&lt;&gt;0),LOOKUP(O984,[1]Branch!$A:$A,[1]Branch!$B:$B),IF(M984&lt;&gt;0,LOOKUP(M984,[1]Customer!$A:$A,[1]Customer!$B:$B),IF(N984&lt;&gt;0,LOOKUP(N984,[1]Supplier!$A:$A,[1]Supplier!$B:$B))))=FALSE,LOOKUP(P984,[1]Banking!$A:$A,[1]Banking!$B:$B),IF(AND(IF(M984&lt;&gt;0,LOOKUP(M984,[1]Customer!$A:$A,[1]Customer!$B:$B),IF(N984&lt;&gt;0,LOOKUP(N984,[1]Supplier!$A:$A,[1]Supplier!$B:$B)))=FALSE,O984&lt;&gt;0),LOOKUP(O984,[1]Branch!$A:$A,[1]Branch!$B:$B),IF(M984&lt;&gt;0,LOOKUP(M984,[1]Customer!$A:$A,[1]Customer!$B:$B),IF(N984&lt;&gt;0,LOOKUP(N984,[1]Supplier!$A:$A,[1]Supplier!$B:$B))))),"")</f>
        <v>Kas Kecil Nathani Chemicals</v>
      </c>
      <c r="R984" s="4">
        <f>IFERROR(IF(IF(AND(IF(M984&lt;&gt;0,LOOKUP(M984,[1]Customer!$A:$A,[1]Customer!$V:$V),IF(N984&lt;&gt;0,LOOKUP(N984,[1]Supplier!$A:$A,[1]Supplier!$V:$V)))=FALSE,O984&lt;&gt;0),LOOKUP(O984,[1]Branch!$A:$A,[1]Branch!$V:$V),IF(M984&lt;&gt;0,LOOKUP(M984,[1]Customer!$A:$A,[1]Customer!$V:$V),IF(N984&lt;&gt;0,LOOKUP(N984,[1]Supplier!$A:$A,[1]Supplier!$V:$V))))=FALSE,LOOKUP(P984,[1]Banking!$A:$A,[1]Banking!$C:$C),IF(AND(IF(M984&lt;&gt;0,LOOKUP(M984,[1]Customer!$A:$A,[1]Customer!$V:$V),IF(N984&lt;&gt;0,LOOKUP(N984,[1]Supplier!$A:$A,[1]Supplier!$V:$V)))=FALSE,O984&lt;&gt;0),LOOKUP(O984,[1]Branch!$A:$A,[1]Branch!$V:$V),IF(M984&lt;&gt;0,LOOKUP(M984,[1]Customer!$A:$A,[1]Customer!$V:$V),IF(N984&lt;&gt;0,LOOKUP(N984,[1]Supplier!$A:$A,[1]Supplier!$V:$V))))),"")</f>
        <v>0</v>
      </c>
      <c r="S984" s="14">
        <f>IFERROR(SUMIF(CREF!A:A,PREF!A984,CREF!G:G),"")</f>
        <v>-400000</v>
      </c>
    </row>
    <row r="985" spans="1:19">
      <c r="A985" s="3">
        <v>984</v>
      </c>
      <c r="B985" s="5">
        <v>42058</v>
      </c>
      <c r="D985" s="11" t="s">
        <v>1503</v>
      </c>
      <c r="J985" s="3">
        <v>35</v>
      </c>
      <c r="M985" s="3" t="s">
        <v>41</v>
      </c>
      <c r="Q985" s="4" t="str">
        <f>IFERROR(IF(IF(AND(IF(M985&lt;&gt;0,LOOKUP(M985,[1]Customer!$A:$A,[1]Customer!$B:$B),IF(N985&lt;&gt;0,LOOKUP(N985,[1]Supplier!$A:$A,[1]Supplier!$B:$B)))=FALSE,O985&lt;&gt;0),LOOKUP(O985,[1]Branch!$A:$A,[1]Branch!$B:$B),IF(M985&lt;&gt;0,LOOKUP(M985,[1]Customer!$A:$A,[1]Customer!$B:$B),IF(N985&lt;&gt;0,LOOKUP(N985,[1]Supplier!$A:$A,[1]Supplier!$B:$B))))=FALSE,LOOKUP(P985,[1]Banking!$A:$A,[1]Banking!$B:$B),IF(AND(IF(M985&lt;&gt;0,LOOKUP(M985,[1]Customer!$A:$A,[1]Customer!$B:$B),IF(N985&lt;&gt;0,LOOKUP(N985,[1]Supplier!$A:$A,[1]Supplier!$B:$B)))=FALSE,O985&lt;&gt;0),LOOKUP(O985,[1]Branch!$A:$A,[1]Branch!$B:$B),IF(M985&lt;&gt;0,LOOKUP(M985,[1]Customer!$A:$A,[1]Customer!$B:$B),IF(N985&lt;&gt;0,LOOKUP(N985,[1]Supplier!$A:$A,[1]Supplier!$B:$B))))),"")</f>
        <v>Nathani Indonesia</v>
      </c>
      <c r="R985" s="4" t="str">
        <f>IFERROR(IF(IF(AND(IF(M985&lt;&gt;0,LOOKUP(M985,[1]Customer!$A:$A,[1]Customer!$V:$V),IF(N985&lt;&gt;0,LOOKUP(N985,[1]Supplier!$A:$A,[1]Supplier!$V:$V)))=FALSE,O985&lt;&gt;0),LOOKUP(O985,[1]Branch!$A:$A,[1]Branch!$V:$V),IF(M985&lt;&gt;0,LOOKUP(M985,[1]Customer!$A:$A,[1]Customer!$V:$V),IF(N985&lt;&gt;0,LOOKUP(N985,[1]Supplier!$A:$A,[1]Supplier!$V:$V))))=FALSE,LOOKUP(P985,[1]Banking!$A:$A,[1]Banking!$C:$C),IF(AND(IF(M985&lt;&gt;0,LOOKUP(M985,[1]Customer!$A:$A,[1]Customer!$V:$V),IF(N985&lt;&gt;0,LOOKUP(N985,[1]Supplier!$A:$A,[1]Supplier!$V:$V)))=FALSE,O985&lt;&gt;0),LOOKUP(O985,[1]Branch!$A:$A,[1]Branch!$V:$V),IF(M985&lt;&gt;0,LOOKUP(M985,[1]Customer!$A:$A,[1]Customer!$V:$V),IF(N985&lt;&gt;0,LOOKUP(N985,[1]Supplier!$A:$A,[1]Supplier!$V:$V))))),"")</f>
        <v>Agustina Y. Zulkarnain</v>
      </c>
      <c r="S985" s="14">
        <f>IFERROR(SUMIF(CREF!A:A,PREF!A985,CREF!G:G),"")</f>
        <v>5000000</v>
      </c>
    </row>
    <row r="986" spans="1:19">
      <c r="A986" s="3">
        <v>985</v>
      </c>
      <c r="B986" s="5">
        <v>42058</v>
      </c>
      <c r="K986" s="3">
        <v>104</v>
      </c>
      <c r="P986" s="3" t="s">
        <v>40</v>
      </c>
      <c r="Q986" s="4" t="str">
        <f>IFERROR(IF(IF(AND(IF(M986&lt;&gt;0,LOOKUP(M986,[1]Customer!$A:$A,[1]Customer!$B:$B),IF(N986&lt;&gt;0,LOOKUP(N986,[1]Supplier!$A:$A,[1]Supplier!$B:$B)))=FALSE,O986&lt;&gt;0),LOOKUP(O986,[1]Branch!$A:$A,[1]Branch!$B:$B),IF(M986&lt;&gt;0,LOOKUP(M986,[1]Customer!$A:$A,[1]Customer!$B:$B),IF(N986&lt;&gt;0,LOOKUP(N986,[1]Supplier!$A:$A,[1]Supplier!$B:$B))))=FALSE,LOOKUP(P986,[1]Banking!$A:$A,[1]Banking!$B:$B),IF(AND(IF(M986&lt;&gt;0,LOOKUP(M986,[1]Customer!$A:$A,[1]Customer!$B:$B),IF(N986&lt;&gt;0,LOOKUP(N986,[1]Supplier!$A:$A,[1]Supplier!$B:$B)))=FALSE,O986&lt;&gt;0),LOOKUP(O986,[1]Branch!$A:$A,[1]Branch!$B:$B),IF(M986&lt;&gt;0,LOOKUP(M986,[1]Customer!$A:$A,[1]Customer!$B:$B),IF(N986&lt;&gt;0,LOOKUP(N986,[1]Supplier!$A:$A,[1]Supplier!$B:$B))))),"")</f>
        <v>Kas Kecil Nathani Chemicals</v>
      </c>
      <c r="R986" s="4">
        <f>IFERROR(IF(IF(AND(IF(M986&lt;&gt;0,LOOKUP(M986,[1]Customer!$A:$A,[1]Customer!$V:$V),IF(N986&lt;&gt;0,LOOKUP(N986,[1]Supplier!$A:$A,[1]Supplier!$V:$V)))=FALSE,O986&lt;&gt;0),LOOKUP(O986,[1]Branch!$A:$A,[1]Branch!$V:$V),IF(M986&lt;&gt;0,LOOKUP(M986,[1]Customer!$A:$A,[1]Customer!$V:$V),IF(N986&lt;&gt;0,LOOKUP(N986,[1]Supplier!$A:$A,[1]Supplier!$V:$V))))=FALSE,LOOKUP(P986,[1]Banking!$A:$A,[1]Banking!$C:$C),IF(AND(IF(M986&lt;&gt;0,LOOKUP(M986,[1]Customer!$A:$A,[1]Customer!$V:$V),IF(N986&lt;&gt;0,LOOKUP(N986,[1]Supplier!$A:$A,[1]Supplier!$V:$V)))=FALSE,O986&lt;&gt;0),LOOKUP(O986,[1]Branch!$A:$A,[1]Branch!$V:$V),IF(M986&lt;&gt;0,LOOKUP(M986,[1]Customer!$A:$A,[1]Customer!$V:$V),IF(N986&lt;&gt;0,LOOKUP(N986,[1]Supplier!$A:$A,[1]Supplier!$V:$V))))),"")</f>
        <v>0</v>
      </c>
      <c r="S986" s="14">
        <f>IFERROR(SUMIF(CREF!A:A,PREF!A986,CREF!G:G),"")</f>
        <v>-3955960</v>
      </c>
    </row>
    <row r="987" spans="1:19">
      <c r="A987" s="3">
        <v>986</v>
      </c>
      <c r="B987" s="5">
        <v>42059</v>
      </c>
      <c r="K987" s="3">
        <v>105</v>
      </c>
      <c r="P987" s="3" t="s">
        <v>40</v>
      </c>
      <c r="Q987" s="4" t="str">
        <f>IFERROR(IF(IF(AND(IF(M987&lt;&gt;0,LOOKUP(M987,[1]Customer!$A:$A,[1]Customer!$B:$B),IF(N987&lt;&gt;0,LOOKUP(N987,[1]Supplier!$A:$A,[1]Supplier!$B:$B)))=FALSE,O987&lt;&gt;0),LOOKUP(O987,[1]Branch!$A:$A,[1]Branch!$B:$B),IF(M987&lt;&gt;0,LOOKUP(M987,[1]Customer!$A:$A,[1]Customer!$B:$B),IF(N987&lt;&gt;0,LOOKUP(N987,[1]Supplier!$A:$A,[1]Supplier!$B:$B))))=FALSE,LOOKUP(P987,[1]Banking!$A:$A,[1]Banking!$B:$B),IF(AND(IF(M987&lt;&gt;0,LOOKUP(M987,[1]Customer!$A:$A,[1]Customer!$B:$B),IF(N987&lt;&gt;0,LOOKUP(N987,[1]Supplier!$A:$A,[1]Supplier!$B:$B)))=FALSE,O987&lt;&gt;0),LOOKUP(O987,[1]Branch!$A:$A,[1]Branch!$B:$B),IF(M987&lt;&gt;0,LOOKUP(M987,[1]Customer!$A:$A,[1]Customer!$B:$B),IF(N987&lt;&gt;0,LOOKUP(N987,[1]Supplier!$A:$A,[1]Supplier!$B:$B))))),"")</f>
        <v>Kas Kecil Nathani Chemicals</v>
      </c>
      <c r="R987" s="4">
        <f>IFERROR(IF(IF(AND(IF(M987&lt;&gt;0,LOOKUP(M987,[1]Customer!$A:$A,[1]Customer!$V:$V),IF(N987&lt;&gt;0,LOOKUP(N987,[1]Supplier!$A:$A,[1]Supplier!$V:$V)))=FALSE,O987&lt;&gt;0),LOOKUP(O987,[1]Branch!$A:$A,[1]Branch!$V:$V),IF(M987&lt;&gt;0,LOOKUP(M987,[1]Customer!$A:$A,[1]Customer!$V:$V),IF(N987&lt;&gt;0,LOOKUP(N987,[1]Supplier!$A:$A,[1]Supplier!$V:$V))))=FALSE,LOOKUP(P987,[1]Banking!$A:$A,[1]Banking!$C:$C),IF(AND(IF(M987&lt;&gt;0,LOOKUP(M987,[1]Customer!$A:$A,[1]Customer!$V:$V),IF(N987&lt;&gt;0,LOOKUP(N987,[1]Supplier!$A:$A,[1]Supplier!$V:$V)))=FALSE,O987&lt;&gt;0),LOOKUP(O987,[1]Branch!$A:$A,[1]Branch!$V:$V),IF(M987&lt;&gt;0,LOOKUP(M987,[1]Customer!$A:$A,[1]Customer!$V:$V),IF(N987&lt;&gt;0,LOOKUP(N987,[1]Supplier!$A:$A,[1]Supplier!$V:$V))))),"")</f>
        <v>0</v>
      </c>
      <c r="S987" s="14">
        <f>IFERROR(SUMIF(CREF!A:A,PREF!A987,CREF!G:G),"")</f>
        <v>-600000</v>
      </c>
    </row>
    <row r="988" spans="1:19">
      <c r="A988" s="3">
        <v>987</v>
      </c>
      <c r="B988" s="5">
        <v>42059</v>
      </c>
      <c r="K988" s="3">
        <v>106</v>
      </c>
      <c r="P988" s="3" t="s">
        <v>40</v>
      </c>
      <c r="Q988" s="4" t="str">
        <f>IFERROR(IF(IF(AND(IF(M988&lt;&gt;0,LOOKUP(M988,[1]Customer!$A:$A,[1]Customer!$B:$B),IF(N988&lt;&gt;0,LOOKUP(N988,[1]Supplier!$A:$A,[1]Supplier!$B:$B)))=FALSE,O988&lt;&gt;0),LOOKUP(O988,[1]Branch!$A:$A,[1]Branch!$B:$B),IF(M988&lt;&gt;0,LOOKUP(M988,[1]Customer!$A:$A,[1]Customer!$B:$B),IF(N988&lt;&gt;0,LOOKUP(N988,[1]Supplier!$A:$A,[1]Supplier!$B:$B))))=FALSE,LOOKUP(P988,[1]Banking!$A:$A,[1]Banking!$B:$B),IF(AND(IF(M988&lt;&gt;0,LOOKUP(M988,[1]Customer!$A:$A,[1]Customer!$B:$B),IF(N988&lt;&gt;0,LOOKUP(N988,[1]Supplier!$A:$A,[1]Supplier!$B:$B)))=FALSE,O988&lt;&gt;0),LOOKUP(O988,[1]Branch!$A:$A,[1]Branch!$B:$B),IF(M988&lt;&gt;0,LOOKUP(M988,[1]Customer!$A:$A,[1]Customer!$B:$B),IF(N988&lt;&gt;0,LOOKUP(N988,[1]Supplier!$A:$A,[1]Supplier!$B:$B))))),"")</f>
        <v>Kas Kecil Nathani Chemicals</v>
      </c>
      <c r="R988" s="4">
        <f>IFERROR(IF(IF(AND(IF(M988&lt;&gt;0,LOOKUP(M988,[1]Customer!$A:$A,[1]Customer!$V:$V),IF(N988&lt;&gt;0,LOOKUP(N988,[1]Supplier!$A:$A,[1]Supplier!$V:$V)))=FALSE,O988&lt;&gt;0),LOOKUP(O988,[1]Branch!$A:$A,[1]Branch!$V:$V),IF(M988&lt;&gt;0,LOOKUP(M988,[1]Customer!$A:$A,[1]Customer!$V:$V),IF(N988&lt;&gt;0,LOOKUP(N988,[1]Supplier!$A:$A,[1]Supplier!$V:$V))))=FALSE,LOOKUP(P988,[1]Banking!$A:$A,[1]Banking!$C:$C),IF(AND(IF(M988&lt;&gt;0,LOOKUP(M988,[1]Customer!$A:$A,[1]Customer!$V:$V),IF(N988&lt;&gt;0,LOOKUP(N988,[1]Supplier!$A:$A,[1]Supplier!$V:$V)))=FALSE,O988&lt;&gt;0),LOOKUP(O988,[1]Branch!$A:$A,[1]Branch!$V:$V),IF(M988&lt;&gt;0,LOOKUP(M988,[1]Customer!$A:$A,[1]Customer!$V:$V),IF(N988&lt;&gt;0,LOOKUP(N988,[1]Supplier!$A:$A,[1]Supplier!$V:$V))))),"")</f>
        <v>0</v>
      </c>
      <c r="S988" s="14">
        <f>IFERROR(SUMIF(CREF!A:A,PREF!A988,CREF!G:G),"")</f>
        <v>-600000</v>
      </c>
    </row>
    <row r="989" spans="1:19">
      <c r="A989" s="3">
        <v>988</v>
      </c>
      <c r="B989" s="5">
        <v>42059</v>
      </c>
      <c r="K989" s="3">
        <v>107</v>
      </c>
      <c r="P989" s="3" t="s">
        <v>40</v>
      </c>
      <c r="Q989" s="4" t="str">
        <f>IFERROR(IF(IF(AND(IF(M989&lt;&gt;0,LOOKUP(M989,[1]Customer!$A:$A,[1]Customer!$B:$B),IF(N989&lt;&gt;0,LOOKUP(N989,[1]Supplier!$A:$A,[1]Supplier!$B:$B)))=FALSE,O989&lt;&gt;0),LOOKUP(O989,[1]Branch!$A:$A,[1]Branch!$B:$B),IF(M989&lt;&gt;0,LOOKUP(M989,[1]Customer!$A:$A,[1]Customer!$B:$B),IF(N989&lt;&gt;0,LOOKUP(N989,[1]Supplier!$A:$A,[1]Supplier!$B:$B))))=FALSE,LOOKUP(P989,[1]Banking!$A:$A,[1]Banking!$B:$B),IF(AND(IF(M989&lt;&gt;0,LOOKUP(M989,[1]Customer!$A:$A,[1]Customer!$B:$B),IF(N989&lt;&gt;0,LOOKUP(N989,[1]Supplier!$A:$A,[1]Supplier!$B:$B)))=FALSE,O989&lt;&gt;0),LOOKUP(O989,[1]Branch!$A:$A,[1]Branch!$B:$B),IF(M989&lt;&gt;0,LOOKUP(M989,[1]Customer!$A:$A,[1]Customer!$B:$B),IF(N989&lt;&gt;0,LOOKUP(N989,[1]Supplier!$A:$A,[1]Supplier!$B:$B))))),"")</f>
        <v>Kas Kecil Nathani Chemicals</v>
      </c>
      <c r="R989" s="4">
        <f>IFERROR(IF(IF(AND(IF(M989&lt;&gt;0,LOOKUP(M989,[1]Customer!$A:$A,[1]Customer!$V:$V),IF(N989&lt;&gt;0,LOOKUP(N989,[1]Supplier!$A:$A,[1]Supplier!$V:$V)))=FALSE,O989&lt;&gt;0),LOOKUP(O989,[1]Branch!$A:$A,[1]Branch!$V:$V),IF(M989&lt;&gt;0,LOOKUP(M989,[1]Customer!$A:$A,[1]Customer!$V:$V),IF(N989&lt;&gt;0,LOOKUP(N989,[1]Supplier!$A:$A,[1]Supplier!$V:$V))))=FALSE,LOOKUP(P989,[1]Banking!$A:$A,[1]Banking!$C:$C),IF(AND(IF(M989&lt;&gt;0,LOOKUP(M989,[1]Customer!$A:$A,[1]Customer!$V:$V),IF(N989&lt;&gt;0,LOOKUP(N989,[1]Supplier!$A:$A,[1]Supplier!$V:$V)))=FALSE,O989&lt;&gt;0),LOOKUP(O989,[1]Branch!$A:$A,[1]Branch!$V:$V),IF(M989&lt;&gt;0,LOOKUP(M989,[1]Customer!$A:$A,[1]Customer!$V:$V),IF(N989&lt;&gt;0,LOOKUP(N989,[1]Supplier!$A:$A,[1]Supplier!$V:$V))))),"")</f>
        <v>0</v>
      </c>
      <c r="S989" s="14">
        <f>IFERROR(SUMIF(CREF!A:A,PREF!A989,CREF!G:G),"")</f>
        <v>-150000</v>
      </c>
    </row>
    <row r="990" spans="1:19">
      <c r="A990" s="3">
        <v>989</v>
      </c>
      <c r="B990" s="5">
        <v>42061</v>
      </c>
      <c r="D990" s="11" t="s">
        <v>1503</v>
      </c>
      <c r="J990" s="3">
        <v>36</v>
      </c>
      <c r="M990" s="3" t="s">
        <v>41</v>
      </c>
      <c r="Q990" s="4" t="str">
        <f>IFERROR(IF(IF(AND(IF(M990&lt;&gt;0,LOOKUP(M990,[1]Customer!$A:$A,[1]Customer!$B:$B),IF(N990&lt;&gt;0,LOOKUP(N990,[1]Supplier!$A:$A,[1]Supplier!$B:$B)))=FALSE,O990&lt;&gt;0),LOOKUP(O990,[1]Branch!$A:$A,[1]Branch!$B:$B),IF(M990&lt;&gt;0,LOOKUP(M990,[1]Customer!$A:$A,[1]Customer!$B:$B),IF(N990&lt;&gt;0,LOOKUP(N990,[1]Supplier!$A:$A,[1]Supplier!$B:$B))))=FALSE,LOOKUP(P990,[1]Banking!$A:$A,[1]Banking!$B:$B),IF(AND(IF(M990&lt;&gt;0,LOOKUP(M990,[1]Customer!$A:$A,[1]Customer!$B:$B),IF(N990&lt;&gt;0,LOOKUP(N990,[1]Supplier!$A:$A,[1]Supplier!$B:$B)))=FALSE,O990&lt;&gt;0),LOOKUP(O990,[1]Branch!$A:$A,[1]Branch!$B:$B),IF(M990&lt;&gt;0,LOOKUP(M990,[1]Customer!$A:$A,[1]Customer!$B:$B),IF(N990&lt;&gt;0,LOOKUP(N990,[1]Supplier!$A:$A,[1]Supplier!$B:$B))))),"")</f>
        <v>Nathani Indonesia</v>
      </c>
      <c r="R990" s="4" t="str">
        <f>IFERROR(IF(IF(AND(IF(M990&lt;&gt;0,LOOKUP(M990,[1]Customer!$A:$A,[1]Customer!$V:$V),IF(N990&lt;&gt;0,LOOKUP(N990,[1]Supplier!$A:$A,[1]Supplier!$V:$V)))=FALSE,O990&lt;&gt;0),LOOKUP(O990,[1]Branch!$A:$A,[1]Branch!$V:$V),IF(M990&lt;&gt;0,LOOKUP(M990,[1]Customer!$A:$A,[1]Customer!$V:$V),IF(N990&lt;&gt;0,LOOKUP(N990,[1]Supplier!$A:$A,[1]Supplier!$V:$V))))=FALSE,LOOKUP(P990,[1]Banking!$A:$A,[1]Banking!$C:$C),IF(AND(IF(M990&lt;&gt;0,LOOKUP(M990,[1]Customer!$A:$A,[1]Customer!$V:$V),IF(N990&lt;&gt;0,LOOKUP(N990,[1]Supplier!$A:$A,[1]Supplier!$V:$V)))=FALSE,O990&lt;&gt;0),LOOKUP(O990,[1]Branch!$A:$A,[1]Branch!$V:$V),IF(M990&lt;&gt;0,LOOKUP(M990,[1]Customer!$A:$A,[1]Customer!$V:$V),IF(N990&lt;&gt;0,LOOKUP(N990,[1]Supplier!$A:$A,[1]Supplier!$V:$V))))),"")</f>
        <v>Agustina Y. Zulkarnain</v>
      </c>
      <c r="S990" s="14">
        <f>IFERROR(SUMIF(CREF!A:A,PREF!A990,CREF!G:G),"")</f>
        <v>17562602</v>
      </c>
    </row>
    <row r="991" spans="1:19">
      <c r="A991" s="3">
        <v>990</v>
      </c>
      <c r="B991" s="5">
        <v>42061</v>
      </c>
      <c r="K991" s="3">
        <v>108</v>
      </c>
      <c r="P991" s="3" t="s">
        <v>40</v>
      </c>
      <c r="Q991" s="4" t="str">
        <f>IFERROR(IF(IF(AND(IF(M991&lt;&gt;0,LOOKUP(M991,[1]Customer!$A:$A,[1]Customer!$B:$B),IF(N991&lt;&gt;0,LOOKUP(N991,[1]Supplier!$A:$A,[1]Supplier!$B:$B)))=FALSE,O991&lt;&gt;0),LOOKUP(O991,[1]Branch!$A:$A,[1]Branch!$B:$B),IF(M991&lt;&gt;0,LOOKUP(M991,[1]Customer!$A:$A,[1]Customer!$B:$B),IF(N991&lt;&gt;0,LOOKUP(N991,[1]Supplier!$A:$A,[1]Supplier!$B:$B))))=FALSE,LOOKUP(P991,[1]Banking!$A:$A,[1]Banking!$B:$B),IF(AND(IF(M991&lt;&gt;0,LOOKUP(M991,[1]Customer!$A:$A,[1]Customer!$B:$B),IF(N991&lt;&gt;0,LOOKUP(N991,[1]Supplier!$A:$A,[1]Supplier!$B:$B)))=FALSE,O991&lt;&gt;0),LOOKUP(O991,[1]Branch!$A:$A,[1]Branch!$B:$B),IF(M991&lt;&gt;0,LOOKUP(M991,[1]Customer!$A:$A,[1]Customer!$B:$B),IF(N991&lt;&gt;0,LOOKUP(N991,[1]Supplier!$A:$A,[1]Supplier!$B:$B))))),"")</f>
        <v>Kas Kecil Nathani Chemicals</v>
      </c>
      <c r="R991" s="4">
        <f>IFERROR(IF(IF(AND(IF(M991&lt;&gt;0,LOOKUP(M991,[1]Customer!$A:$A,[1]Customer!$V:$V),IF(N991&lt;&gt;0,LOOKUP(N991,[1]Supplier!$A:$A,[1]Supplier!$V:$V)))=FALSE,O991&lt;&gt;0),LOOKUP(O991,[1]Branch!$A:$A,[1]Branch!$V:$V),IF(M991&lt;&gt;0,LOOKUP(M991,[1]Customer!$A:$A,[1]Customer!$V:$V),IF(N991&lt;&gt;0,LOOKUP(N991,[1]Supplier!$A:$A,[1]Supplier!$V:$V))))=FALSE,LOOKUP(P991,[1]Banking!$A:$A,[1]Banking!$C:$C),IF(AND(IF(M991&lt;&gt;0,LOOKUP(M991,[1]Customer!$A:$A,[1]Customer!$V:$V),IF(N991&lt;&gt;0,LOOKUP(N991,[1]Supplier!$A:$A,[1]Supplier!$V:$V)))=FALSE,O991&lt;&gt;0),LOOKUP(O991,[1]Branch!$A:$A,[1]Branch!$V:$V),IF(M991&lt;&gt;0,LOOKUP(M991,[1]Customer!$A:$A,[1]Customer!$V:$V),IF(N991&lt;&gt;0,LOOKUP(N991,[1]Supplier!$A:$A,[1]Supplier!$V:$V))))),"")</f>
        <v>0</v>
      </c>
      <c r="S991" s="14">
        <f>IFERROR(SUMIF(CREF!A:A,PREF!A991,CREF!G:G),"")</f>
        <v>-2442000</v>
      </c>
    </row>
    <row r="992" spans="1:19">
      <c r="A992" s="3">
        <v>991</v>
      </c>
      <c r="B992" s="5">
        <v>42061</v>
      </c>
      <c r="K992" s="3">
        <v>109</v>
      </c>
      <c r="N992" s="3" t="s">
        <v>81</v>
      </c>
      <c r="Q992" s="4" t="str">
        <f>IFERROR(IF(IF(AND(IF(M992&lt;&gt;0,LOOKUP(M992,[1]Customer!$A:$A,[1]Customer!$B:$B),IF(N992&lt;&gt;0,LOOKUP(N992,[1]Supplier!$A:$A,[1]Supplier!$B:$B)))=FALSE,O992&lt;&gt;0),LOOKUP(O992,[1]Branch!$A:$A,[1]Branch!$B:$B),IF(M992&lt;&gt;0,LOOKUP(M992,[1]Customer!$A:$A,[1]Customer!$B:$B),IF(N992&lt;&gt;0,LOOKUP(N992,[1]Supplier!$A:$A,[1]Supplier!$B:$B))))=FALSE,LOOKUP(P992,[1]Banking!$A:$A,[1]Banking!$B:$B),IF(AND(IF(M992&lt;&gt;0,LOOKUP(M992,[1]Customer!$A:$A,[1]Customer!$B:$B),IF(N992&lt;&gt;0,LOOKUP(N992,[1]Supplier!$A:$A,[1]Supplier!$B:$B)))=FALSE,O992&lt;&gt;0),LOOKUP(O992,[1]Branch!$A:$A,[1]Branch!$B:$B),IF(M992&lt;&gt;0,LOOKUP(M992,[1]Customer!$A:$A,[1]Customer!$B:$B),IF(N992&lt;&gt;0,LOOKUP(N992,[1]Supplier!$A:$A,[1]Supplier!$B:$B))))),"")</f>
        <v>Kas Negara</v>
      </c>
      <c r="R992" s="4" t="str">
        <f>IFERROR(IF(IF(AND(IF(M992&lt;&gt;0,LOOKUP(M992,[1]Customer!$A:$A,[1]Customer!$V:$V),IF(N992&lt;&gt;0,LOOKUP(N992,[1]Supplier!$A:$A,[1]Supplier!$V:$V)))=FALSE,O992&lt;&gt;0),LOOKUP(O992,[1]Branch!$A:$A,[1]Branch!$V:$V),IF(M992&lt;&gt;0,LOOKUP(M992,[1]Customer!$A:$A,[1]Customer!$V:$V),IF(N992&lt;&gt;0,LOOKUP(N992,[1]Supplier!$A:$A,[1]Supplier!$V:$V))))=FALSE,LOOKUP(P992,[1]Banking!$A:$A,[1]Banking!$C:$C),IF(AND(IF(M992&lt;&gt;0,LOOKUP(M992,[1]Customer!$A:$A,[1]Customer!$V:$V),IF(N992&lt;&gt;0,LOOKUP(N992,[1]Supplier!$A:$A,[1]Supplier!$V:$V)))=FALSE,O992&lt;&gt;0),LOOKUP(O992,[1]Branch!$A:$A,[1]Branch!$V:$V),IF(M992&lt;&gt;0,LOOKUP(M992,[1]Customer!$A:$A,[1]Customer!$V:$V),IF(N992&lt;&gt;0,LOOKUP(N992,[1]Supplier!$A:$A,[1]Supplier!$V:$V))))),"")</f>
        <v/>
      </c>
      <c r="S992" s="14">
        <f>IFERROR(SUMIF(CREF!A:A,PREF!A992,CREF!G:G),"")</f>
        <v>-17562602</v>
      </c>
    </row>
    <row r="993" spans="1:19">
      <c r="A993" s="3">
        <v>992</v>
      </c>
      <c r="B993" s="5">
        <v>42061</v>
      </c>
      <c r="K993" s="3">
        <v>110</v>
      </c>
      <c r="P993" s="3" t="s">
        <v>40</v>
      </c>
      <c r="Q993" s="4" t="str">
        <f>IFERROR(IF(IF(AND(IF(M993&lt;&gt;0,LOOKUP(M993,[1]Customer!$A:$A,[1]Customer!$B:$B),IF(N993&lt;&gt;0,LOOKUP(N993,[1]Supplier!$A:$A,[1]Supplier!$B:$B)))=FALSE,O993&lt;&gt;0),LOOKUP(O993,[1]Branch!$A:$A,[1]Branch!$B:$B),IF(M993&lt;&gt;0,LOOKUP(M993,[1]Customer!$A:$A,[1]Customer!$B:$B),IF(N993&lt;&gt;0,LOOKUP(N993,[1]Supplier!$A:$A,[1]Supplier!$B:$B))))=FALSE,LOOKUP(P993,[1]Banking!$A:$A,[1]Banking!$B:$B),IF(AND(IF(M993&lt;&gt;0,LOOKUP(M993,[1]Customer!$A:$A,[1]Customer!$B:$B),IF(N993&lt;&gt;0,LOOKUP(N993,[1]Supplier!$A:$A,[1]Supplier!$B:$B)))=FALSE,O993&lt;&gt;0),LOOKUP(O993,[1]Branch!$A:$A,[1]Branch!$B:$B),IF(M993&lt;&gt;0,LOOKUP(M993,[1]Customer!$A:$A,[1]Customer!$B:$B),IF(N993&lt;&gt;0,LOOKUP(N993,[1]Supplier!$A:$A,[1]Supplier!$B:$B))))),"")</f>
        <v>Kas Kecil Nathani Chemicals</v>
      </c>
      <c r="R993" s="4">
        <f>IFERROR(IF(IF(AND(IF(M993&lt;&gt;0,LOOKUP(M993,[1]Customer!$A:$A,[1]Customer!$V:$V),IF(N993&lt;&gt;0,LOOKUP(N993,[1]Supplier!$A:$A,[1]Supplier!$V:$V)))=FALSE,O993&lt;&gt;0),LOOKUP(O993,[1]Branch!$A:$A,[1]Branch!$V:$V),IF(M993&lt;&gt;0,LOOKUP(M993,[1]Customer!$A:$A,[1]Customer!$V:$V),IF(N993&lt;&gt;0,LOOKUP(N993,[1]Supplier!$A:$A,[1]Supplier!$V:$V))))=FALSE,LOOKUP(P993,[1]Banking!$A:$A,[1]Banking!$C:$C),IF(AND(IF(M993&lt;&gt;0,LOOKUP(M993,[1]Customer!$A:$A,[1]Customer!$V:$V),IF(N993&lt;&gt;0,LOOKUP(N993,[1]Supplier!$A:$A,[1]Supplier!$V:$V)))=FALSE,O993&lt;&gt;0),LOOKUP(O993,[1]Branch!$A:$A,[1]Branch!$V:$V),IF(M993&lt;&gt;0,LOOKUP(M993,[1]Customer!$A:$A,[1]Customer!$V:$V),IF(N993&lt;&gt;0,LOOKUP(N993,[1]Supplier!$A:$A,[1]Supplier!$V:$V))))),"")</f>
        <v>0</v>
      </c>
      <c r="S993" s="14">
        <f>IFERROR(SUMIF(CREF!A:A,PREF!A993,CREF!G:G),"")</f>
        <v>-2710000</v>
      </c>
    </row>
    <row r="994" spans="1:19">
      <c r="A994" s="3">
        <v>993</v>
      </c>
      <c r="B994" s="5">
        <v>42065</v>
      </c>
      <c r="J994" s="3">
        <v>37</v>
      </c>
      <c r="P994" s="3" t="s">
        <v>40</v>
      </c>
      <c r="Q994" s="4" t="str">
        <f>IFERROR(IF(IF(AND(IF(M994&lt;&gt;0,LOOKUP(M994,[1]Customer!$A:$A,[1]Customer!$B:$B),IF(N994&lt;&gt;0,LOOKUP(N994,[1]Supplier!$A:$A,[1]Supplier!$B:$B)))=FALSE,O994&lt;&gt;0),LOOKUP(O994,[1]Branch!$A:$A,[1]Branch!$B:$B),IF(M994&lt;&gt;0,LOOKUP(M994,[1]Customer!$A:$A,[1]Customer!$B:$B),IF(N994&lt;&gt;0,LOOKUP(N994,[1]Supplier!$A:$A,[1]Supplier!$B:$B))))=FALSE,LOOKUP(P994,[1]Banking!$A:$A,[1]Banking!$B:$B),IF(AND(IF(M994&lt;&gt;0,LOOKUP(M994,[1]Customer!$A:$A,[1]Customer!$B:$B),IF(N994&lt;&gt;0,LOOKUP(N994,[1]Supplier!$A:$A,[1]Supplier!$B:$B)))=FALSE,O994&lt;&gt;0),LOOKUP(O994,[1]Branch!$A:$A,[1]Branch!$B:$B),IF(M994&lt;&gt;0,LOOKUP(M994,[1]Customer!$A:$A,[1]Customer!$B:$B),IF(N994&lt;&gt;0,LOOKUP(N994,[1]Supplier!$A:$A,[1]Supplier!$B:$B))))),"")</f>
        <v>Kas Kecil Nathani Chemicals</v>
      </c>
      <c r="R994" s="4">
        <f>IFERROR(IF(IF(AND(IF(M994&lt;&gt;0,LOOKUP(M994,[1]Customer!$A:$A,[1]Customer!$V:$V),IF(N994&lt;&gt;0,LOOKUP(N994,[1]Supplier!$A:$A,[1]Supplier!$V:$V)))=FALSE,O994&lt;&gt;0),LOOKUP(O994,[1]Branch!$A:$A,[1]Branch!$V:$V),IF(M994&lt;&gt;0,LOOKUP(M994,[1]Customer!$A:$A,[1]Customer!$V:$V),IF(N994&lt;&gt;0,LOOKUP(N994,[1]Supplier!$A:$A,[1]Supplier!$V:$V))))=FALSE,LOOKUP(P994,[1]Banking!$A:$A,[1]Banking!$C:$C),IF(AND(IF(M994&lt;&gt;0,LOOKUP(M994,[1]Customer!$A:$A,[1]Customer!$V:$V),IF(N994&lt;&gt;0,LOOKUP(N994,[1]Supplier!$A:$A,[1]Supplier!$V:$V)))=FALSE,O994&lt;&gt;0),LOOKUP(O994,[1]Branch!$A:$A,[1]Branch!$V:$V),IF(M994&lt;&gt;0,LOOKUP(M994,[1]Customer!$A:$A,[1]Customer!$V:$V),IF(N994&lt;&gt;0,LOOKUP(N994,[1]Supplier!$A:$A,[1]Supplier!$V:$V))))),"")</f>
        <v>0</v>
      </c>
      <c r="S994" s="14">
        <f>IFERROR(SUMIF(CREF!A:A,PREF!A994,CREF!G:G),"")</f>
        <v>4455960</v>
      </c>
    </row>
    <row r="995" spans="1:19">
      <c r="A995" s="3">
        <v>994</v>
      </c>
      <c r="B995" s="5">
        <v>42065</v>
      </c>
      <c r="K995" s="3">
        <v>111</v>
      </c>
      <c r="P995" s="3" t="s">
        <v>40</v>
      </c>
      <c r="Q995" s="4" t="str">
        <f>IFERROR(IF(IF(AND(IF(M995&lt;&gt;0,LOOKUP(M995,[1]Customer!$A:$A,[1]Customer!$B:$B),IF(N995&lt;&gt;0,LOOKUP(N995,[1]Supplier!$A:$A,[1]Supplier!$B:$B)))=FALSE,O995&lt;&gt;0),LOOKUP(O995,[1]Branch!$A:$A,[1]Branch!$B:$B),IF(M995&lt;&gt;0,LOOKUP(M995,[1]Customer!$A:$A,[1]Customer!$B:$B),IF(N995&lt;&gt;0,LOOKUP(N995,[1]Supplier!$A:$A,[1]Supplier!$B:$B))))=FALSE,LOOKUP(P995,[1]Banking!$A:$A,[1]Banking!$B:$B),IF(AND(IF(M995&lt;&gt;0,LOOKUP(M995,[1]Customer!$A:$A,[1]Customer!$B:$B),IF(N995&lt;&gt;0,LOOKUP(N995,[1]Supplier!$A:$A,[1]Supplier!$B:$B)))=FALSE,O995&lt;&gt;0),LOOKUP(O995,[1]Branch!$A:$A,[1]Branch!$B:$B),IF(M995&lt;&gt;0,LOOKUP(M995,[1]Customer!$A:$A,[1]Customer!$B:$B),IF(N995&lt;&gt;0,LOOKUP(N995,[1]Supplier!$A:$A,[1]Supplier!$B:$B))))),"")</f>
        <v>Kas Kecil Nathani Chemicals</v>
      </c>
      <c r="R995" s="4">
        <f>IFERROR(IF(IF(AND(IF(M995&lt;&gt;0,LOOKUP(M995,[1]Customer!$A:$A,[1]Customer!$V:$V),IF(N995&lt;&gt;0,LOOKUP(N995,[1]Supplier!$A:$A,[1]Supplier!$V:$V)))=FALSE,O995&lt;&gt;0),LOOKUP(O995,[1]Branch!$A:$A,[1]Branch!$V:$V),IF(M995&lt;&gt;0,LOOKUP(M995,[1]Customer!$A:$A,[1]Customer!$V:$V),IF(N995&lt;&gt;0,LOOKUP(N995,[1]Supplier!$A:$A,[1]Supplier!$V:$V))))=FALSE,LOOKUP(P995,[1]Banking!$A:$A,[1]Banking!$C:$C),IF(AND(IF(M995&lt;&gt;0,LOOKUP(M995,[1]Customer!$A:$A,[1]Customer!$V:$V),IF(N995&lt;&gt;0,LOOKUP(N995,[1]Supplier!$A:$A,[1]Supplier!$V:$V)))=FALSE,O995&lt;&gt;0),LOOKUP(O995,[1]Branch!$A:$A,[1]Branch!$V:$V),IF(M995&lt;&gt;0,LOOKUP(M995,[1]Customer!$A:$A,[1]Customer!$V:$V),IF(N995&lt;&gt;0,LOOKUP(N995,[1]Supplier!$A:$A,[1]Supplier!$V:$V))))),"")</f>
        <v>0</v>
      </c>
      <c r="S995" s="14">
        <f>IFERROR(SUMIF(CREF!A:A,PREF!A995,CREF!G:G),"")</f>
        <v>-450000</v>
      </c>
    </row>
    <row r="996" spans="1:19">
      <c r="A996" s="3">
        <v>995</v>
      </c>
      <c r="B996" s="5">
        <v>42065</v>
      </c>
      <c r="K996" s="3">
        <v>112</v>
      </c>
      <c r="P996" s="3" t="s">
        <v>40</v>
      </c>
      <c r="Q996" s="4" t="str">
        <f>IFERROR(IF(IF(AND(IF(M996&lt;&gt;0,LOOKUP(M996,[1]Customer!$A:$A,[1]Customer!$B:$B),IF(N996&lt;&gt;0,LOOKUP(N996,[1]Supplier!$A:$A,[1]Supplier!$B:$B)))=FALSE,O996&lt;&gt;0),LOOKUP(O996,[1]Branch!$A:$A,[1]Branch!$B:$B),IF(M996&lt;&gt;0,LOOKUP(M996,[1]Customer!$A:$A,[1]Customer!$B:$B),IF(N996&lt;&gt;0,LOOKUP(N996,[1]Supplier!$A:$A,[1]Supplier!$B:$B))))=FALSE,LOOKUP(P996,[1]Banking!$A:$A,[1]Banking!$B:$B),IF(AND(IF(M996&lt;&gt;0,LOOKUP(M996,[1]Customer!$A:$A,[1]Customer!$B:$B),IF(N996&lt;&gt;0,LOOKUP(N996,[1]Supplier!$A:$A,[1]Supplier!$B:$B)))=FALSE,O996&lt;&gt;0),LOOKUP(O996,[1]Branch!$A:$A,[1]Branch!$B:$B),IF(M996&lt;&gt;0,LOOKUP(M996,[1]Customer!$A:$A,[1]Customer!$B:$B),IF(N996&lt;&gt;0,LOOKUP(N996,[1]Supplier!$A:$A,[1]Supplier!$B:$B))))),"")</f>
        <v>Kas Kecil Nathani Chemicals</v>
      </c>
      <c r="R996" s="4">
        <f>IFERROR(IF(IF(AND(IF(M996&lt;&gt;0,LOOKUP(M996,[1]Customer!$A:$A,[1]Customer!$V:$V),IF(N996&lt;&gt;0,LOOKUP(N996,[1]Supplier!$A:$A,[1]Supplier!$V:$V)))=FALSE,O996&lt;&gt;0),LOOKUP(O996,[1]Branch!$A:$A,[1]Branch!$V:$V),IF(M996&lt;&gt;0,LOOKUP(M996,[1]Customer!$A:$A,[1]Customer!$V:$V),IF(N996&lt;&gt;0,LOOKUP(N996,[1]Supplier!$A:$A,[1]Supplier!$V:$V))))=FALSE,LOOKUP(P996,[1]Banking!$A:$A,[1]Banking!$C:$C),IF(AND(IF(M996&lt;&gt;0,LOOKUP(M996,[1]Customer!$A:$A,[1]Customer!$V:$V),IF(N996&lt;&gt;0,LOOKUP(N996,[1]Supplier!$A:$A,[1]Supplier!$V:$V)))=FALSE,O996&lt;&gt;0),LOOKUP(O996,[1]Branch!$A:$A,[1]Branch!$V:$V),IF(M996&lt;&gt;0,LOOKUP(M996,[1]Customer!$A:$A,[1]Customer!$V:$V),IF(N996&lt;&gt;0,LOOKUP(N996,[1]Supplier!$A:$A,[1]Supplier!$V:$V))))),"")</f>
        <v>0</v>
      </c>
      <c r="S996" s="14">
        <f>IFERROR(SUMIF(CREF!A:A,PREF!A996,CREF!G:G),"")</f>
        <v>-450000</v>
      </c>
    </row>
    <row r="997" spans="1:19">
      <c r="A997" s="3">
        <v>996</v>
      </c>
      <c r="B997" s="5">
        <v>42065</v>
      </c>
      <c r="K997" s="3">
        <v>113</v>
      </c>
      <c r="P997" s="3" t="s">
        <v>40</v>
      </c>
      <c r="Q997" s="4" t="str">
        <f>IFERROR(IF(IF(AND(IF(M997&lt;&gt;0,LOOKUP(M997,[1]Customer!$A:$A,[1]Customer!$B:$B),IF(N997&lt;&gt;0,LOOKUP(N997,[1]Supplier!$A:$A,[1]Supplier!$B:$B)))=FALSE,O997&lt;&gt;0),LOOKUP(O997,[1]Branch!$A:$A,[1]Branch!$B:$B),IF(M997&lt;&gt;0,LOOKUP(M997,[1]Customer!$A:$A,[1]Customer!$B:$B),IF(N997&lt;&gt;0,LOOKUP(N997,[1]Supplier!$A:$A,[1]Supplier!$B:$B))))=FALSE,LOOKUP(P997,[1]Banking!$A:$A,[1]Banking!$B:$B),IF(AND(IF(M997&lt;&gt;0,LOOKUP(M997,[1]Customer!$A:$A,[1]Customer!$B:$B),IF(N997&lt;&gt;0,LOOKUP(N997,[1]Supplier!$A:$A,[1]Supplier!$B:$B)))=FALSE,O997&lt;&gt;0),LOOKUP(O997,[1]Branch!$A:$A,[1]Branch!$B:$B),IF(M997&lt;&gt;0,LOOKUP(M997,[1]Customer!$A:$A,[1]Customer!$B:$B),IF(N997&lt;&gt;0,LOOKUP(N997,[1]Supplier!$A:$A,[1]Supplier!$B:$B))))),"")</f>
        <v>Kas Kecil Nathani Chemicals</v>
      </c>
      <c r="R997" s="4">
        <f>IFERROR(IF(IF(AND(IF(M997&lt;&gt;0,LOOKUP(M997,[1]Customer!$A:$A,[1]Customer!$V:$V),IF(N997&lt;&gt;0,LOOKUP(N997,[1]Supplier!$A:$A,[1]Supplier!$V:$V)))=FALSE,O997&lt;&gt;0),LOOKUP(O997,[1]Branch!$A:$A,[1]Branch!$V:$V),IF(M997&lt;&gt;0,LOOKUP(M997,[1]Customer!$A:$A,[1]Customer!$V:$V),IF(N997&lt;&gt;0,LOOKUP(N997,[1]Supplier!$A:$A,[1]Supplier!$V:$V))))=FALSE,LOOKUP(P997,[1]Banking!$A:$A,[1]Banking!$C:$C),IF(AND(IF(M997&lt;&gt;0,LOOKUP(M997,[1]Customer!$A:$A,[1]Customer!$V:$V),IF(N997&lt;&gt;0,LOOKUP(N997,[1]Supplier!$A:$A,[1]Supplier!$V:$V)))=FALSE,O997&lt;&gt;0),LOOKUP(O997,[1]Branch!$A:$A,[1]Branch!$V:$V),IF(M997&lt;&gt;0,LOOKUP(M997,[1]Customer!$A:$A,[1]Customer!$V:$V),IF(N997&lt;&gt;0,LOOKUP(N997,[1]Supplier!$A:$A,[1]Supplier!$V:$V))))),"")</f>
        <v>0</v>
      </c>
      <c r="S997" s="14">
        <f>IFERROR(SUMIF(CREF!A:A,PREF!A997,CREF!G:G),"")</f>
        <v>-375000</v>
      </c>
    </row>
    <row r="998" spans="1:19">
      <c r="A998" s="3">
        <v>997</v>
      </c>
      <c r="B998" s="5">
        <v>42065</v>
      </c>
      <c r="K998" s="3">
        <v>114</v>
      </c>
      <c r="P998" s="3" t="s">
        <v>40</v>
      </c>
      <c r="Q998" s="4" t="str">
        <f>IFERROR(IF(IF(AND(IF(M998&lt;&gt;0,LOOKUP(M998,[1]Customer!$A:$A,[1]Customer!$B:$B),IF(N998&lt;&gt;0,LOOKUP(N998,[1]Supplier!$A:$A,[1]Supplier!$B:$B)))=FALSE,O998&lt;&gt;0),LOOKUP(O998,[1]Branch!$A:$A,[1]Branch!$B:$B),IF(M998&lt;&gt;0,LOOKUP(M998,[1]Customer!$A:$A,[1]Customer!$B:$B),IF(N998&lt;&gt;0,LOOKUP(N998,[1]Supplier!$A:$A,[1]Supplier!$B:$B))))=FALSE,LOOKUP(P998,[1]Banking!$A:$A,[1]Banking!$B:$B),IF(AND(IF(M998&lt;&gt;0,LOOKUP(M998,[1]Customer!$A:$A,[1]Customer!$B:$B),IF(N998&lt;&gt;0,LOOKUP(N998,[1]Supplier!$A:$A,[1]Supplier!$B:$B)))=FALSE,O998&lt;&gt;0),LOOKUP(O998,[1]Branch!$A:$A,[1]Branch!$B:$B),IF(M998&lt;&gt;0,LOOKUP(M998,[1]Customer!$A:$A,[1]Customer!$B:$B),IF(N998&lt;&gt;0,LOOKUP(N998,[1]Supplier!$A:$A,[1]Supplier!$B:$B))))),"")</f>
        <v>Kas Kecil Nathani Chemicals</v>
      </c>
      <c r="R998" s="4">
        <f>IFERROR(IF(IF(AND(IF(M998&lt;&gt;0,LOOKUP(M998,[1]Customer!$A:$A,[1]Customer!$V:$V),IF(N998&lt;&gt;0,LOOKUP(N998,[1]Supplier!$A:$A,[1]Supplier!$V:$V)))=FALSE,O998&lt;&gt;0),LOOKUP(O998,[1]Branch!$A:$A,[1]Branch!$V:$V),IF(M998&lt;&gt;0,LOOKUP(M998,[1]Customer!$A:$A,[1]Customer!$V:$V),IF(N998&lt;&gt;0,LOOKUP(N998,[1]Supplier!$A:$A,[1]Supplier!$V:$V))))=FALSE,LOOKUP(P998,[1]Banking!$A:$A,[1]Banking!$C:$C),IF(AND(IF(M998&lt;&gt;0,LOOKUP(M998,[1]Customer!$A:$A,[1]Customer!$V:$V),IF(N998&lt;&gt;0,LOOKUP(N998,[1]Supplier!$A:$A,[1]Supplier!$V:$V)))=FALSE,O998&lt;&gt;0),LOOKUP(O998,[1]Branch!$A:$A,[1]Branch!$V:$V),IF(M998&lt;&gt;0,LOOKUP(M998,[1]Customer!$A:$A,[1]Customer!$V:$V),IF(N998&lt;&gt;0,LOOKUP(N998,[1]Supplier!$A:$A,[1]Supplier!$V:$V))))),"")</f>
        <v>0</v>
      </c>
      <c r="S998" s="14">
        <f>IFERROR(SUMIF(CREF!A:A,PREF!A998,CREF!G:G),"")</f>
        <v>-450000</v>
      </c>
    </row>
    <row r="999" spans="1:19">
      <c r="A999" s="3">
        <v>998</v>
      </c>
      <c r="B999" s="5">
        <v>42065</v>
      </c>
      <c r="K999" s="3">
        <v>115</v>
      </c>
      <c r="P999" s="3" t="s">
        <v>40</v>
      </c>
      <c r="Q999" s="4" t="str">
        <f>IFERROR(IF(IF(AND(IF(M999&lt;&gt;0,LOOKUP(M999,[1]Customer!$A:$A,[1]Customer!$B:$B),IF(N999&lt;&gt;0,LOOKUP(N999,[1]Supplier!$A:$A,[1]Supplier!$B:$B)))=FALSE,O999&lt;&gt;0),LOOKUP(O999,[1]Branch!$A:$A,[1]Branch!$B:$B),IF(M999&lt;&gt;0,LOOKUP(M999,[1]Customer!$A:$A,[1]Customer!$B:$B),IF(N999&lt;&gt;0,LOOKUP(N999,[1]Supplier!$A:$A,[1]Supplier!$B:$B))))=FALSE,LOOKUP(P999,[1]Banking!$A:$A,[1]Banking!$B:$B),IF(AND(IF(M999&lt;&gt;0,LOOKUP(M999,[1]Customer!$A:$A,[1]Customer!$B:$B),IF(N999&lt;&gt;0,LOOKUP(N999,[1]Supplier!$A:$A,[1]Supplier!$B:$B)))=FALSE,O999&lt;&gt;0),LOOKUP(O999,[1]Branch!$A:$A,[1]Branch!$B:$B),IF(M999&lt;&gt;0,LOOKUP(M999,[1]Customer!$A:$A,[1]Customer!$B:$B),IF(N999&lt;&gt;0,LOOKUP(N999,[1]Supplier!$A:$A,[1]Supplier!$B:$B))))),"")</f>
        <v>Kas Kecil Nathani Chemicals</v>
      </c>
      <c r="R999" s="4">
        <f>IFERROR(IF(IF(AND(IF(M999&lt;&gt;0,LOOKUP(M999,[1]Customer!$A:$A,[1]Customer!$V:$V),IF(N999&lt;&gt;0,LOOKUP(N999,[1]Supplier!$A:$A,[1]Supplier!$V:$V)))=FALSE,O999&lt;&gt;0),LOOKUP(O999,[1]Branch!$A:$A,[1]Branch!$V:$V),IF(M999&lt;&gt;0,LOOKUP(M999,[1]Customer!$A:$A,[1]Customer!$V:$V),IF(N999&lt;&gt;0,LOOKUP(N999,[1]Supplier!$A:$A,[1]Supplier!$V:$V))))=FALSE,LOOKUP(P999,[1]Banking!$A:$A,[1]Banking!$C:$C),IF(AND(IF(M999&lt;&gt;0,LOOKUP(M999,[1]Customer!$A:$A,[1]Customer!$V:$V),IF(N999&lt;&gt;0,LOOKUP(N999,[1]Supplier!$A:$A,[1]Supplier!$V:$V)))=FALSE,O999&lt;&gt;0),LOOKUP(O999,[1]Branch!$A:$A,[1]Branch!$V:$V),IF(M999&lt;&gt;0,LOOKUP(M999,[1]Customer!$A:$A,[1]Customer!$V:$V),IF(N999&lt;&gt;0,LOOKUP(N999,[1]Supplier!$A:$A,[1]Supplier!$V:$V))))),"")</f>
        <v>0</v>
      </c>
      <c r="S999" s="14">
        <f>IFERROR(SUMIF(CREF!A:A,PREF!A999,CREF!G:G),"")</f>
        <v>-330960</v>
      </c>
    </row>
    <row r="1000" spans="1:19">
      <c r="A1000" s="3">
        <v>999</v>
      </c>
      <c r="B1000" s="5">
        <v>42065</v>
      </c>
      <c r="K1000" s="3">
        <v>116</v>
      </c>
      <c r="P1000" s="3" t="s">
        <v>40</v>
      </c>
      <c r="Q1000" s="4" t="str">
        <f>IFERROR(IF(IF(AND(IF(M1000&lt;&gt;0,LOOKUP(M1000,[1]Customer!$A:$A,[1]Customer!$B:$B),IF(N1000&lt;&gt;0,LOOKUP(N1000,[1]Supplier!$A:$A,[1]Supplier!$B:$B)))=FALSE,O1000&lt;&gt;0),LOOKUP(O1000,[1]Branch!$A:$A,[1]Branch!$B:$B),IF(M1000&lt;&gt;0,LOOKUP(M1000,[1]Customer!$A:$A,[1]Customer!$B:$B),IF(N1000&lt;&gt;0,LOOKUP(N1000,[1]Supplier!$A:$A,[1]Supplier!$B:$B))))=FALSE,LOOKUP(P1000,[1]Banking!$A:$A,[1]Banking!$B:$B),IF(AND(IF(M1000&lt;&gt;0,LOOKUP(M1000,[1]Customer!$A:$A,[1]Customer!$B:$B),IF(N1000&lt;&gt;0,LOOKUP(N1000,[1]Supplier!$A:$A,[1]Supplier!$B:$B)))=FALSE,O1000&lt;&gt;0),LOOKUP(O1000,[1]Branch!$A:$A,[1]Branch!$B:$B),IF(M1000&lt;&gt;0,LOOKUP(M1000,[1]Customer!$A:$A,[1]Customer!$B:$B),IF(N1000&lt;&gt;0,LOOKUP(N1000,[1]Supplier!$A:$A,[1]Supplier!$B:$B))))),"")</f>
        <v>Kas Kecil Nathani Chemicals</v>
      </c>
      <c r="R1000" s="4">
        <f>IFERROR(IF(IF(AND(IF(M1000&lt;&gt;0,LOOKUP(M1000,[1]Customer!$A:$A,[1]Customer!$V:$V),IF(N1000&lt;&gt;0,LOOKUP(N1000,[1]Supplier!$A:$A,[1]Supplier!$V:$V)))=FALSE,O1000&lt;&gt;0),LOOKUP(O1000,[1]Branch!$A:$A,[1]Branch!$V:$V),IF(M1000&lt;&gt;0,LOOKUP(M1000,[1]Customer!$A:$A,[1]Customer!$V:$V),IF(N1000&lt;&gt;0,LOOKUP(N1000,[1]Supplier!$A:$A,[1]Supplier!$V:$V))))=FALSE,LOOKUP(P1000,[1]Banking!$A:$A,[1]Banking!$C:$C),IF(AND(IF(M1000&lt;&gt;0,LOOKUP(M1000,[1]Customer!$A:$A,[1]Customer!$V:$V),IF(N1000&lt;&gt;0,LOOKUP(N1000,[1]Supplier!$A:$A,[1]Supplier!$V:$V)))=FALSE,O1000&lt;&gt;0),LOOKUP(O1000,[1]Branch!$A:$A,[1]Branch!$V:$V),IF(M1000&lt;&gt;0,LOOKUP(M1000,[1]Customer!$A:$A,[1]Customer!$V:$V),IF(N1000&lt;&gt;0,LOOKUP(N1000,[1]Supplier!$A:$A,[1]Supplier!$V:$V))))),"")</f>
        <v>0</v>
      </c>
      <c r="S1000" s="14">
        <f>IFERROR(SUMIF(CREF!A:A,PREF!A1000,CREF!G:G),"")</f>
        <v>-450000</v>
      </c>
    </row>
    <row r="1001" spans="1:19">
      <c r="A1001" s="3">
        <v>1000</v>
      </c>
      <c r="B1001" s="5">
        <v>42065</v>
      </c>
      <c r="K1001" s="3">
        <v>117</v>
      </c>
      <c r="P1001" s="3" t="s">
        <v>40</v>
      </c>
      <c r="Q1001" s="4" t="str">
        <f>IFERROR(IF(IF(AND(IF(M1001&lt;&gt;0,LOOKUP(M1001,[1]Customer!$A:$A,[1]Customer!$B:$B),IF(N1001&lt;&gt;0,LOOKUP(N1001,[1]Supplier!$A:$A,[1]Supplier!$B:$B)))=FALSE,O1001&lt;&gt;0),LOOKUP(O1001,[1]Branch!$A:$A,[1]Branch!$B:$B),IF(M1001&lt;&gt;0,LOOKUP(M1001,[1]Customer!$A:$A,[1]Customer!$B:$B),IF(N1001&lt;&gt;0,LOOKUP(N1001,[1]Supplier!$A:$A,[1]Supplier!$B:$B))))=FALSE,LOOKUP(P1001,[1]Banking!$A:$A,[1]Banking!$B:$B),IF(AND(IF(M1001&lt;&gt;0,LOOKUP(M1001,[1]Customer!$A:$A,[1]Customer!$B:$B),IF(N1001&lt;&gt;0,LOOKUP(N1001,[1]Supplier!$A:$A,[1]Supplier!$B:$B)))=FALSE,O1001&lt;&gt;0),LOOKUP(O1001,[1]Branch!$A:$A,[1]Branch!$B:$B),IF(M1001&lt;&gt;0,LOOKUP(M1001,[1]Customer!$A:$A,[1]Customer!$B:$B),IF(N1001&lt;&gt;0,LOOKUP(N1001,[1]Supplier!$A:$A,[1]Supplier!$B:$B))))),"")</f>
        <v>Kas Kecil Nathani Chemicals</v>
      </c>
      <c r="R1001" s="4">
        <f>IFERROR(IF(IF(AND(IF(M1001&lt;&gt;0,LOOKUP(M1001,[1]Customer!$A:$A,[1]Customer!$V:$V),IF(N1001&lt;&gt;0,LOOKUP(N1001,[1]Supplier!$A:$A,[1]Supplier!$V:$V)))=FALSE,O1001&lt;&gt;0),LOOKUP(O1001,[1]Branch!$A:$A,[1]Branch!$V:$V),IF(M1001&lt;&gt;0,LOOKUP(M1001,[1]Customer!$A:$A,[1]Customer!$V:$V),IF(N1001&lt;&gt;0,LOOKUP(N1001,[1]Supplier!$A:$A,[1]Supplier!$V:$V))))=FALSE,LOOKUP(P1001,[1]Banking!$A:$A,[1]Banking!$C:$C),IF(AND(IF(M1001&lt;&gt;0,LOOKUP(M1001,[1]Customer!$A:$A,[1]Customer!$V:$V),IF(N1001&lt;&gt;0,LOOKUP(N1001,[1]Supplier!$A:$A,[1]Supplier!$V:$V)))=FALSE,O1001&lt;&gt;0),LOOKUP(O1001,[1]Branch!$A:$A,[1]Branch!$V:$V),IF(M1001&lt;&gt;0,LOOKUP(M1001,[1]Customer!$A:$A,[1]Customer!$V:$V),IF(N1001&lt;&gt;0,LOOKUP(N1001,[1]Supplier!$A:$A,[1]Supplier!$V:$V))))),"")</f>
        <v>0</v>
      </c>
      <c r="S1001" s="14">
        <f>IFERROR(SUMIF(CREF!A:A,PREF!A1001,CREF!G:G),"")</f>
        <v>-450000</v>
      </c>
    </row>
    <row r="1002" spans="1:19">
      <c r="A1002" s="3">
        <v>1001</v>
      </c>
      <c r="B1002" s="5">
        <v>42065</v>
      </c>
      <c r="K1002" s="3">
        <v>118</v>
      </c>
      <c r="P1002" s="3" t="s">
        <v>40</v>
      </c>
      <c r="Q1002" s="4" t="str">
        <f>IFERROR(IF(IF(AND(IF(M1002&lt;&gt;0,LOOKUP(M1002,[1]Customer!$A:$A,[1]Customer!$B:$B),IF(N1002&lt;&gt;0,LOOKUP(N1002,[1]Supplier!$A:$A,[1]Supplier!$B:$B)))=FALSE,O1002&lt;&gt;0),LOOKUP(O1002,[1]Branch!$A:$A,[1]Branch!$B:$B),IF(M1002&lt;&gt;0,LOOKUP(M1002,[1]Customer!$A:$A,[1]Customer!$B:$B),IF(N1002&lt;&gt;0,LOOKUP(N1002,[1]Supplier!$A:$A,[1]Supplier!$B:$B))))=FALSE,LOOKUP(P1002,[1]Banking!$A:$A,[1]Banking!$B:$B),IF(AND(IF(M1002&lt;&gt;0,LOOKUP(M1002,[1]Customer!$A:$A,[1]Customer!$B:$B),IF(N1002&lt;&gt;0,LOOKUP(N1002,[1]Supplier!$A:$A,[1]Supplier!$B:$B)))=FALSE,O1002&lt;&gt;0),LOOKUP(O1002,[1]Branch!$A:$A,[1]Branch!$B:$B),IF(M1002&lt;&gt;0,LOOKUP(M1002,[1]Customer!$A:$A,[1]Customer!$B:$B),IF(N1002&lt;&gt;0,LOOKUP(N1002,[1]Supplier!$A:$A,[1]Supplier!$B:$B))))),"")</f>
        <v>Kas Kecil Nathani Chemicals</v>
      </c>
      <c r="R1002" s="4">
        <f>IFERROR(IF(IF(AND(IF(M1002&lt;&gt;0,LOOKUP(M1002,[1]Customer!$A:$A,[1]Customer!$V:$V),IF(N1002&lt;&gt;0,LOOKUP(N1002,[1]Supplier!$A:$A,[1]Supplier!$V:$V)))=FALSE,O1002&lt;&gt;0),LOOKUP(O1002,[1]Branch!$A:$A,[1]Branch!$V:$V),IF(M1002&lt;&gt;0,LOOKUP(M1002,[1]Customer!$A:$A,[1]Customer!$V:$V),IF(N1002&lt;&gt;0,LOOKUP(N1002,[1]Supplier!$A:$A,[1]Supplier!$V:$V))))=FALSE,LOOKUP(P1002,[1]Banking!$A:$A,[1]Banking!$C:$C),IF(AND(IF(M1002&lt;&gt;0,LOOKUP(M1002,[1]Customer!$A:$A,[1]Customer!$V:$V),IF(N1002&lt;&gt;0,LOOKUP(N1002,[1]Supplier!$A:$A,[1]Supplier!$V:$V)))=FALSE,O1002&lt;&gt;0),LOOKUP(O1002,[1]Branch!$A:$A,[1]Branch!$V:$V),IF(M1002&lt;&gt;0,LOOKUP(M1002,[1]Customer!$A:$A,[1]Customer!$V:$V),IF(N1002&lt;&gt;0,LOOKUP(N1002,[1]Supplier!$A:$A,[1]Supplier!$V:$V))))),"")</f>
        <v>0</v>
      </c>
      <c r="S1002" s="14">
        <f>IFERROR(SUMIF(CREF!A:A,PREF!A1002,CREF!G:G),"")</f>
        <v>-225000</v>
      </c>
    </row>
    <row r="1003" spans="1:19">
      <c r="A1003" s="3">
        <v>1002</v>
      </c>
      <c r="B1003" s="5">
        <v>42065</v>
      </c>
      <c r="K1003" s="3">
        <v>119</v>
      </c>
      <c r="P1003" s="3" t="s">
        <v>40</v>
      </c>
      <c r="Q1003" s="4" t="str">
        <f>IFERROR(IF(IF(AND(IF(M1003&lt;&gt;0,LOOKUP(M1003,[1]Customer!$A:$A,[1]Customer!$B:$B),IF(N1003&lt;&gt;0,LOOKUP(N1003,[1]Supplier!$A:$A,[1]Supplier!$B:$B)))=FALSE,O1003&lt;&gt;0),LOOKUP(O1003,[1]Branch!$A:$A,[1]Branch!$B:$B),IF(M1003&lt;&gt;0,LOOKUP(M1003,[1]Customer!$A:$A,[1]Customer!$B:$B),IF(N1003&lt;&gt;0,LOOKUP(N1003,[1]Supplier!$A:$A,[1]Supplier!$B:$B))))=FALSE,LOOKUP(P1003,[1]Banking!$A:$A,[1]Banking!$B:$B),IF(AND(IF(M1003&lt;&gt;0,LOOKUP(M1003,[1]Customer!$A:$A,[1]Customer!$B:$B),IF(N1003&lt;&gt;0,LOOKUP(N1003,[1]Supplier!$A:$A,[1]Supplier!$B:$B)))=FALSE,O1003&lt;&gt;0),LOOKUP(O1003,[1]Branch!$A:$A,[1]Branch!$B:$B),IF(M1003&lt;&gt;0,LOOKUP(M1003,[1]Customer!$A:$A,[1]Customer!$B:$B),IF(N1003&lt;&gt;0,LOOKUP(N1003,[1]Supplier!$A:$A,[1]Supplier!$B:$B))))),"")</f>
        <v>Kas Kecil Nathani Chemicals</v>
      </c>
      <c r="R1003" s="4">
        <f>IFERROR(IF(IF(AND(IF(M1003&lt;&gt;0,LOOKUP(M1003,[1]Customer!$A:$A,[1]Customer!$V:$V),IF(N1003&lt;&gt;0,LOOKUP(N1003,[1]Supplier!$A:$A,[1]Supplier!$V:$V)))=FALSE,O1003&lt;&gt;0),LOOKUP(O1003,[1]Branch!$A:$A,[1]Branch!$V:$V),IF(M1003&lt;&gt;0,LOOKUP(M1003,[1]Customer!$A:$A,[1]Customer!$V:$V),IF(N1003&lt;&gt;0,LOOKUP(N1003,[1]Supplier!$A:$A,[1]Supplier!$V:$V))))=FALSE,LOOKUP(P1003,[1]Banking!$A:$A,[1]Banking!$C:$C),IF(AND(IF(M1003&lt;&gt;0,LOOKUP(M1003,[1]Customer!$A:$A,[1]Customer!$V:$V),IF(N1003&lt;&gt;0,LOOKUP(N1003,[1]Supplier!$A:$A,[1]Supplier!$V:$V)))=FALSE,O1003&lt;&gt;0),LOOKUP(O1003,[1]Branch!$A:$A,[1]Branch!$V:$V),IF(M1003&lt;&gt;0,LOOKUP(M1003,[1]Customer!$A:$A,[1]Customer!$V:$V),IF(N1003&lt;&gt;0,LOOKUP(N1003,[1]Supplier!$A:$A,[1]Supplier!$V:$V))))),"")</f>
        <v>0</v>
      </c>
      <c r="S1003" s="14">
        <f>IFERROR(SUMIF(CREF!A:A,PREF!A1003,CREF!G:G),"")</f>
        <v>-337500</v>
      </c>
    </row>
    <row r="1004" spans="1:19">
      <c r="A1004" s="3">
        <v>1003</v>
      </c>
      <c r="B1004" s="5">
        <v>42063</v>
      </c>
      <c r="D1004" s="11"/>
      <c r="K1004" s="3">
        <v>120</v>
      </c>
      <c r="N1004" s="3" t="s">
        <v>37</v>
      </c>
      <c r="Q1004" s="4" t="str">
        <f>IFERROR(IF(IF(AND(IF(M1004&lt;&gt;0,LOOKUP(M1004,[1]Customer!$A:$A,[1]Customer!$B:$B),IF(N1004&lt;&gt;0,LOOKUP(N1004,[1]Supplier!$A:$A,[1]Supplier!$B:$B)))=FALSE,O1004&lt;&gt;0),LOOKUP(O1004,[1]Branch!$A:$A,[1]Branch!$B:$B),IF(M1004&lt;&gt;0,LOOKUP(M1004,[1]Customer!$A:$A,[1]Customer!$B:$B),IF(N1004&lt;&gt;0,LOOKUP(N1004,[1]Supplier!$A:$A,[1]Supplier!$B:$B))))=FALSE,LOOKUP(P1004,[1]Banking!$A:$A,[1]Banking!$B:$B),IF(AND(IF(M1004&lt;&gt;0,LOOKUP(M1004,[1]Customer!$A:$A,[1]Customer!$B:$B),IF(N1004&lt;&gt;0,LOOKUP(N1004,[1]Supplier!$A:$A,[1]Supplier!$B:$B)))=FALSE,O1004&lt;&gt;0),LOOKUP(O1004,[1]Branch!$A:$A,[1]Branch!$B:$B),IF(M1004&lt;&gt;0,LOOKUP(M1004,[1]Customer!$A:$A,[1]Customer!$B:$B),IF(N1004&lt;&gt;0,LOOKUP(N1004,[1]Supplier!$A:$A,[1]Supplier!$B:$B))))),"")</f>
        <v>BCA Villa Bandara</v>
      </c>
      <c r="R1004" s="4" t="str">
        <f>IFERROR(IF(IF(AND(IF(M1004&lt;&gt;0,LOOKUP(M1004,[1]Customer!$A:$A,[1]Customer!$V:$V),IF(N1004&lt;&gt;0,LOOKUP(N1004,[1]Supplier!$A:$A,[1]Supplier!$V:$V)))=FALSE,O1004&lt;&gt;0),LOOKUP(O1004,[1]Branch!$A:$A,[1]Branch!$V:$V),IF(M1004&lt;&gt;0,LOOKUP(M1004,[1]Customer!$A:$A,[1]Customer!$V:$V),IF(N1004&lt;&gt;0,LOOKUP(N1004,[1]Supplier!$A:$A,[1]Supplier!$V:$V))))=FALSE,LOOKUP(P1004,[1]Banking!$A:$A,[1]Banking!$C:$C),IF(AND(IF(M1004&lt;&gt;0,LOOKUP(M1004,[1]Customer!$A:$A,[1]Customer!$V:$V),IF(N1004&lt;&gt;0,LOOKUP(N1004,[1]Supplier!$A:$A,[1]Supplier!$V:$V)))=FALSE,O1004&lt;&gt;0),LOOKUP(O1004,[1]Branch!$A:$A,[1]Branch!$V:$V),IF(M1004&lt;&gt;0,LOOKUP(M1004,[1]Customer!$A:$A,[1]Customer!$V:$V),IF(N1004&lt;&gt;0,LOOKUP(N1004,[1]Supplier!$A:$A,[1]Supplier!$V:$V))))),"")</f>
        <v/>
      </c>
      <c r="S1004" s="14">
        <f>IFERROR(SUMIF(CREF!A:A,PREF!A1004,CREF!G:G),"")</f>
        <v>-30000</v>
      </c>
    </row>
    <row r="1005" spans="1:19">
      <c r="A1005" s="3">
        <v>1004</v>
      </c>
      <c r="B1005" s="5">
        <v>42063</v>
      </c>
      <c r="J1005" s="3">
        <v>38</v>
      </c>
      <c r="N1005" s="3" t="s">
        <v>37</v>
      </c>
      <c r="Q1005" s="4" t="str">
        <f>IFERROR(IF(IF(AND(IF(M1005&lt;&gt;0,LOOKUP(M1005,[1]Customer!$A:$A,[1]Customer!$B:$B),IF(N1005&lt;&gt;0,LOOKUP(N1005,[1]Supplier!$A:$A,[1]Supplier!$B:$B)))=FALSE,O1005&lt;&gt;0),LOOKUP(O1005,[1]Branch!$A:$A,[1]Branch!$B:$B),IF(M1005&lt;&gt;0,LOOKUP(M1005,[1]Customer!$A:$A,[1]Customer!$B:$B),IF(N1005&lt;&gt;0,LOOKUP(N1005,[1]Supplier!$A:$A,[1]Supplier!$B:$B))))=FALSE,LOOKUP(P1005,[1]Banking!$A:$A,[1]Banking!$B:$B),IF(AND(IF(M1005&lt;&gt;0,LOOKUP(M1005,[1]Customer!$A:$A,[1]Customer!$B:$B),IF(N1005&lt;&gt;0,LOOKUP(N1005,[1]Supplier!$A:$A,[1]Supplier!$B:$B)))=FALSE,O1005&lt;&gt;0),LOOKUP(O1005,[1]Branch!$A:$A,[1]Branch!$B:$B),IF(M1005&lt;&gt;0,LOOKUP(M1005,[1]Customer!$A:$A,[1]Customer!$B:$B),IF(N1005&lt;&gt;0,LOOKUP(N1005,[1]Supplier!$A:$A,[1]Supplier!$B:$B))))),"")</f>
        <v>BCA Villa Bandara</v>
      </c>
      <c r="R1005" s="4" t="str">
        <f>IFERROR(IF(IF(AND(IF(M1005&lt;&gt;0,LOOKUP(M1005,[1]Customer!$A:$A,[1]Customer!$V:$V),IF(N1005&lt;&gt;0,LOOKUP(N1005,[1]Supplier!$A:$A,[1]Supplier!$V:$V)))=FALSE,O1005&lt;&gt;0),LOOKUP(O1005,[1]Branch!$A:$A,[1]Branch!$V:$V),IF(M1005&lt;&gt;0,LOOKUP(M1005,[1]Customer!$A:$A,[1]Customer!$V:$V),IF(N1005&lt;&gt;0,LOOKUP(N1005,[1]Supplier!$A:$A,[1]Supplier!$V:$V))))=FALSE,LOOKUP(P1005,[1]Banking!$A:$A,[1]Banking!$C:$C),IF(AND(IF(M1005&lt;&gt;0,LOOKUP(M1005,[1]Customer!$A:$A,[1]Customer!$V:$V),IF(N1005&lt;&gt;0,LOOKUP(N1005,[1]Supplier!$A:$A,[1]Supplier!$V:$V)))=FALSE,O1005&lt;&gt;0),LOOKUP(O1005,[1]Branch!$A:$A,[1]Branch!$V:$V),IF(M1005&lt;&gt;0,LOOKUP(M1005,[1]Customer!$A:$A,[1]Customer!$V:$V),IF(N1005&lt;&gt;0,LOOKUP(N1005,[1]Supplier!$A:$A,[1]Supplier!$V:$V))))),"")</f>
        <v/>
      </c>
      <c r="S1005" s="14">
        <f>IFERROR(SUMIF(CREF!A:A,PREF!A1005,CREF!G:G),"")</f>
        <v>15209.17</v>
      </c>
    </row>
    <row r="1006" spans="1:19">
      <c r="A1006" s="3">
        <v>1005</v>
      </c>
      <c r="B1006" s="5">
        <v>42063</v>
      </c>
      <c r="K1006" s="3">
        <v>121</v>
      </c>
      <c r="N1006" s="3" t="s">
        <v>37</v>
      </c>
      <c r="Q1006" s="4" t="str">
        <f>IFERROR(IF(IF(AND(IF(M1006&lt;&gt;0,LOOKUP(M1006,[1]Customer!$A:$A,[1]Customer!$B:$B),IF(N1006&lt;&gt;0,LOOKUP(N1006,[1]Supplier!$A:$A,[1]Supplier!$B:$B)))=FALSE,O1006&lt;&gt;0),LOOKUP(O1006,[1]Branch!$A:$A,[1]Branch!$B:$B),IF(M1006&lt;&gt;0,LOOKUP(M1006,[1]Customer!$A:$A,[1]Customer!$B:$B),IF(N1006&lt;&gt;0,LOOKUP(N1006,[1]Supplier!$A:$A,[1]Supplier!$B:$B))))=FALSE,LOOKUP(P1006,[1]Banking!$A:$A,[1]Banking!$B:$B),IF(AND(IF(M1006&lt;&gt;0,LOOKUP(M1006,[1]Customer!$A:$A,[1]Customer!$B:$B),IF(N1006&lt;&gt;0,LOOKUP(N1006,[1]Supplier!$A:$A,[1]Supplier!$B:$B)))=FALSE,O1006&lt;&gt;0),LOOKUP(O1006,[1]Branch!$A:$A,[1]Branch!$B:$B),IF(M1006&lt;&gt;0,LOOKUP(M1006,[1]Customer!$A:$A,[1]Customer!$B:$B),IF(N1006&lt;&gt;0,LOOKUP(N1006,[1]Supplier!$A:$A,[1]Supplier!$B:$B))))),"")</f>
        <v>BCA Villa Bandara</v>
      </c>
      <c r="R1006" s="4" t="str">
        <f>IFERROR(IF(IF(AND(IF(M1006&lt;&gt;0,LOOKUP(M1006,[1]Customer!$A:$A,[1]Customer!$V:$V),IF(N1006&lt;&gt;0,LOOKUP(N1006,[1]Supplier!$A:$A,[1]Supplier!$V:$V)))=FALSE,O1006&lt;&gt;0),LOOKUP(O1006,[1]Branch!$A:$A,[1]Branch!$V:$V),IF(M1006&lt;&gt;0,LOOKUP(M1006,[1]Customer!$A:$A,[1]Customer!$V:$V),IF(N1006&lt;&gt;0,LOOKUP(N1006,[1]Supplier!$A:$A,[1]Supplier!$V:$V))))=FALSE,LOOKUP(P1006,[1]Banking!$A:$A,[1]Banking!$C:$C),IF(AND(IF(M1006&lt;&gt;0,LOOKUP(M1006,[1]Customer!$A:$A,[1]Customer!$V:$V),IF(N1006&lt;&gt;0,LOOKUP(N1006,[1]Supplier!$A:$A,[1]Supplier!$V:$V)))=FALSE,O1006&lt;&gt;0),LOOKUP(O1006,[1]Branch!$A:$A,[1]Branch!$V:$V),IF(M1006&lt;&gt;0,LOOKUP(M1006,[1]Customer!$A:$A,[1]Customer!$V:$V),IF(N1006&lt;&gt;0,LOOKUP(N1006,[1]Supplier!$A:$A,[1]Supplier!$V:$V))))),"")</f>
        <v/>
      </c>
      <c r="S1006" s="14">
        <f>IFERROR(SUMIF(CREF!A:A,PREF!A1006,CREF!G:G),"")</f>
        <v>-3041.83</v>
      </c>
    </row>
    <row r="1007" spans="1:19">
      <c r="A1007" s="3">
        <v>1006</v>
      </c>
      <c r="B1007" s="5">
        <v>42065</v>
      </c>
      <c r="D1007" s="11" t="s">
        <v>1503</v>
      </c>
      <c r="J1007" s="3">
        <v>39</v>
      </c>
      <c r="M1007" s="3" t="s">
        <v>41</v>
      </c>
      <c r="Q1007" s="4" t="str">
        <f>IFERROR(IF(IF(AND(IF(M1007&lt;&gt;0,LOOKUP(M1007,[1]Customer!$A:$A,[1]Customer!$B:$B),IF(N1007&lt;&gt;0,LOOKUP(N1007,[1]Supplier!$A:$A,[1]Supplier!$B:$B)))=FALSE,O1007&lt;&gt;0),LOOKUP(O1007,[1]Branch!$A:$A,[1]Branch!$B:$B),IF(M1007&lt;&gt;0,LOOKUP(M1007,[1]Customer!$A:$A,[1]Customer!$B:$B),IF(N1007&lt;&gt;0,LOOKUP(N1007,[1]Supplier!$A:$A,[1]Supplier!$B:$B))))=FALSE,LOOKUP(P1007,[1]Banking!$A:$A,[1]Banking!$B:$B),IF(AND(IF(M1007&lt;&gt;0,LOOKUP(M1007,[1]Customer!$A:$A,[1]Customer!$B:$B),IF(N1007&lt;&gt;0,LOOKUP(N1007,[1]Supplier!$A:$A,[1]Supplier!$B:$B)))=FALSE,O1007&lt;&gt;0),LOOKUP(O1007,[1]Branch!$A:$A,[1]Branch!$B:$B),IF(M1007&lt;&gt;0,LOOKUP(M1007,[1]Customer!$A:$A,[1]Customer!$B:$B),IF(N1007&lt;&gt;0,LOOKUP(N1007,[1]Supplier!$A:$A,[1]Supplier!$B:$B))))),"")</f>
        <v>Nathani Indonesia</v>
      </c>
      <c r="R1007" s="4" t="str">
        <f>IFERROR(IF(IF(AND(IF(M1007&lt;&gt;0,LOOKUP(M1007,[1]Customer!$A:$A,[1]Customer!$V:$V),IF(N1007&lt;&gt;0,LOOKUP(N1007,[1]Supplier!$A:$A,[1]Supplier!$V:$V)))=FALSE,O1007&lt;&gt;0),LOOKUP(O1007,[1]Branch!$A:$A,[1]Branch!$V:$V),IF(M1007&lt;&gt;0,LOOKUP(M1007,[1]Customer!$A:$A,[1]Customer!$V:$V),IF(N1007&lt;&gt;0,LOOKUP(N1007,[1]Supplier!$A:$A,[1]Supplier!$V:$V))))=FALSE,LOOKUP(P1007,[1]Banking!$A:$A,[1]Banking!$C:$C),IF(AND(IF(M1007&lt;&gt;0,LOOKUP(M1007,[1]Customer!$A:$A,[1]Customer!$V:$V),IF(N1007&lt;&gt;0,LOOKUP(N1007,[1]Supplier!$A:$A,[1]Supplier!$V:$V)))=FALSE,O1007&lt;&gt;0),LOOKUP(O1007,[1]Branch!$A:$A,[1]Branch!$V:$V),IF(M1007&lt;&gt;0,LOOKUP(M1007,[1]Customer!$A:$A,[1]Customer!$V:$V),IF(N1007&lt;&gt;0,LOOKUP(N1007,[1]Supplier!$A:$A,[1]Supplier!$V:$V))))),"")</f>
        <v>Agustina Y. Zulkarnain</v>
      </c>
      <c r="S1007" s="14">
        <f>IFERROR(SUMIF(CREF!A:A,PREF!A1007,CREF!G:G),"")</f>
        <v>5000000</v>
      </c>
    </row>
    <row r="1008" spans="1:19">
      <c r="A1008" s="3">
        <v>1007</v>
      </c>
      <c r="B1008" s="5">
        <v>42065</v>
      </c>
      <c r="D1008" s="11"/>
      <c r="K1008" s="3">
        <v>122</v>
      </c>
      <c r="P1008" s="3" t="s">
        <v>40</v>
      </c>
      <c r="Q1008" s="4" t="str">
        <f>IFERROR(IF(IF(AND(IF(M1008&lt;&gt;0,LOOKUP(M1008,[1]Customer!$A:$A,[1]Customer!$B:$B),IF(N1008&lt;&gt;0,LOOKUP(N1008,[1]Supplier!$A:$A,[1]Supplier!$B:$B)))=FALSE,O1008&lt;&gt;0),LOOKUP(O1008,[1]Branch!$A:$A,[1]Branch!$B:$B),IF(M1008&lt;&gt;0,LOOKUP(M1008,[1]Customer!$A:$A,[1]Customer!$B:$B),IF(N1008&lt;&gt;0,LOOKUP(N1008,[1]Supplier!$A:$A,[1]Supplier!$B:$B))))=FALSE,LOOKUP(P1008,[1]Banking!$A:$A,[1]Banking!$B:$B),IF(AND(IF(M1008&lt;&gt;0,LOOKUP(M1008,[1]Customer!$A:$A,[1]Customer!$B:$B),IF(N1008&lt;&gt;0,LOOKUP(N1008,[1]Supplier!$A:$A,[1]Supplier!$B:$B)))=FALSE,O1008&lt;&gt;0),LOOKUP(O1008,[1]Branch!$A:$A,[1]Branch!$B:$B),IF(M1008&lt;&gt;0,LOOKUP(M1008,[1]Customer!$A:$A,[1]Customer!$B:$B),IF(N1008&lt;&gt;0,LOOKUP(N1008,[1]Supplier!$A:$A,[1]Supplier!$B:$B))))),"")</f>
        <v>Kas Kecil Nathani Chemicals</v>
      </c>
      <c r="R1008" s="4">
        <f>IFERROR(IF(IF(AND(IF(M1008&lt;&gt;0,LOOKUP(M1008,[1]Customer!$A:$A,[1]Customer!$V:$V),IF(N1008&lt;&gt;0,LOOKUP(N1008,[1]Supplier!$A:$A,[1]Supplier!$V:$V)))=FALSE,O1008&lt;&gt;0),LOOKUP(O1008,[1]Branch!$A:$A,[1]Branch!$V:$V),IF(M1008&lt;&gt;0,LOOKUP(M1008,[1]Customer!$A:$A,[1]Customer!$V:$V),IF(N1008&lt;&gt;0,LOOKUP(N1008,[1]Supplier!$A:$A,[1]Supplier!$V:$V))))=FALSE,LOOKUP(P1008,[1]Banking!$A:$A,[1]Banking!$C:$C),IF(AND(IF(M1008&lt;&gt;0,LOOKUP(M1008,[1]Customer!$A:$A,[1]Customer!$V:$V),IF(N1008&lt;&gt;0,LOOKUP(N1008,[1]Supplier!$A:$A,[1]Supplier!$V:$V)))=FALSE,O1008&lt;&gt;0),LOOKUP(O1008,[1]Branch!$A:$A,[1]Branch!$V:$V),IF(M1008&lt;&gt;0,LOOKUP(M1008,[1]Customer!$A:$A,[1]Customer!$V:$V),IF(N1008&lt;&gt;0,LOOKUP(N1008,[1]Supplier!$A:$A,[1]Supplier!$V:$V))))),"")</f>
        <v>0</v>
      </c>
      <c r="S1008" s="14">
        <f>IFERROR(SUMIF(CREF!A:A,PREF!A1008,CREF!G:G),"")</f>
        <v>-4455960</v>
      </c>
    </row>
    <row r="1009" spans="1:19">
      <c r="A1009" s="3">
        <v>1008</v>
      </c>
      <c r="B1009" s="5">
        <v>42072</v>
      </c>
      <c r="D1009" s="11" t="s">
        <v>1503</v>
      </c>
      <c r="J1009" s="3">
        <v>40</v>
      </c>
      <c r="M1009" s="3" t="s">
        <v>41</v>
      </c>
      <c r="Q1009" s="4" t="str">
        <f>IFERROR(IF(IF(AND(IF(M1009&lt;&gt;0,LOOKUP(M1009,[1]Customer!$A:$A,[1]Customer!$B:$B),IF(N1009&lt;&gt;0,LOOKUP(N1009,[1]Supplier!$A:$A,[1]Supplier!$B:$B)))=FALSE,O1009&lt;&gt;0),LOOKUP(O1009,[1]Branch!$A:$A,[1]Branch!$B:$B),IF(M1009&lt;&gt;0,LOOKUP(M1009,[1]Customer!$A:$A,[1]Customer!$B:$B),IF(N1009&lt;&gt;0,LOOKUP(N1009,[1]Supplier!$A:$A,[1]Supplier!$B:$B))))=FALSE,LOOKUP(P1009,[1]Banking!$A:$A,[1]Banking!$B:$B),IF(AND(IF(M1009&lt;&gt;0,LOOKUP(M1009,[1]Customer!$A:$A,[1]Customer!$B:$B),IF(N1009&lt;&gt;0,LOOKUP(N1009,[1]Supplier!$A:$A,[1]Supplier!$B:$B)))=FALSE,O1009&lt;&gt;0),LOOKUP(O1009,[1]Branch!$A:$A,[1]Branch!$B:$B),IF(M1009&lt;&gt;0,LOOKUP(M1009,[1]Customer!$A:$A,[1]Customer!$B:$B),IF(N1009&lt;&gt;0,LOOKUP(N1009,[1]Supplier!$A:$A,[1]Supplier!$B:$B))))),"")</f>
        <v>Nathani Indonesia</v>
      </c>
      <c r="R1009" s="4" t="str">
        <f>IFERROR(IF(IF(AND(IF(M1009&lt;&gt;0,LOOKUP(M1009,[1]Customer!$A:$A,[1]Customer!$V:$V),IF(N1009&lt;&gt;0,LOOKUP(N1009,[1]Supplier!$A:$A,[1]Supplier!$V:$V)))=FALSE,O1009&lt;&gt;0),LOOKUP(O1009,[1]Branch!$A:$A,[1]Branch!$V:$V),IF(M1009&lt;&gt;0,LOOKUP(M1009,[1]Customer!$A:$A,[1]Customer!$V:$V),IF(N1009&lt;&gt;0,LOOKUP(N1009,[1]Supplier!$A:$A,[1]Supplier!$V:$V))))=FALSE,LOOKUP(P1009,[1]Banking!$A:$A,[1]Banking!$C:$C),IF(AND(IF(M1009&lt;&gt;0,LOOKUP(M1009,[1]Customer!$A:$A,[1]Customer!$V:$V),IF(N1009&lt;&gt;0,LOOKUP(N1009,[1]Supplier!$A:$A,[1]Supplier!$V:$V)))=FALSE,O1009&lt;&gt;0),LOOKUP(O1009,[1]Branch!$A:$A,[1]Branch!$V:$V),IF(M1009&lt;&gt;0,LOOKUP(M1009,[1]Customer!$A:$A,[1]Customer!$V:$V),IF(N1009&lt;&gt;0,LOOKUP(N1009,[1]Supplier!$A:$A,[1]Supplier!$V:$V))))),"")</f>
        <v>Agustina Y. Zulkarnain</v>
      </c>
      <c r="S1009" s="14">
        <f>IFERROR(SUMIF(CREF!A:A,PREF!A1009,CREF!G:G),"")</f>
        <v>5000000</v>
      </c>
    </row>
    <row r="1010" spans="1:19">
      <c r="A1010" s="3">
        <v>1009</v>
      </c>
      <c r="B1010" s="5">
        <v>42072</v>
      </c>
      <c r="K1010" s="3">
        <v>123</v>
      </c>
      <c r="P1010" s="3" t="s">
        <v>40</v>
      </c>
      <c r="Q1010" s="4" t="str">
        <f>IFERROR(IF(IF(AND(IF(M1010&lt;&gt;0,LOOKUP(M1010,[1]Customer!$A:$A,[1]Customer!$B:$B),IF(N1010&lt;&gt;0,LOOKUP(N1010,[1]Supplier!$A:$A,[1]Supplier!$B:$B)))=FALSE,O1010&lt;&gt;0),LOOKUP(O1010,[1]Branch!$A:$A,[1]Branch!$B:$B),IF(M1010&lt;&gt;0,LOOKUP(M1010,[1]Customer!$A:$A,[1]Customer!$B:$B),IF(N1010&lt;&gt;0,LOOKUP(N1010,[1]Supplier!$A:$A,[1]Supplier!$B:$B))))=FALSE,LOOKUP(P1010,[1]Banking!$A:$A,[1]Banking!$B:$B),IF(AND(IF(M1010&lt;&gt;0,LOOKUP(M1010,[1]Customer!$A:$A,[1]Customer!$B:$B),IF(N1010&lt;&gt;0,LOOKUP(N1010,[1]Supplier!$A:$A,[1]Supplier!$B:$B)))=FALSE,O1010&lt;&gt;0),LOOKUP(O1010,[1]Branch!$A:$A,[1]Branch!$B:$B),IF(M1010&lt;&gt;0,LOOKUP(M1010,[1]Customer!$A:$A,[1]Customer!$B:$B),IF(N1010&lt;&gt;0,LOOKUP(N1010,[1]Supplier!$A:$A,[1]Supplier!$B:$B))))),"")</f>
        <v>Kas Kecil Nathani Chemicals</v>
      </c>
      <c r="R1010" s="4">
        <f>IFERROR(IF(IF(AND(IF(M1010&lt;&gt;0,LOOKUP(M1010,[1]Customer!$A:$A,[1]Customer!$V:$V),IF(N1010&lt;&gt;0,LOOKUP(N1010,[1]Supplier!$A:$A,[1]Supplier!$V:$V)))=FALSE,O1010&lt;&gt;0),LOOKUP(O1010,[1]Branch!$A:$A,[1]Branch!$V:$V),IF(M1010&lt;&gt;0,LOOKUP(M1010,[1]Customer!$A:$A,[1]Customer!$V:$V),IF(N1010&lt;&gt;0,LOOKUP(N1010,[1]Supplier!$A:$A,[1]Supplier!$V:$V))))=FALSE,LOOKUP(P1010,[1]Banking!$A:$A,[1]Banking!$C:$C),IF(AND(IF(M1010&lt;&gt;0,LOOKUP(M1010,[1]Customer!$A:$A,[1]Customer!$V:$V),IF(N1010&lt;&gt;0,LOOKUP(N1010,[1]Supplier!$A:$A,[1]Supplier!$V:$V)))=FALSE,O1010&lt;&gt;0),LOOKUP(O1010,[1]Branch!$A:$A,[1]Branch!$V:$V),IF(M1010&lt;&gt;0,LOOKUP(M1010,[1]Customer!$A:$A,[1]Customer!$V:$V),IF(N1010&lt;&gt;0,LOOKUP(N1010,[1]Supplier!$A:$A,[1]Supplier!$V:$V))))),"")</f>
        <v>0</v>
      </c>
      <c r="S1010" s="14">
        <f>IFERROR(SUMIF(CREF!A:A,PREF!A1010,CREF!G:G),"")</f>
        <v>-663228</v>
      </c>
    </row>
    <row r="1011" spans="1:19">
      <c r="A1011" s="3">
        <v>1010</v>
      </c>
      <c r="B1011" s="5">
        <v>42072</v>
      </c>
      <c r="K1011" s="3">
        <v>124</v>
      </c>
      <c r="P1011" s="3" t="s">
        <v>40</v>
      </c>
      <c r="Q1011" s="4" t="str">
        <f>IFERROR(IF(IF(AND(IF(M1011&lt;&gt;0,LOOKUP(M1011,[1]Customer!$A:$A,[1]Customer!$B:$B),IF(N1011&lt;&gt;0,LOOKUP(N1011,[1]Supplier!$A:$A,[1]Supplier!$B:$B)))=FALSE,O1011&lt;&gt;0),LOOKUP(O1011,[1]Branch!$A:$A,[1]Branch!$B:$B),IF(M1011&lt;&gt;0,LOOKUP(M1011,[1]Customer!$A:$A,[1]Customer!$B:$B),IF(N1011&lt;&gt;0,LOOKUP(N1011,[1]Supplier!$A:$A,[1]Supplier!$B:$B))))=FALSE,LOOKUP(P1011,[1]Banking!$A:$A,[1]Banking!$B:$B),IF(AND(IF(M1011&lt;&gt;0,LOOKUP(M1011,[1]Customer!$A:$A,[1]Customer!$B:$B),IF(N1011&lt;&gt;0,LOOKUP(N1011,[1]Supplier!$A:$A,[1]Supplier!$B:$B)))=FALSE,O1011&lt;&gt;0),LOOKUP(O1011,[1]Branch!$A:$A,[1]Branch!$B:$B),IF(M1011&lt;&gt;0,LOOKUP(M1011,[1]Customer!$A:$A,[1]Customer!$B:$B),IF(N1011&lt;&gt;0,LOOKUP(N1011,[1]Supplier!$A:$A,[1]Supplier!$B:$B))))),"")</f>
        <v>Kas Kecil Nathani Chemicals</v>
      </c>
      <c r="R1011" s="4">
        <f>IFERROR(IF(IF(AND(IF(M1011&lt;&gt;0,LOOKUP(M1011,[1]Customer!$A:$A,[1]Customer!$V:$V),IF(N1011&lt;&gt;0,LOOKUP(N1011,[1]Supplier!$A:$A,[1]Supplier!$V:$V)))=FALSE,O1011&lt;&gt;0),LOOKUP(O1011,[1]Branch!$A:$A,[1]Branch!$V:$V),IF(M1011&lt;&gt;0,LOOKUP(M1011,[1]Customer!$A:$A,[1]Customer!$V:$V),IF(N1011&lt;&gt;0,LOOKUP(N1011,[1]Supplier!$A:$A,[1]Supplier!$V:$V))))=FALSE,LOOKUP(P1011,[1]Banking!$A:$A,[1]Banking!$C:$C),IF(AND(IF(M1011&lt;&gt;0,LOOKUP(M1011,[1]Customer!$A:$A,[1]Customer!$V:$V),IF(N1011&lt;&gt;0,LOOKUP(N1011,[1]Supplier!$A:$A,[1]Supplier!$V:$V)))=FALSE,O1011&lt;&gt;0),LOOKUP(O1011,[1]Branch!$A:$A,[1]Branch!$V:$V),IF(M1011&lt;&gt;0,LOOKUP(M1011,[1]Customer!$A:$A,[1]Customer!$V:$V),IF(N1011&lt;&gt;0,LOOKUP(N1011,[1]Supplier!$A:$A,[1]Supplier!$V:$V))))),"")</f>
        <v>0</v>
      </c>
      <c r="S1011" s="14">
        <f>IFERROR(SUMIF(CREF!A:A,PREF!A1011,CREF!G:G),"")</f>
        <v>-4905960</v>
      </c>
    </row>
    <row r="1012" spans="1:19">
      <c r="A1012" s="3">
        <v>1011</v>
      </c>
      <c r="B1012" s="5">
        <v>42072</v>
      </c>
      <c r="J1012" s="3">
        <v>41</v>
      </c>
      <c r="P1012" s="3" t="s">
        <v>40</v>
      </c>
      <c r="Q1012" s="4" t="str">
        <f>IFERROR(IF(IF(AND(IF(M1012&lt;&gt;0,LOOKUP(M1012,[1]Customer!$A:$A,[1]Customer!$B:$B),IF(N1012&lt;&gt;0,LOOKUP(N1012,[1]Supplier!$A:$A,[1]Supplier!$B:$B)))=FALSE,O1012&lt;&gt;0),LOOKUP(O1012,[1]Branch!$A:$A,[1]Branch!$B:$B),IF(M1012&lt;&gt;0,LOOKUP(M1012,[1]Customer!$A:$A,[1]Customer!$B:$B),IF(N1012&lt;&gt;0,LOOKUP(N1012,[1]Supplier!$A:$A,[1]Supplier!$B:$B))))=FALSE,LOOKUP(P1012,[1]Banking!$A:$A,[1]Banking!$B:$B),IF(AND(IF(M1012&lt;&gt;0,LOOKUP(M1012,[1]Customer!$A:$A,[1]Customer!$B:$B),IF(N1012&lt;&gt;0,LOOKUP(N1012,[1]Supplier!$A:$A,[1]Supplier!$B:$B)))=FALSE,O1012&lt;&gt;0),LOOKUP(O1012,[1]Branch!$A:$A,[1]Branch!$B:$B),IF(M1012&lt;&gt;0,LOOKUP(M1012,[1]Customer!$A:$A,[1]Customer!$B:$B),IF(N1012&lt;&gt;0,LOOKUP(N1012,[1]Supplier!$A:$A,[1]Supplier!$B:$B))))),"")</f>
        <v>Kas Kecil Nathani Chemicals</v>
      </c>
      <c r="R1012" s="4">
        <f>IFERROR(IF(IF(AND(IF(M1012&lt;&gt;0,LOOKUP(M1012,[1]Customer!$A:$A,[1]Customer!$V:$V),IF(N1012&lt;&gt;0,LOOKUP(N1012,[1]Supplier!$A:$A,[1]Supplier!$V:$V)))=FALSE,O1012&lt;&gt;0),LOOKUP(O1012,[1]Branch!$A:$A,[1]Branch!$V:$V),IF(M1012&lt;&gt;0,LOOKUP(M1012,[1]Customer!$A:$A,[1]Customer!$V:$V),IF(N1012&lt;&gt;0,LOOKUP(N1012,[1]Supplier!$A:$A,[1]Supplier!$V:$V))))=FALSE,LOOKUP(P1012,[1]Banking!$A:$A,[1]Banking!$C:$C),IF(AND(IF(M1012&lt;&gt;0,LOOKUP(M1012,[1]Customer!$A:$A,[1]Customer!$V:$V),IF(N1012&lt;&gt;0,LOOKUP(N1012,[1]Supplier!$A:$A,[1]Supplier!$V:$V)))=FALSE,O1012&lt;&gt;0),LOOKUP(O1012,[1]Branch!$A:$A,[1]Branch!$V:$V),IF(M1012&lt;&gt;0,LOOKUP(M1012,[1]Customer!$A:$A,[1]Customer!$V:$V),IF(N1012&lt;&gt;0,LOOKUP(N1012,[1]Supplier!$A:$A,[1]Supplier!$V:$V))))),"")</f>
        <v>0</v>
      </c>
      <c r="S1012" s="14">
        <f>IFERROR(SUMIF(CREF!A:A,PREF!A1012,CREF!G:G),"")</f>
        <v>4905960</v>
      </c>
    </row>
    <row r="1013" spans="1:19">
      <c r="A1013" s="3">
        <v>1012</v>
      </c>
      <c r="B1013" s="5">
        <v>42072</v>
      </c>
      <c r="K1013" s="3">
        <v>125</v>
      </c>
      <c r="P1013" s="3" t="s">
        <v>40</v>
      </c>
      <c r="Q1013" s="4" t="str">
        <f>IFERROR(IF(IF(AND(IF(M1013&lt;&gt;0,LOOKUP(M1013,[1]Customer!$A:$A,[1]Customer!$B:$B),IF(N1013&lt;&gt;0,LOOKUP(N1013,[1]Supplier!$A:$A,[1]Supplier!$B:$B)))=FALSE,O1013&lt;&gt;0),LOOKUP(O1013,[1]Branch!$A:$A,[1]Branch!$B:$B),IF(M1013&lt;&gt;0,LOOKUP(M1013,[1]Customer!$A:$A,[1]Customer!$B:$B),IF(N1013&lt;&gt;0,LOOKUP(N1013,[1]Supplier!$A:$A,[1]Supplier!$B:$B))))=FALSE,LOOKUP(P1013,[1]Banking!$A:$A,[1]Banking!$B:$B),IF(AND(IF(M1013&lt;&gt;0,LOOKUP(M1013,[1]Customer!$A:$A,[1]Customer!$B:$B),IF(N1013&lt;&gt;0,LOOKUP(N1013,[1]Supplier!$A:$A,[1]Supplier!$B:$B)))=FALSE,O1013&lt;&gt;0),LOOKUP(O1013,[1]Branch!$A:$A,[1]Branch!$B:$B),IF(M1013&lt;&gt;0,LOOKUP(M1013,[1]Customer!$A:$A,[1]Customer!$B:$B),IF(N1013&lt;&gt;0,LOOKUP(N1013,[1]Supplier!$A:$A,[1]Supplier!$B:$B))))),"")</f>
        <v>Kas Kecil Nathani Chemicals</v>
      </c>
      <c r="R1013" s="4">
        <f>IFERROR(IF(IF(AND(IF(M1013&lt;&gt;0,LOOKUP(M1013,[1]Customer!$A:$A,[1]Customer!$V:$V),IF(N1013&lt;&gt;0,LOOKUP(N1013,[1]Supplier!$A:$A,[1]Supplier!$V:$V)))=FALSE,O1013&lt;&gt;0),LOOKUP(O1013,[1]Branch!$A:$A,[1]Branch!$V:$V),IF(M1013&lt;&gt;0,LOOKUP(M1013,[1]Customer!$A:$A,[1]Customer!$V:$V),IF(N1013&lt;&gt;0,LOOKUP(N1013,[1]Supplier!$A:$A,[1]Supplier!$V:$V))))=FALSE,LOOKUP(P1013,[1]Banking!$A:$A,[1]Banking!$C:$C),IF(AND(IF(M1013&lt;&gt;0,LOOKUP(M1013,[1]Customer!$A:$A,[1]Customer!$V:$V),IF(N1013&lt;&gt;0,LOOKUP(N1013,[1]Supplier!$A:$A,[1]Supplier!$V:$V)))=FALSE,O1013&lt;&gt;0),LOOKUP(O1013,[1]Branch!$A:$A,[1]Branch!$V:$V),IF(M1013&lt;&gt;0,LOOKUP(M1013,[1]Customer!$A:$A,[1]Customer!$V:$V),IF(N1013&lt;&gt;0,LOOKUP(N1013,[1]Supplier!$A:$A,[1]Supplier!$V:$V))))),"")</f>
        <v>0</v>
      </c>
      <c r="S1013" s="14">
        <f>IFERROR(SUMIF(CREF!A:A,PREF!A1013,CREF!G:G),"")</f>
        <v>-450000</v>
      </c>
    </row>
    <row r="1014" spans="1:19">
      <c r="A1014" s="3">
        <v>1013</v>
      </c>
      <c r="B1014" s="5">
        <v>42072</v>
      </c>
      <c r="K1014" s="3">
        <v>126</v>
      </c>
      <c r="P1014" s="3" t="s">
        <v>40</v>
      </c>
      <c r="Q1014" s="4" t="str">
        <f>IFERROR(IF(IF(AND(IF(M1014&lt;&gt;0,LOOKUP(M1014,[1]Customer!$A:$A,[1]Customer!$B:$B),IF(N1014&lt;&gt;0,LOOKUP(N1014,[1]Supplier!$A:$A,[1]Supplier!$B:$B)))=FALSE,O1014&lt;&gt;0),LOOKUP(O1014,[1]Branch!$A:$A,[1]Branch!$B:$B),IF(M1014&lt;&gt;0,LOOKUP(M1014,[1]Customer!$A:$A,[1]Customer!$B:$B),IF(N1014&lt;&gt;0,LOOKUP(N1014,[1]Supplier!$A:$A,[1]Supplier!$B:$B))))=FALSE,LOOKUP(P1014,[1]Banking!$A:$A,[1]Banking!$B:$B),IF(AND(IF(M1014&lt;&gt;0,LOOKUP(M1014,[1]Customer!$A:$A,[1]Customer!$B:$B),IF(N1014&lt;&gt;0,LOOKUP(N1014,[1]Supplier!$A:$A,[1]Supplier!$B:$B)))=FALSE,O1014&lt;&gt;0),LOOKUP(O1014,[1]Branch!$A:$A,[1]Branch!$B:$B),IF(M1014&lt;&gt;0,LOOKUP(M1014,[1]Customer!$A:$A,[1]Customer!$B:$B),IF(N1014&lt;&gt;0,LOOKUP(N1014,[1]Supplier!$A:$A,[1]Supplier!$B:$B))))),"")</f>
        <v>Kas Kecil Nathani Chemicals</v>
      </c>
      <c r="R1014" s="4">
        <f>IFERROR(IF(IF(AND(IF(M1014&lt;&gt;0,LOOKUP(M1014,[1]Customer!$A:$A,[1]Customer!$V:$V),IF(N1014&lt;&gt;0,LOOKUP(N1014,[1]Supplier!$A:$A,[1]Supplier!$V:$V)))=FALSE,O1014&lt;&gt;0),LOOKUP(O1014,[1]Branch!$A:$A,[1]Branch!$V:$V),IF(M1014&lt;&gt;0,LOOKUP(M1014,[1]Customer!$A:$A,[1]Customer!$V:$V),IF(N1014&lt;&gt;0,LOOKUP(N1014,[1]Supplier!$A:$A,[1]Supplier!$V:$V))))=FALSE,LOOKUP(P1014,[1]Banking!$A:$A,[1]Banking!$C:$C),IF(AND(IF(M1014&lt;&gt;0,LOOKUP(M1014,[1]Customer!$A:$A,[1]Customer!$V:$V),IF(N1014&lt;&gt;0,LOOKUP(N1014,[1]Supplier!$A:$A,[1]Supplier!$V:$V)))=FALSE,O1014&lt;&gt;0),LOOKUP(O1014,[1]Branch!$A:$A,[1]Branch!$V:$V),IF(M1014&lt;&gt;0,LOOKUP(M1014,[1]Customer!$A:$A,[1]Customer!$V:$V),IF(N1014&lt;&gt;0,LOOKUP(N1014,[1]Supplier!$A:$A,[1]Supplier!$V:$V))))),"")</f>
        <v>0</v>
      </c>
      <c r="S1014" s="14">
        <f>IFERROR(SUMIF(CREF!A:A,PREF!A1014,CREF!G:G),"")</f>
        <v>-450000</v>
      </c>
    </row>
    <row r="1015" spans="1:19">
      <c r="A1015" s="3">
        <v>1014</v>
      </c>
      <c r="B1015" s="5">
        <v>42072</v>
      </c>
      <c r="K1015" s="3">
        <v>127</v>
      </c>
      <c r="P1015" s="3" t="s">
        <v>40</v>
      </c>
      <c r="Q1015" s="4" t="str">
        <f>IFERROR(IF(IF(AND(IF(M1015&lt;&gt;0,LOOKUP(M1015,[1]Customer!$A:$A,[1]Customer!$B:$B),IF(N1015&lt;&gt;0,LOOKUP(N1015,[1]Supplier!$A:$A,[1]Supplier!$B:$B)))=FALSE,O1015&lt;&gt;0),LOOKUP(O1015,[1]Branch!$A:$A,[1]Branch!$B:$B),IF(M1015&lt;&gt;0,LOOKUP(M1015,[1]Customer!$A:$A,[1]Customer!$B:$B),IF(N1015&lt;&gt;0,LOOKUP(N1015,[1]Supplier!$A:$A,[1]Supplier!$B:$B))))=FALSE,LOOKUP(P1015,[1]Banking!$A:$A,[1]Banking!$B:$B),IF(AND(IF(M1015&lt;&gt;0,LOOKUP(M1015,[1]Customer!$A:$A,[1]Customer!$B:$B),IF(N1015&lt;&gt;0,LOOKUP(N1015,[1]Supplier!$A:$A,[1]Supplier!$B:$B)))=FALSE,O1015&lt;&gt;0),LOOKUP(O1015,[1]Branch!$A:$A,[1]Branch!$B:$B),IF(M1015&lt;&gt;0,LOOKUP(M1015,[1]Customer!$A:$A,[1]Customer!$B:$B),IF(N1015&lt;&gt;0,LOOKUP(N1015,[1]Supplier!$A:$A,[1]Supplier!$B:$B))))),"")</f>
        <v>Kas Kecil Nathani Chemicals</v>
      </c>
      <c r="R1015" s="4">
        <f>IFERROR(IF(IF(AND(IF(M1015&lt;&gt;0,LOOKUP(M1015,[1]Customer!$A:$A,[1]Customer!$V:$V),IF(N1015&lt;&gt;0,LOOKUP(N1015,[1]Supplier!$A:$A,[1]Supplier!$V:$V)))=FALSE,O1015&lt;&gt;0),LOOKUP(O1015,[1]Branch!$A:$A,[1]Branch!$V:$V),IF(M1015&lt;&gt;0,LOOKUP(M1015,[1]Customer!$A:$A,[1]Customer!$V:$V),IF(N1015&lt;&gt;0,LOOKUP(N1015,[1]Supplier!$A:$A,[1]Supplier!$V:$V))))=FALSE,LOOKUP(P1015,[1]Banking!$A:$A,[1]Banking!$C:$C),IF(AND(IF(M1015&lt;&gt;0,LOOKUP(M1015,[1]Customer!$A:$A,[1]Customer!$V:$V),IF(N1015&lt;&gt;0,LOOKUP(N1015,[1]Supplier!$A:$A,[1]Supplier!$V:$V)))=FALSE,O1015&lt;&gt;0),LOOKUP(O1015,[1]Branch!$A:$A,[1]Branch!$V:$V),IF(M1015&lt;&gt;0,LOOKUP(M1015,[1]Customer!$A:$A,[1]Customer!$V:$V),IF(N1015&lt;&gt;0,LOOKUP(N1015,[1]Supplier!$A:$A,[1]Supplier!$V:$V))))),"")</f>
        <v>0</v>
      </c>
      <c r="S1015" s="14">
        <f>IFERROR(SUMIF(CREF!A:A,PREF!A1015,CREF!G:G),"")</f>
        <v>-450000</v>
      </c>
    </row>
    <row r="1016" spans="1:19">
      <c r="A1016" s="3">
        <v>1015</v>
      </c>
      <c r="B1016" s="5">
        <v>42072</v>
      </c>
      <c r="K1016" s="3">
        <v>128</v>
      </c>
      <c r="P1016" s="3" t="s">
        <v>40</v>
      </c>
      <c r="Q1016" s="4" t="str">
        <f>IFERROR(IF(IF(AND(IF(M1016&lt;&gt;0,LOOKUP(M1016,[1]Customer!$A:$A,[1]Customer!$B:$B),IF(N1016&lt;&gt;0,LOOKUP(N1016,[1]Supplier!$A:$A,[1]Supplier!$B:$B)))=FALSE,O1016&lt;&gt;0),LOOKUP(O1016,[1]Branch!$A:$A,[1]Branch!$B:$B),IF(M1016&lt;&gt;0,LOOKUP(M1016,[1]Customer!$A:$A,[1]Customer!$B:$B),IF(N1016&lt;&gt;0,LOOKUP(N1016,[1]Supplier!$A:$A,[1]Supplier!$B:$B))))=FALSE,LOOKUP(P1016,[1]Banking!$A:$A,[1]Banking!$B:$B),IF(AND(IF(M1016&lt;&gt;0,LOOKUP(M1016,[1]Customer!$A:$A,[1]Customer!$B:$B),IF(N1016&lt;&gt;0,LOOKUP(N1016,[1]Supplier!$A:$A,[1]Supplier!$B:$B)))=FALSE,O1016&lt;&gt;0),LOOKUP(O1016,[1]Branch!$A:$A,[1]Branch!$B:$B),IF(M1016&lt;&gt;0,LOOKUP(M1016,[1]Customer!$A:$A,[1]Customer!$B:$B),IF(N1016&lt;&gt;0,LOOKUP(N1016,[1]Supplier!$A:$A,[1]Supplier!$B:$B))))),"")</f>
        <v>Kas Kecil Nathani Chemicals</v>
      </c>
      <c r="R1016" s="4">
        <f>IFERROR(IF(IF(AND(IF(M1016&lt;&gt;0,LOOKUP(M1016,[1]Customer!$A:$A,[1]Customer!$V:$V),IF(N1016&lt;&gt;0,LOOKUP(N1016,[1]Supplier!$A:$A,[1]Supplier!$V:$V)))=FALSE,O1016&lt;&gt;0),LOOKUP(O1016,[1]Branch!$A:$A,[1]Branch!$V:$V),IF(M1016&lt;&gt;0,LOOKUP(M1016,[1]Customer!$A:$A,[1]Customer!$V:$V),IF(N1016&lt;&gt;0,LOOKUP(N1016,[1]Supplier!$A:$A,[1]Supplier!$V:$V))))=FALSE,LOOKUP(P1016,[1]Banking!$A:$A,[1]Banking!$C:$C),IF(AND(IF(M1016&lt;&gt;0,LOOKUP(M1016,[1]Customer!$A:$A,[1]Customer!$V:$V),IF(N1016&lt;&gt;0,LOOKUP(N1016,[1]Supplier!$A:$A,[1]Supplier!$V:$V)))=FALSE,O1016&lt;&gt;0),LOOKUP(O1016,[1]Branch!$A:$A,[1]Branch!$V:$V),IF(M1016&lt;&gt;0,LOOKUP(M1016,[1]Customer!$A:$A,[1]Customer!$V:$V),IF(N1016&lt;&gt;0,LOOKUP(N1016,[1]Supplier!$A:$A,[1]Supplier!$V:$V))))),"")</f>
        <v>0</v>
      </c>
      <c r="S1016" s="14">
        <f>IFERROR(SUMIF(CREF!A:A,PREF!A1016,CREF!G:G),"")</f>
        <v>-450000</v>
      </c>
    </row>
    <row r="1017" spans="1:19">
      <c r="A1017" s="3">
        <v>1016</v>
      </c>
      <c r="B1017" s="5">
        <v>42072</v>
      </c>
      <c r="K1017" s="3">
        <v>129</v>
      </c>
      <c r="P1017" s="3" t="s">
        <v>40</v>
      </c>
      <c r="Q1017" s="4" t="str">
        <f>IFERROR(IF(IF(AND(IF(M1017&lt;&gt;0,LOOKUP(M1017,[1]Customer!$A:$A,[1]Customer!$B:$B),IF(N1017&lt;&gt;0,LOOKUP(N1017,[1]Supplier!$A:$A,[1]Supplier!$B:$B)))=FALSE,O1017&lt;&gt;0),LOOKUP(O1017,[1]Branch!$A:$A,[1]Branch!$B:$B),IF(M1017&lt;&gt;0,LOOKUP(M1017,[1]Customer!$A:$A,[1]Customer!$B:$B),IF(N1017&lt;&gt;0,LOOKUP(N1017,[1]Supplier!$A:$A,[1]Supplier!$B:$B))))=FALSE,LOOKUP(P1017,[1]Banking!$A:$A,[1]Banking!$B:$B),IF(AND(IF(M1017&lt;&gt;0,LOOKUP(M1017,[1]Customer!$A:$A,[1]Customer!$B:$B),IF(N1017&lt;&gt;0,LOOKUP(N1017,[1]Supplier!$A:$A,[1]Supplier!$B:$B)))=FALSE,O1017&lt;&gt;0),LOOKUP(O1017,[1]Branch!$A:$A,[1]Branch!$B:$B),IF(M1017&lt;&gt;0,LOOKUP(M1017,[1]Customer!$A:$A,[1]Customer!$B:$B),IF(N1017&lt;&gt;0,LOOKUP(N1017,[1]Supplier!$A:$A,[1]Supplier!$B:$B))))),"")</f>
        <v>Kas Kecil Nathani Chemicals</v>
      </c>
      <c r="R1017" s="4">
        <f>IFERROR(IF(IF(AND(IF(M1017&lt;&gt;0,LOOKUP(M1017,[1]Customer!$A:$A,[1]Customer!$V:$V),IF(N1017&lt;&gt;0,LOOKUP(N1017,[1]Supplier!$A:$A,[1]Supplier!$V:$V)))=FALSE,O1017&lt;&gt;0),LOOKUP(O1017,[1]Branch!$A:$A,[1]Branch!$V:$V),IF(M1017&lt;&gt;0,LOOKUP(M1017,[1]Customer!$A:$A,[1]Customer!$V:$V),IF(N1017&lt;&gt;0,LOOKUP(N1017,[1]Supplier!$A:$A,[1]Supplier!$V:$V))))=FALSE,LOOKUP(P1017,[1]Banking!$A:$A,[1]Banking!$C:$C),IF(AND(IF(M1017&lt;&gt;0,LOOKUP(M1017,[1]Customer!$A:$A,[1]Customer!$V:$V),IF(N1017&lt;&gt;0,LOOKUP(N1017,[1]Supplier!$A:$A,[1]Supplier!$V:$V)))=FALSE,O1017&lt;&gt;0),LOOKUP(O1017,[1]Branch!$A:$A,[1]Branch!$V:$V),IF(M1017&lt;&gt;0,LOOKUP(M1017,[1]Customer!$A:$A,[1]Customer!$V:$V),IF(N1017&lt;&gt;0,LOOKUP(N1017,[1]Supplier!$A:$A,[1]Supplier!$V:$V))))),"")</f>
        <v>0</v>
      </c>
      <c r="S1017" s="14">
        <f>IFERROR(SUMIF(CREF!A:A,PREF!A1017,CREF!G:G),"")</f>
        <v>-330960</v>
      </c>
    </row>
    <row r="1018" spans="1:19">
      <c r="A1018" s="3">
        <v>1017</v>
      </c>
      <c r="B1018" s="5">
        <v>42072</v>
      </c>
      <c r="K1018" s="3">
        <v>130</v>
      </c>
      <c r="P1018" s="3" t="s">
        <v>40</v>
      </c>
      <c r="Q1018" s="4" t="str">
        <f>IFERROR(IF(IF(AND(IF(M1018&lt;&gt;0,LOOKUP(M1018,[1]Customer!$A:$A,[1]Customer!$B:$B),IF(N1018&lt;&gt;0,LOOKUP(N1018,[1]Supplier!$A:$A,[1]Supplier!$B:$B)))=FALSE,O1018&lt;&gt;0),LOOKUP(O1018,[1]Branch!$A:$A,[1]Branch!$B:$B),IF(M1018&lt;&gt;0,LOOKUP(M1018,[1]Customer!$A:$A,[1]Customer!$B:$B),IF(N1018&lt;&gt;0,LOOKUP(N1018,[1]Supplier!$A:$A,[1]Supplier!$B:$B))))=FALSE,LOOKUP(P1018,[1]Banking!$A:$A,[1]Banking!$B:$B),IF(AND(IF(M1018&lt;&gt;0,LOOKUP(M1018,[1]Customer!$A:$A,[1]Customer!$B:$B),IF(N1018&lt;&gt;0,LOOKUP(N1018,[1]Supplier!$A:$A,[1]Supplier!$B:$B)))=FALSE,O1018&lt;&gt;0),LOOKUP(O1018,[1]Branch!$A:$A,[1]Branch!$B:$B),IF(M1018&lt;&gt;0,LOOKUP(M1018,[1]Customer!$A:$A,[1]Customer!$B:$B),IF(N1018&lt;&gt;0,LOOKUP(N1018,[1]Supplier!$A:$A,[1]Supplier!$B:$B))))),"")</f>
        <v>Kas Kecil Nathani Chemicals</v>
      </c>
      <c r="R1018" s="4">
        <f>IFERROR(IF(IF(AND(IF(M1018&lt;&gt;0,LOOKUP(M1018,[1]Customer!$A:$A,[1]Customer!$V:$V),IF(N1018&lt;&gt;0,LOOKUP(N1018,[1]Supplier!$A:$A,[1]Supplier!$V:$V)))=FALSE,O1018&lt;&gt;0),LOOKUP(O1018,[1]Branch!$A:$A,[1]Branch!$V:$V),IF(M1018&lt;&gt;0,LOOKUP(M1018,[1]Customer!$A:$A,[1]Customer!$V:$V),IF(N1018&lt;&gt;0,LOOKUP(N1018,[1]Supplier!$A:$A,[1]Supplier!$V:$V))))=FALSE,LOOKUP(P1018,[1]Banking!$A:$A,[1]Banking!$C:$C),IF(AND(IF(M1018&lt;&gt;0,LOOKUP(M1018,[1]Customer!$A:$A,[1]Customer!$V:$V),IF(N1018&lt;&gt;0,LOOKUP(N1018,[1]Supplier!$A:$A,[1]Supplier!$V:$V)))=FALSE,O1018&lt;&gt;0),LOOKUP(O1018,[1]Branch!$A:$A,[1]Branch!$V:$V),IF(M1018&lt;&gt;0,LOOKUP(M1018,[1]Customer!$A:$A,[1]Customer!$V:$V),IF(N1018&lt;&gt;0,LOOKUP(N1018,[1]Supplier!$A:$A,[1]Supplier!$V:$V))))),"")</f>
        <v>0</v>
      </c>
      <c r="S1018" s="14">
        <f>IFERROR(SUMIF(CREF!A:A,PREF!A1018,CREF!G:G),"")</f>
        <v>-450000</v>
      </c>
    </row>
    <row r="1019" spans="1:19">
      <c r="A1019" s="3">
        <v>1018</v>
      </c>
      <c r="B1019" s="5">
        <v>42072</v>
      </c>
      <c r="K1019" s="3">
        <v>131</v>
      </c>
      <c r="P1019" s="3" t="s">
        <v>40</v>
      </c>
      <c r="Q1019" s="4" t="str">
        <f>IFERROR(IF(IF(AND(IF(M1019&lt;&gt;0,LOOKUP(M1019,[1]Customer!$A:$A,[1]Customer!$B:$B),IF(N1019&lt;&gt;0,LOOKUP(N1019,[1]Supplier!$A:$A,[1]Supplier!$B:$B)))=FALSE,O1019&lt;&gt;0),LOOKUP(O1019,[1]Branch!$A:$A,[1]Branch!$B:$B),IF(M1019&lt;&gt;0,LOOKUP(M1019,[1]Customer!$A:$A,[1]Customer!$B:$B),IF(N1019&lt;&gt;0,LOOKUP(N1019,[1]Supplier!$A:$A,[1]Supplier!$B:$B))))=FALSE,LOOKUP(P1019,[1]Banking!$A:$A,[1]Banking!$B:$B),IF(AND(IF(M1019&lt;&gt;0,LOOKUP(M1019,[1]Customer!$A:$A,[1]Customer!$B:$B),IF(N1019&lt;&gt;0,LOOKUP(N1019,[1]Supplier!$A:$A,[1]Supplier!$B:$B)))=FALSE,O1019&lt;&gt;0),LOOKUP(O1019,[1]Branch!$A:$A,[1]Branch!$B:$B),IF(M1019&lt;&gt;0,LOOKUP(M1019,[1]Customer!$A:$A,[1]Customer!$B:$B),IF(N1019&lt;&gt;0,LOOKUP(N1019,[1]Supplier!$A:$A,[1]Supplier!$B:$B))))),"")</f>
        <v>Kas Kecil Nathani Chemicals</v>
      </c>
      <c r="R1019" s="4">
        <f>IFERROR(IF(IF(AND(IF(M1019&lt;&gt;0,LOOKUP(M1019,[1]Customer!$A:$A,[1]Customer!$V:$V),IF(N1019&lt;&gt;0,LOOKUP(N1019,[1]Supplier!$A:$A,[1]Supplier!$V:$V)))=FALSE,O1019&lt;&gt;0),LOOKUP(O1019,[1]Branch!$A:$A,[1]Branch!$V:$V),IF(M1019&lt;&gt;0,LOOKUP(M1019,[1]Customer!$A:$A,[1]Customer!$V:$V),IF(N1019&lt;&gt;0,LOOKUP(N1019,[1]Supplier!$A:$A,[1]Supplier!$V:$V))))=FALSE,LOOKUP(P1019,[1]Banking!$A:$A,[1]Banking!$C:$C),IF(AND(IF(M1019&lt;&gt;0,LOOKUP(M1019,[1]Customer!$A:$A,[1]Customer!$V:$V),IF(N1019&lt;&gt;0,LOOKUP(N1019,[1]Supplier!$A:$A,[1]Supplier!$V:$V)))=FALSE,O1019&lt;&gt;0),LOOKUP(O1019,[1]Branch!$A:$A,[1]Branch!$V:$V),IF(M1019&lt;&gt;0,LOOKUP(M1019,[1]Customer!$A:$A,[1]Customer!$V:$V),IF(N1019&lt;&gt;0,LOOKUP(N1019,[1]Supplier!$A:$A,[1]Supplier!$V:$V))))),"")</f>
        <v>0</v>
      </c>
      <c r="S1019" s="14">
        <f>IFERROR(SUMIF(CREF!A:A,PREF!A1019,CREF!G:G),"")</f>
        <v>-450000</v>
      </c>
    </row>
    <row r="1020" spans="1:19">
      <c r="A1020" s="3">
        <v>1019</v>
      </c>
      <c r="B1020" s="5">
        <v>42072</v>
      </c>
      <c r="K1020" s="3">
        <v>132</v>
      </c>
      <c r="P1020" s="3" t="s">
        <v>40</v>
      </c>
      <c r="Q1020" s="4" t="str">
        <f>IFERROR(IF(IF(AND(IF(M1020&lt;&gt;0,LOOKUP(M1020,[1]Customer!$A:$A,[1]Customer!$B:$B),IF(N1020&lt;&gt;0,LOOKUP(N1020,[1]Supplier!$A:$A,[1]Supplier!$B:$B)))=FALSE,O1020&lt;&gt;0),LOOKUP(O1020,[1]Branch!$A:$A,[1]Branch!$B:$B),IF(M1020&lt;&gt;0,LOOKUP(M1020,[1]Customer!$A:$A,[1]Customer!$B:$B),IF(N1020&lt;&gt;0,LOOKUP(N1020,[1]Supplier!$A:$A,[1]Supplier!$B:$B))))=FALSE,LOOKUP(P1020,[1]Banking!$A:$A,[1]Banking!$B:$B),IF(AND(IF(M1020&lt;&gt;0,LOOKUP(M1020,[1]Customer!$A:$A,[1]Customer!$B:$B),IF(N1020&lt;&gt;0,LOOKUP(N1020,[1]Supplier!$A:$A,[1]Supplier!$B:$B)))=FALSE,O1020&lt;&gt;0),LOOKUP(O1020,[1]Branch!$A:$A,[1]Branch!$B:$B),IF(M1020&lt;&gt;0,LOOKUP(M1020,[1]Customer!$A:$A,[1]Customer!$B:$B),IF(N1020&lt;&gt;0,LOOKUP(N1020,[1]Supplier!$A:$A,[1]Supplier!$B:$B))))),"")</f>
        <v>Kas Kecil Nathani Chemicals</v>
      </c>
      <c r="R1020" s="4">
        <f>IFERROR(IF(IF(AND(IF(M1020&lt;&gt;0,LOOKUP(M1020,[1]Customer!$A:$A,[1]Customer!$V:$V),IF(N1020&lt;&gt;0,LOOKUP(N1020,[1]Supplier!$A:$A,[1]Supplier!$V:$V)))=FALSE,O1020&lt;&gt;0),LOOKUP(O1020,[1]Branch!$A:$A,[1]Branch!$V:$V),IF(M1020&lt;&gt;0,LOOKUP(M1020,[1]Customer!$A:$A,[1]Customer!$V:$V),IF(N1020&lt;&gt;0,LOOKUP(N1020,[1]Supplier!$A:$A,[1]Supplier!$V:$V))))=FALSE,LOOKUP(P1020,[1]Banking!$A:$A,[1]Banking!$C:$C),IF(AND(IF(M1020&lt;&gt;0,LOOKUP(M1020,[1]Customer!$A:$A,[1]Customer!$V:$V),IF(N1020&lt;&gt;0,LOOKUP(N1020,[1]Supplier!$A:$A,[1]Supplier!$V:$V)))=FALSE,O1020&lt;&gt;0),LOOKUP(O1020,[1]Branch!$A:$A,[1]Branch!$V:$V),IF(M1020&lt;&gt;0,LOOKUP(M1020,[1]Customer!$A:$A,[1]Customer!$V:$V),IF(N1020&lt;&gt;0,LOOKUP(N1020,[1]Supplier!$A:$A,[1]Supplier!$V:$V))))),"")</f>
        <v>0</v>
      </c>
      <c r="S1020" s="14">
        <f>IFERROR(SUMIF(CREF!A:A,PREF!A1020,CREF!G:G),"")</f>
        <v>-450000</v>
      </c>
    </row>
    <row r="1021" spans="1:19">
      <c r="A1021" s="3">
        <v>1020</v>
      </c>
      <c r="B1021" s="5">
        <v>42072</v>
      </c>
      <c r="K1021" s="3">
        <v>133</v>
      </c>
      <c r="P1021" s="3" t="s">
        <v>40</v>
      </c>
      <c r="Q1021" s="4" t="str">
        <f>IFERROR(IF(IF(AND(IF(M1021&lt;&gt;0,LOOKUP(M1021,[1]Customer!$A:$A,[1]Customer!$B:$B),IF(N1021&lt;&gt;0,LOOKUP(N1021,[1]Supplier!$A:$A,[1]Supplier!$B:$B)))=FALSE,O1021&lt;&gt;0),LOOKUP(O1021,[1]Branch!$A:$A,[1]Branch!$B:$B),IF(M1021&lt;&gt;0,LOOKUP(M1021,[1]Customer!$A:$A,[1]Customer!$B:$B),IF(N1021&lt;&gt;0,LOOKUP(N1021,[1]Supplier!$A:$A,[1]Supplier!$B:$B))))=FALSE,LOOKUP(P1021,[1]Banking!$A:$A,[1]Banking!$B:$B),IF(AND(IF(M1021&lt;&gt;0,LOOKUP(M1021,[1]Customer!$A:$A,[1]Customer!$B:$B),IF(N1021&lt;&gt;0,LOOKUP(N1021,[1]Supplier!$A:$A,[1]Supplier!$B:$B)))=FALSE,O1021&lt;&gt;0),LOOKUP(O1021,[1]Branch!$A:$A,[1]Branch!$B:$B),IF(M1021&lt;&gt;0,LOOKUP(M1021,[1]Customer!$A:$A,[1]Customer!$B:$B),IF(N1021&lt;&gt;0,LOOKUP(N1021,[1]Supplier!$A:$A,[1]Supplier!$B:$B))))),"")</f>
        <v>Kas Kecil Nathani Chemicals</v>
      </c>
      <c r="R1021" s="4">
        <f>IFERROR(IF(IF(AND(IF(M1021&lt;&gt;0,LOOKUP(M1021,[1]Customer!$A:$A,[1]Customer!$V:$V),IF(N1021&lt;&gt;0,LOOKUP(N1021,[1]Supplier!$A:$A,[1]Supplier!$V:$V)))=FALSE,O1021&lt;&gt;0),LOOKUP(O1021,[1]Branch!$A:$A,[1]Branch!$V:$V),IF(M1021&lt;&gt;0,LOOKUP(M1021,[1]Customer!$A:$A,[1]Customer!$V:$V),IF(N1021&lt;&gt;0,LOOKUP(N1021,[1]Supplier!$A:$A,[1]Supplier!$V:$V))))=FALSE,LOOKUP(P1021,[1]Banking!$A:$A,[1]Banking!$C:$C),IF(AND(IF(M1021&lt;&gt;0,LOOKUP(M1021,[1]Customer!$A:$A,[1]Customer!$V:$V),IF(N1021&lt;&gt;0,LOOKUP(N1021,[1]Supplier!$A:$A,[1]Supplier!$V:$V)))=FALSE,O1021&lt;&gt;0),LOOKUP(O1021,[1]Branch!$A:$A,[1]Branch!$V:$V),IF(M1021&lt;&gt;0,LOOKUP(M1021,[1]Customer!$A:$A,[1]Customer!$V:$V),IF(N1021&lt;&gt;0,LOOKUP(N1021,[1]Supplier!$A:$A,[1]Supplier!$V:$V))))),"")</f>
        <v>0</v>
      </c>
      <c r="S1021" s="14">
        <f>IFERROR(SUMIF(CREF!A:A,PREF!A1021,CREF!G:G),"")</f>
        <v>-450000</v>
      </c>
    </row>
    <row r="1022" spans="1:19">
      <c r="A1022" s="3">
        <v>1021</v>
      </c>
      <c r="B1022" s="5">
        <v>42072</v>
      </c>
      <c r="D1022" s="11"/>
      <c r="K1022" s="3">
        <v>134</v>
      </c>
      <c r="P1022" s="3" t="s">
        <v>40</v>
      </c>
      <c r="Q1022" s="4" t="str">
        <f>IFERROR(IF(IF(AND(IF(M1022&lt;&gt;0,LOOKUP(M1022,[1]Customer!$A:$A,[1]Customer!$B:$B),IF(N1022&lt;&gt;0,LOOKUP(N1022,[1]Supplier!$A:$A,[1]Supplier!$B:$B)))=FALSE,O1022&lt;&gt;0),LOOKUP(O1022,[1]Branch!$A:$A,[1]Branch!$B:$B),IF(M1022&lt;&gt;0,LOOKUP(M1022,[1]Customer!$A:$A,[1]Customer!$B:$B),IF(N1022&lt;&gt;0,LOOKUP(N1022,[1]Supplier!$A:$A,[1]Supplier!$B:$B))))=FALSE,LOOKUP(P1022,[1]Banking!$A:$A,[1]Banking!$B:$B),IF(AND(IF(M1022&lt;&gt;0,LOOKUP(M1022,[1]Customer!$A:$A,[1]Customer!$B:$B),IF(N1022&lt;&gt;0,LOOKUP(N1022,[1]Supplier!$A:$A,[1]Supplier!$B:$B)))=FALSE,O1022&lt;&gt;0),LOOKUP(O1022,[1]Branch!$A:$A,[1]Branch!$B:$B),IF(M1022&lt;&gt;0,LOOKUP(M1022,[1]Customer!$A:$A,[1]Customer!$B:$B),IF(N1022&lt;&gt;0,LOOKUP(N1022,[1]Supplier!$A:$A,[1]Supplier!$B:$B))))),"")</f>
        <v>Kas Kecil Nathani Chemicals</v>
      </c>
      <c r="R1022" s="4">
        <f>IFERROR(IF(IF(AND(IF(M1022&lt;&gt;0,LOOKUP(M1022,[1]Customer!$A:$A,[1]Customer!$V:$V),IF(N1022&lt;&gt;0,LOOKUP(N1022,[1]Supplier!$A:$A,[1]Supplier!$V:$V)))=FALSE,O1022&lt;&gt;0),LOOKUP(O1022,[1]Branch!$A:$A,[1]Branch!$V:$V),IF(M1022&lt;&gt;0,LOOKUP(M1022,[1]Customer!$A:$A,[1]Customer!$V:$V),IF(N1022&lt;&gt;0,LOOKUP(N1022,[1]Supplier!$A:$A,[1]Supplier!$V:$V))))=FALSE,LOOKUP(P1022,[1]Banking!$A:$A,[1]Banking!$C:$C),IF(AND(IF(M1022&lt;&gt;0,LOOKUP(M1022,[1]Customer!$A:$A,[1]Customer!$V:$V),IF(N1022&lt;&gt;0,LOOKUP(N1022,[1]Supplier!$A:$A,[1]Supplier!$V:$V)))=FALSE,O1022&lt;&gt;0),LOOKUP(O1022,[1]Branch!$A:$A,[1]Branch!$V:$V),IF(M1022&lt;&gt;0,LOOKUP(M1022,[1]Customer!$A:$A,[1]Customer!$V:$V),IF(N1022&lt;&gt;0,LOOKUP(N1022,[1]Supplier!$A:$A,[1]Supplier!$V:$V))))),"")</f>
        <v>0</v>
      </c>
      <c r="S1022" s="14">
        <f>IFERROR(SUMIF(CREF!A:A,PREF!A1022,CREF!G:G),"")</f>
        <v>-75000</v>
      </c>
    </row>
    <row r="1023" spans="1:19">
      <c r="A1023" s="3">
        <v>1022</v>
      </c>
      <c r="B1023" s="5">
        <v>42072</v>
      </c>
      <c r="D1023" s="11"/>
      <c r="K1023" s="3">
        <v>135</v>
      </c>
      <c r="P1023" s="3" t="s">
        <v>40</v>
      </c>
      <c r="Q1023" s="4" t="str">
        <f>IFERROR(IF(IF(AND(IF(M1023&lt;&gt;0,LOOKUP(M1023,[1]Customer!$A:$A,[1]Customer!$B:$B),IF(N1023&lt;&gt;0,LOOKUP(N1023,[1]Supplier!$A:$A,[1]Supplier!$B:$B)))=FALSE,O1023&lt;&gt;0),LOOKUP(O1023,[1]Branch!$A:$A,[1]Branch!$B:$B),IF(M1023&lt;&gt;0,LOOKUP(M1023,[1]Customer!$A:$A,[1]Customer!$B:$B),IF(N1023&lt;&gt;0,LOOKUP(N1023,[1]Supplier!$A:$A,[1]Supplier!$B:$B))))=FALSE,LOOKUP(P1023,[1]Banking!$A:$A,[1]Banking!$B:$B),IF(AND(IF(M1023&lt;&gt;0,LOOKUP(M1023,[1]Customer!$A:$A,[1]Customer!$B:$B),IF(N1023&lt;&gt;0,LOOKUP(N1023,[1]Supplier!$A:$A,[1]Supplier!$B:$B)))=FALSE,O1023&lt;&gt;0),LOOKUP(O1023,[1]Branch!$A:$A,[1]Branch!$B:$B),IF(M1023&lt;&gt;0,LOOKUP(M1023,[1]Customer!$A:$A,[1]Customer!$B:$B),IF(N1023&lt;&gt;0,LOOKUP(N1023,[1]Supplier!$A:$A,[1]Supplier!$B:$B))))),"")</f>
        <v>Kas Kecil Nathani Chemicals</v>
      </c>
      <c r="R1023" s="4">
        <f>IFERROR(IF(IF(AND(IF(M1023&lt;&gt;0,LOOKUP(M1023,[1]Customer!$A:$A,[1]Customer!$V:$V),IF(N1023&lt;&gt;0,LOOKUP(N1023,[1]Supplier!$A:$A,[1]Supplier!$V:$V)))=FALSE,O1023&lt;&gt;0),LOOKUP(O1023,[1]Branch!$A:$A,[1]Branch!$V:$V),IF(M1023&lt;&gt;0,LOOKUP(M1023,[1]Customer!$A:$A,[1]Customer!$V:$V),IF(N1023&lt;&gt;0,LOOKUP(N1023,[1]Supplier!$A:$A,[1]Supplier!$V:$V))))=FALSE,LOOKUP(P1023,[1]Banking!$A:$A,[1]Banking!$C:$C),IF(AND(IF(M1023&lt;&gt;0,LOOKUP(M1023,[1]Customer!$A:$A,[1]Customer!$V:$V),IF(N1023&lt;&gt;0,LOOKUP(N1023,[1]Supplier!$A:$A,[1]Supplier!$V:$V)))=FALSE,O1023&lt;&gt;0),LOOKUP(O1023,[1]Branch!$A:$A,[1]Branch!$V:$V),IF(M1023&lt;&gt;0,LOOKUP(M1023,[1]Customer!$A:$A,[1]Customer!$V:$V),IF(N1023&lt;&gt;0,LOOKUP(N1023,[1]Supplier!$A:$A,[1]Supplier!$V:$V))))),"")</f>
        <v>0</v>
      </c>
      <c r="S1023" s="14">
        <f>IFERROR(SUMIF(CREF!A:A,PREF!A1023,CREF!G:G),"")</f>
        <v>-75000</v>
      </c>
    </row>
    <row r="1024" spans="1:19">
      <c r="A1024" s="3">
        <v>1023</v>
      </c>
      <c r="B1024" s="5">
        <v>42072</v>
      </c>
      <c r="D1024" s="11"/>
      <c r="K1024" s="3">
        <v>136</v>
      </c>
      <c r="P1024" s="3" t="s">
        <v>40</v>
      </c>
      <c r="Q1024" s="4" t="str">
        <f>IFERROR(IF(IF(AND(IF(M1024&lt;&gt;0,LOOKUP(M1024,[1]Customer!$A:$A,[1]Customer!$B:$B),IF(N1024&lt;&gt;0,LOOKUP(N1024,[1]Supplier!$A:$A,[1]Supplier!$B:$B)))=FALSE,O1024&lt;&gt;0),LOOKUP(O1024,[1]Branch!$A:$A,[1]Branch!$B:$B),IF(M1024&lt;&gt;0,LOOKUP(M1024,[1]Customer!$A:$A,[1]Customer!$B:$B),IF(N1024&lt;&gt;0,LOOKUP(N1024,[1]Supplier!$A:$A,[1]Supplier!$B:$B))))=FALSE,LOOKUP(P1024,[1]Banking!$A:$A,[1]Banking!$B:$B),IF(AND(IF(M1024&lt;&gt;0,LOOKUP(M1024,[1]Customer!$A:$A,[1]Customer!$B:$B),IF(N1024&lt;&gt;0,LOOKUP(N1024,[1]Supplier!$A:$A,[1]Supplier!$B:$B)))=FALSE,O1024&lt;&gt;0),LOOKUP(O1024,[1]Branch!$A:$A,[1]Branch!$B:$B),IF(M1024&lt;&gt;0,LOOKUP(M1024,[1]Customer!$A:$A,[1]Customer!$B:$B),IF(N1024&lt;&gt;0,LOOKUP(N1024,[1]Supplier!$A:$A,[1]Supplier!$B:$B))))),"")</f>
        <v>Kas Kecil Nathani Chemicals</v>
      </c>
      <c r="R1024" s="4">
        <f>IFERROR(IF(IF(AND(IF(M1024&lt;&gt;0,LOOKUP(M1024,[1]Customer!$A:$A,[1]Customer!$V:$V),IF(N1024&lt;&gt;0,LOOKUP(N1024,[1]Supplier!$A:$A,[1]Supplier!$V:$V)))=FALSE,O1024&lt;&gt;0),LOOKUP(O1024,[1]Branch!$A:$A,[1]Branch!$V:$V),IF(M1024&lt;&gt;0,LOOKUP(M1024,[1]Customer!$A:$A,[1]Customer!$V:$V),IF(N1024&lt;&gt;0,LOOKUP(N1024,[1]Supplier!$A:$A,[1]Supplier!$V:$V))))=FALSE,LOOKUP(P1024,[1]Banking!$A:$A,[1]Banking!$C:$C),IF(AND(IF(M1024&lt;&gt;0,LOOKUP(M1024,[1]Customer!$A:$A,[1]Customer!$V:$V),IF(N1024&lt;&gt;0,LOOKUP(N1024,[1]Supplier!$A:$A,[1]Supplier!$V:$V)))=FALSE,O1024&lt;&gt;0),LOOKUP(O1024,[1]Branch!$A:$A,[1]Branch!$V:$V),IF(M1024&lt;&gt;0,LOOKUP(M1024,[1]Customer!$A:$A,[1]Customer!$V:$V),IF(N1024&lt;&gt;0,LOOKUP(N1024,[1]Supplier!$A:$A,[1]Supplier!$V:$V))))),"")</f>
        <v>0</v>
      </c>
      <c r="S1024" s="14">
        <f>IFERROR(SUMIF(CREF!A:A,PREF!A1024,CREF!G:G),"")</f>
        <v>-75000</v>
      </c>
    </row>
    <row r="1025" spans="1:19">
      <c r="A1025" s="3">
        <v>1024</v>
      </c>
      <c r="B1025" s="5">
        <v>42072</v>
      </c>
      <c r="D1025" s="11"/>
      <c r="K1025" s="3">
        <v>137</v>
      </c>
      <c r="P1025" s="3" t="s">
        <v>40</v>
      </c>
      <c r="Q1025" s="4" t="str">
        <f>IFERROR(IF(IF(AND(IF(M1025&lt;&gt;0,LOOKUP(M1025,[1]Customer!$A:$A,[1]Customer!$B:$B),IF(N1025&lt;&gt;0,LOOKUP(N1025,[1]Supplier!$A:$A,[1]Supplier!$B:$B)))=FALSE,O1025&lt;&gt;0),LOOKUP(O1025,[1]Branch!$A:$A,[1]Branch!$B:$B),IF(M1025&lt;&gt;0,LOOKUP(M1025,[1]Customer!$A:$A,[1]Customer!$B:$B),IF(N1025&lt;&gt;0,LOOKUP(N1025,[1]Supplier!$A:$A,[1]Supplier!$B:$B))))=FALSE,LOOKUP(P1025,[1]Banking!$A:$A,[1]Banking!$B:$B),IF(AND(IF(M1025&lt;&gt;0,LOOKUP(M1025,[1]Customer!$A:$A,[1]Customer!$B:$B),IF(N1025&lt;&gt;0,LOOKUP(N1025,[1]Supplier!$A:$A,[1]Supplier!$B:$B)))=FALSE,O1025&lt;&gt;0),LOOKUP(O1025,[1]Branch!$A:$A,[1]Branch!$B:$B),IF(M1025&lt;&gt;0,LOOKUP(M1025,[1]Customer!$A:$A,[1]Customer!$B:$B),IF(N1025&lt;&gt;0,LOOKUP(N1025,[1]Supplier!$A:$A,[1]Supplier!$B:$B))))),"")</f>
        <v>Kas Kecil Nathani Chemicals</v>
      </c>
      <c r="R1025" s="4">
        <f>IFERROR(IF(IF(AND(IF(M1025&lt;&gt;0,LOOKUP(M1025,[1]Customer!$A:$A,[1]Customer!$V:$V),IF(N1025&lt;&gt;0,LOOKUP(N1025,[1]Supplier!$A:$A,[1]Supplier!$V:$V)))=FALSE,O1025&lt;&gt;0),LOOKUP(O1025,[1]Branch!$A:$A,[1]Branch!$V:$V),IF(M1025&lt;&gt;0,LOOKUP(M1025,[1]Customer!$A:$A,[1]Customer!$V:$V),IF(N1025&lt;&gt;0,LOOKUP(N1025,[1]Supplier!$A:$A,[1]Supplier!$V:$V))))=FALSE,LOOKUP(P1025,[1]Banking!$A:$A,[1]Banking!$C:$C),IF(AND(IF(M1025&lt;&gt;0,LOOKUP(M1025,[1]Customer!$A:$A,[1]Customer!$V:$V),IF(N1025&lt;&gt;0,LOOKUP(N1025,[1]Supplier!$A:$A,[1]Supplier!$V:$V)))=FALSE,O1025&lt;&gt;0),LOOKUP(O1025,[1]Branch!$A:$A,[1]Branch!$V:$V),IF(M1025&lt;&gt;0,LOOKUP(M1025,[1]Customer!$A:$A,[1]Customer!$V:$V),IF(N1025&lt;&gt;0,LOOKUP(N1025,[1]Supplier!$A:$A,[1]Supplier!$V:$V))))),"")</f>
        <v>0</v>
      </c>
      <c r="S1025" s="14">
        <f>IFERROR(SUMIF(CREF!A:A,PREF!A1025,CREF!G:G),"")</f>
        <v>-75000</v>
      </c>
    </row>
    <row r="1026" spans="1:19">
      <c r="A1026" s="3">
        <v>1025</v>
      </c>
      <c r="B1026" s="5">
        <v>42072</v>
      </c>
      <c r="D1026" s="11"/>
      <c r="K1026" s="3">
        <v>138</v>
      </c>
      <c r="P1026" s="3" t="s">
        <v>40</v>
      </c>
      <c r="Q1026" s="4" t="str">
        <f>IFERROR(IF(IF(AND(IF(M1026&lt;&gt;0,LOOKUP(M1026,[1]Customer!$A:$A,[1]Customer!$B:$B),IF(N1026&lt;&gt;0,LOOKUP(N1026,[1]Supplier!$A:$A,[1]Supplier!$B:$B)))=FALSE,O1026&lt;&gt;0),LOOKUP(O1026,[1]Branch!$A:$A,[1]Branch!$B:$B),IF(M1026&lt;&gt;0,LOOKUP(M1026,[1]Customer!$A:$A,[1]Customer!$B:$B),IF(N1026&lt;&gt;0,LOOKUP(N1026,[1]Supplier!$A:$A,[1]Supplier!$B:$B))))=FALSE,LOOKUP(P1026,[1]Banking!$A:$A,[1]Banking!$B:$B),IF(AND(IF(M1026&lt;&gt;0,LOOKUP(M1026,[1]Customer!$A:$A,[1]Customer!$B:$B),IF(N1026&lt;&gt;0,LOOKUP(N1026,[1]Supplier!$A:$A,[1]Supplier!$B:$B)))=FALSE,O1026&lt;&gt;0),LOOKUP(O1026,[1]Branch!$A:$A,[1]Branch!$B:$B),IF(M1026&lt;&gt;0,LOOKUP(M1026,[1]Customer!$A:$A,[1]Customer!$B:$B),IF(N1026&lt;&gt;0,LOOKUP(N1026,[1]Supplier!$A:$A,[1]Supplier!$B:$B))))),"")</f>
        <v>Kas Kecil Nathani Chemicals</v>
      </c>
      <c r="R1026" s="4">
        <f>IFERROR(IF(IF(AND(IF(M1026&lt;&gt;0,LOOKUP(M1026,[1]Customer!$A:$A,[1]Customer!$V:$V),IF(N1026&lt;&gt;0,LOOKUP(N1026,[1]Supplier!$A:$A,[1]Supplier!$V:$V)))=FALSE,O1026&lt;&gt;0),LOOKUP(O1026,[1]Branch!$A:$A,[1]Branch!$V:$V),IF(M1026&lt;&gt;0,LOOKUP(M1026,[1]Customer!$A:$A,[1]Customer!$V:$V),IF(N1026&lt;&gt;0,LOOKUP(N1026,[1]Supplier!$A:$A,[1]Supplier!$V:$V))))=FALSE,LOOKUP(P1026,[1]Banking!$A:$A,[1]Banking!$C:$C),IF(AND(IF(M1026&lt;&gt;0,LOOKUP(M1026,[1]Customer!$A:$A,[1]Customer!$V:$V),IF(N1026&lt;&gt;0,LOOKUP(N1026,[1]Supplier!$A:$A,[1]Supplier!$V:$V)))=FALSE,O1026&lt;&gt;0),LOOKUP(O1026,[1]Branch!$A:$A,[1]Branch!$V:$V),IF(M1026&lt;&gt;0,LOOKUP(M1026,[1]Customer!$A:$A,[1]Customer!$V:$V),IF(N1026&lt;&gt;0,LOOKUP(N1026,[1]Supplier!$A:$A,[1]Supplier!$V:$V))))),"")</f>
        <v>0</v>
      </c>
      <c r="S1026" s="14">
        <f>IFERROR(SUMIF(CREF!A:A,PREF!A1026,CREF!G:G),"")</f>
        <v>-75000</v>
      </c>
    </row>
    <row r="1027" spans="1:19">
      <c r="A1027" s="3">
        <v>1026</v>
      </c>
      <c r="B1027" s="5">
        <v>42072</v>
      </c>
      <c r="D1027" s="11"/>
      <c r="K1027" s="3">
        <v>139</v>
      </c>
      <c r="P1027" s="3" t="s">
        <v>40</v>
      </c>
      <c r="Q1027" s="4" t="str">
        <f>IFERROR(IF(IF(AND(IF(M1027&lt;&gt;0,LOOKUP(M1027,[1]Customer!$A:$A,[1]Customer!$B:$B),IF(N1027&lt;&gt;0,LOOKUP(N1027,[1]Supplier!$A:$A,[1]Supplier!$B:$B)))=FALSE,O1027&lt;&gt;0),LOOKUP(O1027,[1]Branch!$A:$A,[1]Branch!$B:$B),IF(M1027&lt;&gt;0,LOOKUP(M1027,[1]Customer!$A:$A,[1]Customer!$B:$B),IF(N1027&lt;&gt;0,LOOKUP(N1027,[1]Supplier!$A:$A,[1]Supplier!$B:$B))))=FALSE,LOOKUP(P1027,[1]Banking!$A:$A,[1]Banking!$B:$B),IF(AND(IF(M1027&lt;&gt;0,LOOKUP(M1027,[1]Customer!$A:$A,[1]Customer!$B:$B),IF(N1027&lt;&gt;0,LOOKUP(N1027,[1]Supplier!$A:$A,[1]Supplier!$B:$B)))=FALSE,O1027&lt;&gt;0),LOOKUP(O1027,[1]Branch!$A:$A,[1]Branch!$B:$B),IF(M1027&lt;&gt;0,LOOKUP(M1027,[1]Customer!$A:$A,[1]Customer!$B:$B),IF(N1027&lt;&gt;0,LOOKUP(N1027,[1]Supplier!$A:$A,[1]Supplier!$B:$B))))),"")</f>
        <v>Kas Kecil Nathani Chemicals</v>
      </c>
      <c r="R1027" s="4">
        <f>IFERROR(IF(IF(AND(IF(M1027&lt;&gt;0,LOOKUP(M1027,[1]Customer!$A:$A,[1]Customer!$V:$V),IF(N1027&lt;&gt;0,LOOKUP(N1027,[1]Supplier!$A:$A,[1]Supplier!$V:$V)))=FALSE,O1027&lt;&gt;0),LOOKUP(O1027,[1]Branch!$A:$A,[1]Branch!$V:$V),IF(M1027&lt;&gt;0,LOOKUP(M1027,[1]Customer!$A:$A,[1]Customer!$V:$V),IF(N1027&lt;&gt;0,LOOKUP(N1027,[1]Supplier!$A:$A,[1]Supplier!$V:$V))))=FALSE,LOOKUP(P1027,[1]Banking!$A:$A,[1]Banking!$C:$C),IF(AND(IF(M1027&lt;&gt;0,LOOKUP(M1027,[1]Customer!$A:$A,[1]Customer!$V:$V),IF(N1027&lt;&gt;0,LOOKUP(N1027,[1]Supplier!$A:$A,[1]Supplier!$V:$V)))=FALSE,O1027&lt;&gt;0),LOOKUP(O1027,[1]Branch!$A:$A,[1]Branch!$V:$V),IF(M1027&lt;&gt;0,LOOKUP(M1027,[1]Customer!$A:$A,[1]Customer!$V:$V),IF(N1027&lt;&gt;0,LOOKUP(N1027,[1]Supplier!$A:$A,[1]Supplier!$V:$V))))),"")</f>
        <v>0</v>
      </c>
      <c r="S1027" s="14">
        <f>IFERROR(SUMIF(CREF!A:A,PREF!A1027,CREF!G:G),"")</f>
        <v>-250000</v>
      </c>
    </row>
    <row r="1028" spans="1:19">
      <c r="A1028" s="3">
        <v>1027</v>
      </c>
      <c r="B1028" s="5">
        <v>42072</v>
      </c>
      <c r="D1028" s="11"/>
      <c r="K1028" s="3">
        <v>140</v>
      </c>
      <c r="P1028" s="3" t="s">
        <v>40</v>
      </c>
      <c r="Q1028" s="4" t="str">
        <f>IFERROR(IF(IF(AND(IF(M1028&lt;&gt;0,LOOKUP(M1028,[1]Customer!$A:$A,[1]Customer!$B:$B),IF(N1028&lt;&gt;0,LOOKUP(N1028,[1]Supplier!$A:$A,[1]Supplier!$B:$B)))=FALSE,O1028&lt;&gt;0),LOOKUP(O1028,[1]Branch!$A:$A,[1]Branch!$B:$B),IF(M1028&lt;&gt;0,LOOKUP(M1028,[1]Customer!$A:$A,[1]Customer!$B:$B),IF(N1028&lt;&gt;0,LOOKUP(N1028,[1]Supplier!$A:$A,[1]Supplier!$B:$B))))=FALSE,LOOKUP(P1028,[1]Banking!$A:$A,[1]Banking!$B:$B),IF(AND(IF(M1028&lt;&gt;0,LOOKUP(M1028,[1]Customer!$A:$A,[1]Customer!$B:$B),IF(N1028&lt;&gt;0,LOOKUP(N1028,[1]Supplier!$A:$A,[1]Supplier!$B:$B)))=FALSE,O1028&lt;&gt;0),LOOKUP(O1028,[1]Branch!$A:$A,[1]Branch!$B:$B),IF(M1028&lt;&gt;0,LOOKUP(M1028,[1]Customer!$A:$A,[1]Customer!$B:$B),IF(N1028&lt;&gt;0,LOOKUP(N1028,[1]Supplier!$A:$A,[1]Supplier!$B:$B))))),"")</f>
        <v>Kas Kecil Nathani Chemicals</v>
      </c>
      <c r="R1028" s="4">
        <f>IFERROR(IF(IF(AND(IF(M1028&lt;&gt;0,LOOKUP(M1028,[1]Customer!$A:$A,[1]Customer!$V:$V),IF(N1028&lt;&gt;0,LOOKUP(N1028,[1]Supplier!$A:$A,[1]Supplier!$V:$V)))=FALSE,O1028&lt;&gt;0),LOOKUP(O1028,[1]Branch!$A:$A,[1]Branch!$V:$V),IF(M1028&lt;&gt;0,LOOKUP(M1028,[1]Customer!$A:$A,[1]Customer!$V:$V),IF(N1028&lt;&gt;0,LOOKUP(N1028,[1]Supplier!$A:$A,[1]Supplier!$V:$V))))=FALSE,LOOKUP(P1028,[1]Banking!$A:$A,[1]Banking!$C:$C),IF(AND(IF(M1028&lt;&gt;0,LOOKUP(M1028,[1]Customer!$A:$A,[1]Customer!$V:$V),IF(N1028&lt;&gt;0,LOOKUP(N1028,[1]Supplier!$A:$A,[1]Supplier!$V:$V)))=FALSE,O1028&lt;&gt;0),LOOKUP(O1028,[1]Branch!$A:$A,[1]Branch!$V:$V),IF(M1028&lt;&gt;0,LOOKUP(M1028,[1]Customer!$A:$A,[1]Customer!$V:$V),IF(N1028&lt;&gt;0,LOOKUP(N1028,[1]Supplier!$A:$A,[1]Supplier!$V:$V))))),"")</f>
        <v>0</v>
      </c>
      <c r="S1028" s="14">
        <f>IFERROR(SUMIF(CREF!A:A,PREF!A1028,CREF!G:G),"")</f>
        <v>-150000</v>
      </c>
    </row>
    <row r="1029" spans="1:19">
      <c r="A1029" s="3">
        <v>1028</v>
      </c>
      <c r="B1029" s="5">
        <v>42072</v>
      </c>
      <c r="D1029" s="11"/>
      <c r="K1029" s="3">
        <v>141</v>
      </c>
      <c r="P1029" s="3" t="s">
        <v>40</v>
      </c>
      <c r="Q1029" s="4" t="str">
        <f>IFERROR(IF(IF(AND(IF(M1029&lt;&gt;0,LOOKUP(M1029,[1]Customer!$A:$A,[1]Customer!$B:$B),IF(N1029&lt;&gt;0,LOOKUP(N1029,[1]Supplier!$A:$A,[1]Supplier!$B:$B)))=FALSE,O1029&lt;&gt;0),LOOKUP(O1029,[1]Branch!$A:$A,[1]Branch!$B:$B),IF(M1029&lt;&gt;0,LOOKUP(M1029,[1]Customer!$A:$A,[1]Customer!$B:$B),IF(N1029&lt;&gt;0,LOOKUP(N1029,[1]Supplier!$A:$A,[1]Supplier!$B:$B))))=FALSE,LOOKUP(P1029,[1]Banking!$A:$A,[1]Banking!$B:$B),IF(AND(IF(M1029&lt;&gt;0,LOOKUP(M1029,[1]Customer!$A:$A,[1]Customer!$B:$B),IF(N1029&lt;&gt;0,LOOKUP(N1029,[1]Supplier!$A:$A,[1]Supplier!$B:$B)))=FALSE,O1029&lt;&gt;0),LOOKUP(O1029,[1]Branch!$A:$A,[1]Branch!$B:$B),IF(M1029&lt;&gt;0,LOOKUP(M1029,[1]Customer!$A:$A,[1]Customer!$B:$B),IF(N1029&lt;&gt;0,LOOKUP(N1029,[1]Supplier!$A:$A,[1]Supplier!$B:$B))))),"")</f>
        <v>Kas Kecil Nathani Chemicals</v>
      </c>
      <c r="R1029" s="4">
        <f>IFERROR(IF(IF(AND(IF(M1029&lt;&gt;0,LOOKUP(M1029,[1]Customer!$A:$A,[1]Customer!$V:$V),IF(N1029&lt;&gt;0,LOOKUP(N1029,[1]Supplier!$A:$A,[1]Supplier!$V:$V)))=FALSE,O1029&lt;&gt;0),LOOKUP(O1029,[1]Branch!$A:$A,[1]Branch!$V:$V),IF(M1029&lt;&gt;0,LOOKUP(M1029,[1]Customer!$A:$A,[1]Customer!$V:$V),IF(N1029&lt;&gt;0,LOOKUP(N1029,[1]Supplier!$A:$A,[1]Supplier!$V:$V))))=FALSE,LOOKUP(P1029,[1]Banking!$A:$A,[1]Banking!$C:$C),IF(AND(IF(M1029&lt;&gt;0,LOOKUP(M1029,[1]Customer!$A:$A,[1]Customer!$V:$V),IF(N1029&lt;&gt;0,LOOKUP(N1029,[1]Supplier!$A:$A,[1]Supplier!$V:$V)))=FALSE,O1029&lt;&gt;0),LOOKUP(O1029,[1]Branch!$A:$A,[1]Branch!$V:$V),IF(M1029&lt;&gt;0,LOOKUP(M1029,[1]Customer!$A:$A,[1]Customer!$V:$V),IF(N1029&lt;&gt;0,LOOKUP(N1029,[1]Supplier!$A:$A,[1]Supplier!$V:$V))))),"")</f>
        <v>0</v>
      </c>
      <c r="S1029" s="14">
        <f>IFERROR(SUMIF(CREF!A:A,PREF!A1029,CREF!G:G),"")</f>
        <v>-250000</v>
      </c>
    </row>
    <row r="1030" spans="1:19">
      <c r="A1030" s="3">
        <v>1029</v>
      </c>
      <c r="B1030" s="5">
        <v>42073</v>
      </c>
      <c r="D1030" s="11"/>
      <c r="K1030" s="3">
        <v>142</v>
      </c>
      <c r="N1030" s="3" t="s">
        <v>81</v>
      </c>
      <c r="Q1030" s="4" t="str">
        <f>IFERROR(IF(IF(AND(IF(M1030&lt;&gt;0,LOOKUP(M1030,[1]Customer!$A:$A,[1]Customer!$B:$B),IF(N1030&lt;&gt;0,LOOKUP(N1030,[1]Supplier!$A:$A,[1]Supplier!$B:$B)))=FALSE,O1030&lt;&gt;0),LOOKUP(O1030,[1]Branch!$A:$A,[1]Branch!$B:$B),IF(M1030&lt;&gt;0,LOOKUP(M1030,[1]Customer!$A:$A,[1]Customer!$B:$B),IF(N1030&lt;&gt;0,LOOKUP(N1030,[1]Supplier!$A:$A,[1]Supplier!$B:$B))))=FALSE,LOOKUP(P1030,[1]Banking!$A:$A,[1]Banking!$B:$B),IF(AND(IF(M1030&lt;&gt;0,LOOKUP(M1030,[1]Customer!$A:$A,[1]Customer!$B:$B),IF(N1030&lt;&gt;0,LOOKUP(N1030,[1]Supplier!$A:$A,[1]Supplier!$B:$B)))=FALSE,O1030&lt;&gt;0),LOOKUP(O1030,[1]Branch!$A:$A,[1]Branch!$B:$B),IF(M1030&lt;&gt;0,LOOKUP(M1030,[1]Customer!$A:$A,[1]Customer!$B:$B),IF(N1030&lt;&gt;0,LOOKUP(N1030,[1]Supplier!$A:$A,[1]Supplier!$B:$B))))),"")</f>
        <v>Kas Negara</v>
      </c>
      <c r="R1030" s="4" t="str">
        <f>IFERROR(IF(IF(AND(IF(M1030&lt;&gt;0,LOOKUP(M1030,[1]Customer!$A:$A,[1]Customer!$V:$V),IF(N1030&lt;&gt;0,LOOKUP(N1030,[1]Supplier!$A:$A,[1]Supplier!$V:$V)))=FALSE,O1030&lt;&gt;0),LOOKUP(O1030,[1]Branch!$A:$A,[1]Branch!$V:$V),IF(M1030&lt;&gt;0,LOOKUP(M1030,[1]Customer!$A:$A,[1]Customer!$V:$V),IF(N1030&lt;&gt;0,LOOKUP(N1030,[1]Supplier!$A:$A,[1]Supplier!$V:$V))))=FALSE,LOOKUP(P1030,[1]Banking!$A:$A,[1]Banking!$C:$C),IF(AND(IF(M1030&lt;&gt;0,LOOKUP(M1030,[1]Customer!$A:$A,[1]Customer!$V:$V),IF(N1030&lt;&gt;0,LOOKUP(N1030,[1]Supplier!$A:$A,[1]Supplier!$V:$V)))=FALSE,O1030&lt;&gt;0),LOOKUP(O1030,[1]Branch!$A:$A,[1]Branch!$V:$V),IF(M1030&lt;&gt;0,LOOKUP(M1030,[1]Customer!$A:$A,[1]Customer!$V:$V),IF(N1030&lt;&gt;0,LOOKUP(N1030,[1]Supplier!$A:$A,[1]Supplier!$V:$V))))),"")</f>
        <v/>
      </c>
      <c r="S1030" s="14">
        <f>IFERROR(SUMIF(CREF!A:A,PREF!A1030,CREF!G:G),"")</f>
        <v>-28842</v>
      </c>
    </row>
    <row r="1031" spans="1:19">
      <c r="A1031" s="3">
        <v>1030</v>
      </c>
      <c r="B1031" s="5">
        <v>42073</v>
      </c>
      <c r="D1031" s="11"/>
      <c r="J1031" s="3">
        <v>42</v>
      </c>
      <c r="M1031" s="3" t="s">
        <v>41</v>
      </c>
      <c r="Q1031" s="4" t="str">
        <f>IFERROR(IF(IF(AND(IF(M1031&lt;&gt;0,LOOKUP(M1031,[1]Customer!$A:$A,[1]Customer!$B:$B),IF(N1031&lt;&gt;0,LOOKUP(N1031,[1]Supplier!$A:$A,[1]Supplier!$B:$B)))=FALSE,O1031&lt;&gt;0),LOOKUP(O1031,[1]Branch!$A:$A,[1]Branch!$B:$B),IF(M1031&lt;&gt;0,LOOKUP(M1031,[1]Customer!$A:$A,[1]Customer!$B:$B),IF(N1031&lt;&gt;0,LOOKUP(N1031,[1]Supplier!$A:$A,[1]Supplier!$B:$B))))=FALSE,LOOKUP(P1031,[1]Banking!$A:$A,[1]Banking!$B:$B),IF(AND(IF(M1031&lt;&gt;0,LOOKUP(M1031,[1]Customer!$A:$A,[1]Customer!$B:$B),IF(N1031&lt;&gt;0,LOOKUP(N1031,[1]Supplier!$A:$A,[1]Supplier!$B:$B)))=FALSE,O1031&lt;&gt;0),LOOKUP(O1031,[1]Branch!$A:$A,[1]Branch!$B:$B),IF(M1031&lt;&gt;0,LOOKUP(M1031,[1]Customer!$A:$A,[1]Customer!$B:$B),IF(N1031&lt;&gt;0,LOOKUP(N1031,[1]Supplier!$A:$A,[1]Supplier!$B:$B))))),"")</f>
        <v>Nathani Indonesia</v>
      </c>
      <c r="R1031" s="4" t="str">
        <f>IFERROR(IF(IF(AND(IF(M1031&lt;&gt;0,LOOKUP(M1031,[1]Customer!$A:$A,[1]Customer!$V:$V),IF(N1031&lt;&gt;0,LOOKUP(N1031,[1]Supplier!$A:$A,[1]Supplier!$V:$V)))=FALSE,O1031&lt;&gt;0),LOOKUP(O1031,[1]Branch!$A:$A,[1]Branch!$V:$V),IF(M1031&lt;&gt;0,LOOKUP(M1031,[1]Customer!$A:$A,[1]Customer!$V:$V),IF(N1031&lt;&gt;0,LOOKUP(N1031,[1]Supplier!$A:$A,[1]Supplier!$V:$V))))=FALSE,LOOKUP(P1031,[1]Banking!$A:$A,[1]Banking!$C:$C),IF(AND(IF(M1031&lt;&gt;0,LOOKUP(M1031,[1]Customer!$A:$A,[1]Customer!$V:$V),IF(N1031&lt;&gt;0,LOOKUP(N1031,[1]Supplier!$A:$A,[1]Supplier!$V:$V)))=FALSE,O1031&lt;&gt;0),LOOKUP(O1031,[1]Branch!$A:$A,[1]Branch!$V:$V),IF(M1031&lt;&gt;0,LOOKUP(M1031,[1]Customer!$A:$A,[1]Customer!$V:$V),IF(N1031&lt;&gt;0,LOOKUP(N1031,[1]Supplier!$A:$A,[1]Supplier!$V:$V))))),"")</f>
        <v>Agustina Y. Zulkarnain</v>
      </c>
      <c r="S1031" s="14">
        <f>IFERROR(SUMIF(CREF!A:A,PREF!A1031,CREF!G:G),"")</f>
        <v>6153363</v>
      </c>
    </row>
    <row r="1032" spans="1:19">
      <c r="A1032" s="3">
        <v>1031</v>
      </c>
      <c r="B1032" s="5">
        <v>42073</v>
      </c>
      <c r="D1032" s="11"/>
      <c r="K1032" s="3">
        <v>143</v>
      </c>
      <c r="N1032" s="3" t="s">
        <v>81</v>
      </c>
      <c r="Q1032" s="4" t="str">
        <f>IFERROR(IF(IF(AND(IF(M1032&lt;&gt;0,LOOKUP(M1032,[1]Customer!$A:$A,[1]Customer!$B:$B),IF(N1032&lt;&gt;0,LOOKUP(N1032,[1]Supplier!$A:$A,[1]Supplier!$B:$B)))=FALSE,O1032&lt;&gt;0),LOOKUP(O1032,[1]Branch!$A:$A,[1]Branch!$B:$B),IF(M1032&lt;&gt;0,LOOKUP(M1032,[1]Customer!$A:$A,[1]Customer!$B:$B),IF(N1032&lt;&gt;0,LOOKUP(N1032,[1]Supplier!$A:$A,[1]Supplier!$B:$B))))=FALSE,LOOKUP(P1032,[1]Banking!$A:$A,[1]Banking!$B:$B),IF(AND(IF(M1032&lt;&gt;0,LOOKUP(M1032,[1]Customer!$A:$A,[1]Customer!$B:$B),IF(N1032&lt;&gt;0,LOOKUP(N1032,[1]Supplier!$A:$A,[1]Supplier!$B:$B)))=FALSE,O1032&lt;&gt;0),LOOKUP(O1032,[1]Branch!$A:$A,[1]Branch!$B:$B),IF(M1032&lt;&gt;0,LOOKUP(M1032,[1]Customer!$A:$A,[1]Customer!$B:$B),IF(N1032&lt;&gt;0,LOOKUP(N1032,[1]Supplier!$A:$A,[1]Supplier!$B:$B))))),"")</f>
        <v>Kas Negara</v>
      </c>
      <c r="R1032" s="4" t="str">
        <f>IFERROR(IF(IF(AND(IF(M1032&lt;&gt;0,LOOKUP(M1032,[1]Customer!$A:$A,[1]Customer!$V:$V),IF(N1032&lt;&gt;0,LOOKUP(N1032,[1]Supplier!$A:$A,[1]Supplier!$V:$V)))=FALSE,O1032&lt;&gt;0),LOOKUP(O1032,[1]Branch!$A:$A,[1]Branch!$V:$V),IF(M1032&lt;&gt;0,LOOKUP(M1032,[1]Customer!$A:$A,[1]Customer!$V:$V),IF(N1032&lt;&gt;0,LOOKUP(N1032,[1]Supplier!$A:$A,[1]Supplier!$V:$V))))=FALSE,LOOKUP(P1032,[1]Banking!$A:$A,[1]Banking!$C:$C),IF(AND(IF(M1032&lt;&gt;0,LOOKUP(M1032,[1]Customer!$A:$A,[1]Customer!$V:$V),IF(N1032&lt;&gt;0,LOOKUP(N1032,[1]Supplier!$A:$A,[1]Supplier!$V:$V)))=FALSE,O1032&lt;&gt;0),LOOKUP(O1032,[1]Branch!$A:$A,[1]Branch!$V:$V),IF(M1032&lt;&gt;0,LOOKUP(M1032,[1]Customer!$A:$A,[1]Customer!$V:$V),IF(N1032&lt;&gt;0,LOOKUP(N1032,[1]Supplier!$A:$A,[1]Supplier!$V:$V))))),"")</f>
        <v/>
      </c>
      <c r="S1032" s="14">
        <f>IFERROR(SUMIF(CREF!A:A,PREF!A1032,CREF!G:G),"")</f>
        <v>-6124521</v>
      </c>
    </row>
    <row r="1033" spans="1:19">
      <c r="A1033" s="3">
        <v>1032</v>
      </c>
      <c r="B1033" s="5">
        <v>42074</v>
      </c>
      <c r="D1033" s="11" t="s">
        <v>1587</v>
      </c>
      <c r="J1033" s="3">
        <v>43</v>
      </c>
      <c r="M1033" s="3" t="s">
        <v>41</v>
      </c>
      <c r="Q1033" s="4" t="str">
        <f>IFERROR(IF(IF(AND(IF(M1033&lt;&gt;0,LOOKUP(M1033,[1]Customer!$A:$A,[1]Customer!$B:$B),IF(N1033&lt;&gt;0,LOOKUP(N1033,[1]Supplier!$A:$A,[1]Supplier!$B:$B)))=FALSE,O1033&lt;&gt;0),LOOKUP(O1033,[1]Branch!$A:$A,[1]Branch!$B:$B),IF(M1033&lt;&gt;0,LOOKUP(M1033,[1]Customer!$A:$A,[1]Customer!$B:$B),IF(N1033&lt;&gt;0,LOOKUP(N1033,[1]Supplier!$A:$A,[1]Supplier!$B:$B))))=FALSE,LOOKUP(P1033,[1]Banking!$A:$A,[1]Banking!$B:$B),IF(AND(IF(M1033&lt;&gt;0,LOOKUP(M1033,[1]Customer!$A:$A,[1]Customer!$B:$B),IF(N1033&lt;&gt;0,LOOKUP(N1033,[1]Supplier!$A:$A,[1]Supplier!$B:$B)))=FALSE,O1033&lt;&gt;0),LOOKUP(O1033,[1]Branch!$A:$A,[1]Branch!$B:$B),IF(M1033&lt;&gt;0,LOOKUP(M1033,[1]Customer!$A:$A,[1]Customer!$B:$B),IF(N1033&lt;&gt;0,LOOKUP(N1033,[1]Supplier!$A:$A,[1]Supplier!$B:$B))))),"")</f>
        <v>Nathani Indonesia</v>
      </c>
      <c r="R1033" s="4" t="str">
        <f>IFERROR(IF(IF(AND(IF(M1033&lt;&gt;0,LOOKUP(M1033,[1]Customer!$A:$A,[1]Customer!$V:$V),IF(N1033&lt;&gt;0,LOOKUP(N1033,[1]Supplier!$A:$A,[1]Supplier!$V:$V)))=FALSE,O1033&lt;&gt;0),LOOKUP(O1033,[1]Branch!$A:$A,[1]Branch!$V:$V),IF(M1033&lt;&gt;0,LOOKUP(M1033,[1]Customer!$A:$A,[1]Customer!$V:$V),IF(N1033&lt;&gt;0,LOOKUP(N1033,[1]Supplier!$A:$A,[1]Supplier!$V:$V))))=FALSE,LOOKUP(P1033,[1]Banking!$A:$A,[1]Banking!$C:$C),IF(AND(IF(M1033&lt;&gt;0,LOOKUP(M1033,[1]Customer!$A:$A,[1]Customer!$V:$V),IF(N1033&lt;&gt;0,LOOKUP(N1033,[1]Supplier!$A:$A,[1]Supplier!$V:$V)))=FALSE,O1033&lt;&gt;0),LOOKUP(O1033,[1]Branch!$A:$A,[1]Branch!$V:$V),IF(M1033&lt;&gt;0,LOOKUP(M1033,[1]Customer!$A:$A,[1]Customer!$V:$V),IF(N1033&lt;&gt;0,LOOKUP(N1033,[1]Supplier!$A:$A,[1]Supplier!$V:$V))))),"")</f>
        <v>Agustina Y. Zulkarnain</v>
      </c>
      <c r="S1033" s="14">
        <f>IFERROR(SUMIF(CREF!A:A,PREF!A1033,CREF!G:G),"")</f>
        <v>105392576</v>
      </c>
    </row>
    <row r="1034" spans="1:19">
      <c r="A1034" s="3">
        <v>1033</v>
      </c>
      <c r="B1034" s="5">
        <v>42074</v>
      </c>
      <c r="D1034" s="11" t="s">
        <v>1588</v>
      </c>
      <c r="J1034" s="3">
        <v>44</v>
      </c>
      <c r="M1034" s="3" t="s">
        <v>41</v>
      </c>
      <c r="Q1034" s="4" t="str">
        <f>IFERROR(IF(IF(AND(IF(M1034&lt;&gt;0,LOOKUP(M1034,[1]Customer!$A:$A,[1]Customer!$B:$B),IF(N1034&lt;&gt;0,LOOKUP(N1034,[1]Supplier!$A:$A,[1]Supplier!$B:$B)))=FALSE,O1034&lt;&gt;0),LOOKUP(O1034,[1]Branch!$A:$A,[1]Branch!$B:$B),IF(M1034&lt;&gt;0,LOOKUP(M1034,[1]Customer!$A:$A,[1]Customer!$B:$B),IF(N1034&lt;&gt;0,LOOKUP(N1034,[1]Supplier!$A:$A,[1]Supplier!$B:$B))))=FALSE,LOOKUP(P1034,[1]Banking!$A:$A,[1]Banking!$B:$B),IF(AND(IF(M1034&lt;&gt;0,LOOKUP(M1034,[1]Customer!$A:$A,[1]Customer!$B:$B),IF(N1034&lt;&gt;0,LOOKUP(N1034,[1]Supplier!$A:$A,[1]Supplier!$B:$B)))=FALSE,O1034&lt;&gt;0),LOOKUP(O1034,[1]Branch!$A:$A,[1]Branch!$B:$B),IF(M1034&lt;&gt;0,LOOKUP(M1034,[1]Customer!$A:$A,[1]Customer!$B:$B),IF(N1034&lt;&gt;0,LOOKUP(N1034,[1]Supplier!$A:$A,[1]Supplier!$B:$B))))),"")</f>
        <v>Nathani Indonesia</v>
      </c>
      <c r="R1034" s="4" t="str">
        <f>IFERROR(IF(IF(AND(IF(M1034&lt;&gt;0,LOOKUP(M1034,[1]Customer!$A:$A,[1]Customer!$V:$V),IF(N1034&lt;&gt;0,LOOKUP(N1034,[1]Supplier!$A:$A,[1]Supplier!$V:$V)))=FALSE,O1034&lt;&gt;0),LOOKUP(O1034,[1]Branch!$A:$A,[1]Branch!$V:$V),IF(M1034&lt;&gt;0,LOOKUP(M1034,[1]Customer!$A:$A,[1]Customer!$V:$V),IF(N1034&lt;&gt;0,LOOKUP(N1034,[1]Supplier!$A:$A,[1]Supplier!$V:$V))))=FALSE,LOOKUP(P1034,[1]Banking!$A:$A,[1]Banking!$C:$C),IF(AND(IF(M1034&lt;&gt;0,LOOKUP(M1034,[1]Customer!$A:$A,[1]Customer!$V:$V),IF(N1034&lt;&gt;0,LOOKUP(N1034,[1]Supplier!$A:$A,[1]Supplier!$V:$V)))=FALSE,O1034&lt;&gt;0),LOOKUP(O1034,[1]Branch!$A:$A,[1]Branch!$V:$V),IF(M1034&lt;&gt;0,LOOKUP(M1034,[1]Customer!$A:$A,[1]Customer!$V:$V),IF(N1034&lt;&gt;0,LOOKUP(N1034,[1]Supplier!$A:$A,[1]Supplier!$V:$V))))),"")</f>
        <v>Agustina Y. Zulkarnain</v>
      </c>
      <c r="S1034" s="14">
        <f>IFERROR(SUMIF(CREF!A:A,PREF!A1034,CREF!G:G),"")</f>
        <v>171918391</v>
      </c>
    </row>
    <row r="1035" spans="1:19">
      <c r="A1035" s="3">
        <v>1034</v>
      </c>
      <c r="B1035" s="5">
        <v>42074</v>
      </c>
      <c r="D1035" s="11" t="s">
        <v>1589</v>
      </c>
      <c r="J1035" s="3">
        <v>45</v>
      </c>
      <c r="M1035" s="3" t="s">
        <v>41</v>
      </c>
      <c r="Q1035" s="4" t="str">
        <f>IFERROR(IF(IF(AND(IF(M1035&lt;&gt;0,LOOKUP(M1035,[1]Customer!$A:$A,[1]Customer!$B:$B),IF(N1035&lt;&gt;0,LOOKUP(N1035,[1]Supplier!$A:$A,[1]Supplier!$B:$B)))=FALSE,O1035&lt;&gt;0),LOOKUP(O1035,[1]Branch!$A:$A,[1]Branch!$B:$B),IF(M1035&lt;&gt;0,LOOKUP(M1035,[1]Customer!$A:$A,[1]Customer!$B:$B),IF(N1035&lt;&gt;0,LOOKUP(N1035,[1]Supplier!$A:$A,[1]Supplier!$B:$B))))=FALSE,LOOKUP(P1035,[1]Banking!$A:$A,[1]Banking!$B:$B),IF(AND(IF(M1035&lt;&gt;0,LOOKUP(M1035,[1]Customer!$A:$A,[1]Customer!$B:$B),IF(N1035&lt;&gt;0,LOOKUP(N1035,[1]Supplier!$A:$A,[1]Supplier!$B:$B)))=FALSE,O1035&lt;&gt;0),LOOKUP(O1035,[1]Branch!$A:$A,[1]Branch!$B:$B),IF(M1035&lt;&gt;0,LOOKUP(M1035,[1]Customer!$A:$A,[1]Customer!$B:$B),IF(N1035&lt;&gt;0,LOOKUP(N1035,[1]Supplier!$A:$A,[1]Supplier!$B:$B))))),"")</f>
        <v>Nathani Indonesia</v>
      </c>
      <c r="R1035" s="4" t="str">
        <f>IFERROR(IF(IF(AND(IF(M1035&lt;&gt;0,LOOKUP(M1035,[1]Customer!$A:$A,[1]Customer!$V:$V),IF(N1035&lt;&gt;0,LOOKUP(N1035,[1]Supplier!$A:$A,[1]Supplier!$V:$V)))=FALSE,O1035&lt;&gt;0),LOOKUP(O1035,[1]Branch!$A:$A,[1]Branch!$V:$V),IF(M1035&lt;&gt;0,LOOKUP(M1035,[1]Customer!$A:$A,[1]Customer!$V:$V),IF(N1035&lt;&gt;0,LOOKUP(N1035,[1]Supplier!$A:$A,[1]Supplier!$V:$V))))=FALSE,LOOKUP(P1035,[1]Banking!$A:$A,[1]Banking!$C:$C),IF(AND(IF(M1035&lt;&gt;0,LOOKUP(M1035,[1]Customer!$A:$A,[1]Customer!$V:$V),IF(N1035&lt;&gt;0,LOOKUP(N1035,[1]Supplier!$A:$A,[1]Supplier!$V:$V)))=FALSE,O1035&lt;&gt;0),LOOKUP(O1035,[1]Branch!$A:$A,[1]Branch!$V:$V),IF(M1035&lt;&gt;0,LOOKUP(M1035,[1]Customer!$A:$A,[1]Customer!$V:$V),IF(N1035&lt;&gt;0,LOOKUP(N1035,[1]Supplier!$A:$A,[1]Supplier!$V:$V))))),"")</f>
        <v>Agustina Y. Zulkarnain</v>
      </c>
      <c r="S1035" s="14">
        <f>IFERROR(SUMIF(CREF!A:A,PREF!A1035,CREF!G:G),"")</f>
        <v>164577375</v>
      </c>
    </row>
    <row r="1036" spans="1:19">
      <c r="A1036" s="3">
        <v>1035</v>
      </c>
      <c r="B1036" s="5">
        <v>42074</v>
      </c>
      <c r="D1036" s="11" t="s">
        <v>1590</v>
      </c>
      <c r="J1036" s="3">
        <v>46</v>
      </c>
      <c r="M1036" s="3" t="s">
        <v>41</v>
      </c>
      <c r="Q1036" s="4" t="str">
        <f>IFERROR(IF(IF(AND(IF(M1036&lt;&gt;0,LOOKUP(M1036,[1]Customer!$A:$A,[1]Customer!$B:$B),IF(N1036&lt;&gt;0,LOOKUP(N1036,[1]Supplier!$A:$A,[1]Supplier!$B:$B)))=FALSE,O1036&lt;&gt;0),LOOKUP(O1036,[1]Branch!$A:$A,[1]Branch!$B:$B),IF(M1036&lt;&gt;0,LOOKUP(M1036,[1]Customer!$A:$A,[1]Customer!$B:$B),IF(N1036&lt;&gt;0,LOOKUP(N1036,[1]Supplier!$A:$A,[1]Supplier!$B:$B))))=FALSE,LOOKUP(P1036,[1]Banking!$A:$A,[1]Banking!$B:$B),IF(AND(IF(M1036&lt;&gt;0,LOOKUP(M1036,[1]Customer!$A:$A,[1]Customer!$B:$B),IF(N1036&lt;&gt;0,LOOKUP(N1036,[1]Supplier!$A:$A,[1]Supplier!$B:$B)))=FALSE,O1036&lt;&gt;0),LOOKUP(O1036,[1]Branch!$A:$A,[1]Branch!$B:$B),IF(M1036&lt;&gt;0,LOOKUP(M1036,[1]Customer!$A:$A,[1]Customer!$B:$B),IF(N1036&lt;&gt;0,LOOKUP(N1036,[1]Supplier!$A:$A,[1]Supplier!$B:$B))))),"")</f>
        <v>Nathani Indonesia</v>
      </c>
      <c r="R1036" s="4" t="str">
        <f>IFERROR(IF(IF(AND(IF(M1036&lt;&gt;0,LOOKUP(M1036,[1]Customer!$A:$A,[1]Customer!$V:$V),IF(N1036&lt;&gt;0,LOOKUP(N1036,[1]Supplier!$A:$A,[1]Supplier!$V:$V)))=FALSE,O1036&lt;&gt;0),LOOKUP(O1036,[1]Branch!$A:$A,[1]Branch!$V:$V),IF(M1036&lt;&gt;0,LOOKUP(M1036,[1]Customer!$A:$A,[1]Customer!$V:$V),IF(N1036&lt;&gt;0,LOOKUP(N1036,[1]Supplier!$A:$A,[1]Supplier!$V:$V))))=FALSE,LOOKUP(P1036,[1]Banking!$A:$A,[1]Banking!$C:$C),IF(AND(IF(M1036&lt;&gt;0,LOOKUP(M1036,[1]Customer!$A:$A,[1]Customer!$V:$V),IF(N1036&lt;&gt;0,LOOKUP(N1036,[1]Supplier!$A:$A,[1]Supplier!$V:$V)))=FALSE,O1036&lt;&gt;0),LOOKUP(O1036,[1]Branch!$A:$A,[1]Branch!$V:$V),IF(M1036&lt;&gt;0,LOOKUP(M1036,[1]Customer!$A:$A,[1]Customer!$V:$V),IF(N1036&lt;&gt;0,LOOKUP(N1036,[1]Supplier!$A:$A,[1]Supplier!$V:$V))))),"")</f>
        <v>Agustina Y. Zulkarnain</v>
      </c>
      <c r="S1036" s="14">
        <f>IFERROR(SUMIF(CREF!A:A,PREF!A1036,CREF!G:G),"")</f>
        <v>180977836</v>
      </c>
    </row>
    <row r="1037" spans="1:19">
      <c r="A1037" s="3">
        <v>1036</v>
      </c>
      <c r="B1037" s="5">
        <v>42074</v>
      </c>
      <c r="D1037" s="11" t="s">
        <v>1591</v>
      </c>
      <c r="J1037" s="3">
        <v>47</v>
      </c>
      <c r="M1037" s="3" t="s">
        <v>41</v>
      </c>
      <c r="Q1037" s="4" t="str">
        <f>IFERROR(IF(IF(AND(IF(M1037&lt;&gt;0,LOOKUP(M1037,[1]Customer!$A:$A,[1]Customer!$B:$B),IF(N1037&lt;&gt;0,LOOKUP(N1037,[1]Supplier!$A:$A,[1]Supplier!$B:$B)))=FALSE,O1037&lt;&gt;0),LOOKUP(O1037,[1]Branch!$A:$A,[1]Branch!$B:$B),IF(M1037&lt;&gt;0,LOOKUP(M1037,[1]Customer!$A:$A,[1]Customer!$B:$B),IF(N1037&lt;&gt;0,LOOKUP(N1037,[1]Supplier!$A:$A,[1]Supplier!$B:$B))))=FALSE,LOOKUP(P1037,[1]Banking!$A:$A,[1]Banking!$B:$B),IF(AND(IF(M1037&lt;&gt;0,LOOKUP(M1037,[1]Customer!$A:$A,[1]Customer!$B:$B),IF(N1037&lt;&gt;0,LOOKUP(N1037,[1]Supplier!$A:$A,[1]Supplier!$B:$B)))=FALSE,O1037&lt;&gt;0),LOOKUP(O1037,[1]Branch!$A:$A,[1]Branch!$B:$B),IF(M1037&lt;&gt;0,LOOKUP(M1037,[1]Customer!$A:$A,[1]Customer!$B:$B),IF(N1037&lt;&gt;0,LOOKUP(N1037,[1]Supplier!$A:$A,[1]Supplier!$B:$B))))),"")</f>
        <v>Nathani Indonesia</v>
      </c>
      <c r="R1037" s="4" t="str">
        <f>IFERROR(IF(IF(AND(IF(M1037&lt;&gt;0,LOOKUP(M1037,[1]Customer!$A:$A,[1]Customer!$V:$V),IF(N1037&lt;&gt;0,LOOKUP(N1037,[1]Supplier!$A:$A,[1]Supplier!$V:$V)))=FALSE,O1037&lt;&gt;0),LOOKUP(O1037,[1]Branch!$A:$A,[1]Branch!$V:$V),IF(M1037&lt;&gt;0,LOOKUP(M1037,[1]Customer!$A:$A,[1]Customer!$V:$V),IF(N1037&lt;&gt;0,LOOKUP(N1037,[1]Supplier!$A:$A,[1]Supplier!$V:$V))))=FALSE,LOOKUP(P1037,[1]Banking!$A:$A,[1]Banking!$C:$C),IF(AND(IF(M1037&lt;&gt;0,LOOKUP(M1037,[1]Customer!$A:$A,[1]Customer!$V:$V),IF(N1037&lt;&gt;0,LOOKUP(N1037,[1]Supplier!$A:$A,[1]Supplier!$V:$V)))=FALSE,O1037&lt;&gt;0),LOOKUP(O1037,[1]Branch!$A:$A,[1]Branch!$V:$V),IF(M1037&lt;&gt;0,LOOKUP(M1037,[1]Customer!$A:$A,[1]Customer!$V:$V),IF(N1037&lt;&gt;0,LOOKUP(N1037,[1]Supplier!$A:$A,[1]Supplier!$V:$V))))),"")</f>
        <v>Agustina Y. Zulkarnain</v>
      </c>
      <c r="S1037" s="14">
        <f>IFERROR(SUMIF(CREF!A:A,PREF!A1037,CREF!G:G),"")</f>
        <v>204663283</v>
      </c>
    </row>
    <row r="1038" spans="1:19">
      <c r="A1038" s="3">
        <v>1037</v>
      </c>
      <c r="B1038" s="5">
        <v>42074</v>
      </c>
      <c r="D1038" s="11" t="s">
        <v>1592</v>
      </c>
      <c r="J1038" s="3">
        <v>48</v>
      </c>
      <c r="M1038" s="3" t="s">
        <v>41</v>
      </c>
      <c r="Q1038" s="4" t="str">
        <f>IFERROR(IF(IF(AND(IF(M1038&lt;&gt;0,LOOKUP(M1038,[1]Customer!$A:$A,[1]Customer!$B:$B),IF(N1038&lt;&gt;0,LOOKUP(N1038,[1]Supplier!$A:$A,[1]Supplier!$B:$B)))=FALSE,O1038&lt;&gt;0),LOOKUP(O1038,[1]Branch!$A:$A,[1]Branch!$B:$B),IF(M1038&lt;&gt;0,LOOKUP(M1038,[1]Customer!$A:$A,[1]Customer!$B:$B),IF(N1038&lt;&gt;0,LOOKUP(N1038,[1]Supplier!$A:$A,[1]Supplier!$B:$B))))=FALSE,LOOKUP(P1038,[1]Banking!$A:$A,[1]Banking!$B:$B),IF(AND(IF(M1038&lt;&gt;0,LOOKUP(M1038,[1]Customer!$A:$A,[1]Customer!$B:$B),IF(N1038&lt;&gt;0,LOOKUP(N1038,[1]Supplier!$A:$A,[1]Supplier!$B:$B)))=FALSE,O1038&lt;&gt;0),LOOKUP(O1038,[1]Branch!$A:$A,[1]Branch!$B:$B),IF(M1038&lt;&gt;0,LOOKUP(M1038,[1]Customer!$A:$A,[1]Customer!$B:$B),IF(N1038&lt;&gt;0,LOOKUP(N1038,[1]Supplier!$A:$A,[1]Supplier!$B:$B))))),"")</f>
        <v>Nathani Indonesia</v>
      </c>
      <c r="R1038" s="4" t="str">
        <f>IFERROR(IF(IF(AND(IF(M1038&lt;&gt;0,LOOKUP(M1038,[1]Customer!$A:$A,[1]Customer!$V:$V),IF(N1038&lt;&gt;0,LOOKUP(N1038,[1]Supplier!$A:$A,[1]Supplier!$V:$V)))=FALSE,O1038&lt;&gt;0),LOOKUP(O1038,[1]Branch!$A:$A,[1]Branch!$V:$V),IF(M1038&lt;&gt;0,LOOKUP(M1038,[1]Customer!$A:$A,[1]Customer!$V:$V),IF(N1038&lt;&gt;0,LOOKUP(N1038,[1]Supplier!$A:$A,[1]Supplier!$V:$V))))=FALSE,LOOKUP(P1038,[1]Banking!$A:$A,[1]Banking!$C:$C),IF(AND(IF(M1038&lt;&gt;0,LOOKUP(M1038,[1]Customer!$A:$A,[1]Customer!$V:$V),IF(N1038&lt;&gt;0,LOOKUP(N1038,[1]Supplier!$A:$A,[1]Supplier!$V:$V)))=FALSE,O1038&lt;&gt;0),LOOKUP(O1038,[1]Branch!$A:$A,[1]Branch!$V:$V),IF(M1038&lt;&gt;0,LOOKUP(M1038,[1]Customer!$A:$A,[1]Customer!$V:$V),IF(N1038&lt;&gt;0,LOOKUP(N1038,[1]Supplier!$A:$A,[1]Supplier!$V:$V))))),"")</f>
        <v>Agustina Y. Zulkarnain</v>
      </c>
      <c r="S1038" s="14">
        <f>IFERROR(SUMIF(CREF!A:A,PREF!A1038,CREF!G:G),"")</f>
        <v>165071601</v>
      </c>
    </row>
    <row r="1039" spans="1:19">
      <c r="A1039" s="3">
        <v>1038</v>
      </c>
      <c r="B1039" s="5">
        <v>42074</v>
      </c>
      <c r="D1039" s="11" t="s">
        <v>1593</v>
      </c>
      <c r="J1039" s="3">
        <v>49</v>
      </c>
      <c r="M1039" s="3" t="s">
        <v>41</v>
      </c>
      <c r="Q1039" s="4" t="str">
        <f>IFERROR(IF(IF(AND(IF(M1039&lt;&gt;0,LOOKUP(M1039,[1]Customer!$A:$A,[1]Customer!$B:$B),IF(N1039&lt;&gt;0,LOOKUP(N1039,[1]Supplier!$A:$A,[1]Supplier!$B:$B)))=FALSE,O1039&lt;&gt;0),LOOKUP(O1039,[1]Branch!$A:$A,[1]Branch!$B:$B),IF(M1039&lt;&gt;0,LOOKUP(M1039,[1]Customer!$A:$A,[1]Customer!$B:$B),IF(N1039&lt;&gt;0,LOOKUP(N1039,[1]Supplier!$A:$A,[1]Supplier!$B:$B))))=FALSE,LOOKUP(P1039,[1]Banking!$A:$A,[1]Banking!$B:$B),IF(AND(IF(M1039&lt;&gt;0,LOOKUP(M1039,[1]Customer!$A:$A,[1]Customer!$B:$B),IF(N1039&lt;&gt;0,LOOKUP(N1039,[1]Supplier!$A:$A,[1]Supplier!$B:$B)))=FALSE,O1039&lt;&gt;0),LOOKUP(O1039,[1]Branch!$A:$A,[1]Branch!$B:$B),IF(M1039&lt;&gt;0,LOOKUP(M1039,[1]Customer!$A:$A,[1]Customer!$B:$B),IF(N1039&lt;&gt;0,LOOKUP(N1039,[1]Supplier!$A:$A,[1]Supplier!$B:$B))))),"")</f>
        <v>Nathani Indonesia</v>
      </c>
      <c r="R1039" s="4" t="str">
        <f>IFERROR(IF(IF(AND(IF(M1039&lt;&gt;0,LOOKUP(M1039,[1]Customer!$A:$A,[1]Customer!$V:$V),IF(N1039&lt;&gt;0,LOOKUP(N1039,[1]Supplier!$A:$A,[1]Supplier!$V:$V)))=FALSE,O1039&lt;&gt;0),LOOKUP(O1039,[1]Branch!$A:$A,[1]Branch!$V:$V),IF(M1039&lt;&gt;0,LOOKUP(M1039,[1]Customer!$A:$A,[1]Customer!$V:$V),IF(N1039&lt;&gt;0,LOOKUP(N1039,[1]Supplier!$A:$A,[1]Supplier!$V:$V))))=FALSE,LOOKUP(P1039,[1]Banking!$A:$A,[1]Banking!$C:$C),IF(AND(IF(M1039&lt;&gt;0,LOOKUP(M1039,[1]Customer!$A:$A,[1]Customer!$V:$V),IF(N1039&lt;&gt;0,LOOKUP(N1039,[1]Supplier!$A:$A,[1]Supplier!$V:$V)))=FALSE,O1039&lt;&gt;0),LOOKUP(O1039,[1]Branch!$A:$A,[1]Branch!$V:$V),IF(M1039&lt;&gt;0,LOOKUP(M1039,[1]Customer!$A:$A,[1]Customer!$V:$V),IF(N1039&lt;&gt;0,LOOKUP(N1039,[1]Supplier!$A:$A,[1]Supplier!$V:$V))))),"")</f>
        <v>Agustina Y. Zulkarnain</v>
      </c>
      <c r="S1039" s="14">
        <f>IFERROR(SUMIF(CREF!A:A,PREF!A1039,CREF!G:G),"")</f>
        <v>164577375</v>
      </c>
    </row>
    <row r="1040" spans="1:19">
      <c r="A1040" s="3">
        <v>1039</v>
      </c>
      <c r="B1040" s="5">
        <v>42074</v>
      </c>
      <c r="D1040" s="11" t="s">
        <v>1594</v>
      </c>
      <c r="J1040" s="3">
        <v>50</v>
      </c>
      <c r="M1040" s="3" t="s">
        <v>41</v>
      </c>
      <c r="Q1040" s="4" t="str">
        <f>IFERROR(IF(IF(AND(IF(M1040&lt;&gt;0,LOOKUP(M1040,[1]Customer!$A:$A,[1]Customer!$B:$B),IF(N1040&lt;&gt;0,LOOKUP(N1040,[1]Supplier!$A:$A,[1]Supplier!$B:$B)))=FALSE,O1040&lt;&gt;0),LOOKUP(O1040,[1]Branch!$A:$A,[1]Branch!$B:$B),IF(M1040&lt;&gt;0,LOOKUP(M1040,[1]Customer!$A:$A,[1]Customer!$B:$B),IF(N1040&lt;&gt;0,LOOKUP(N1040,[1]Supplier!$A:$A,[1]Supplier!$B:$B))))=FALSE,LOOKUP(P1040,[1]Banking!$A:$A,[1]Banking!$B:$B),IF(AND(IF(M1040&lt;&gt;0,LOOKUP(M1040,[1]Customer!$A:$A,[1]Customer!$B:$B),IF(N1040&lt;&gt;0,LOOKUP(N1040,[1]Supplier!$A:$A,[1]Supplier!$B:$B)))=FALSE,O1040&lt;&gt;0),LOOKUP(O1040,[1]Branch!$A:$A,[1]Branch!$B:$B),IF(M1040&lt;&gt;0,LOOKUP(M1040,[1]Customer!$A:$A,[1]Customer!$B:$B),IF(N1040&lt;&gt;0,LOOKUP(N1040,[1]Supplier!$A:$A,[1]Supplier!$B:$B))))),"")</f>
        <v>Nathani Indonesia</v>
      </c>
      <c r="R1040" s="4" t="str">
        <f>IFERROR(IF(IF(AND(IF(M1040&lt;&gt;0,LOOKUP(M1040,[1]Customer!$A:$A,[1]Customer!$V:$V),IF(N1040&lt;&gt;0,LOOKUP(N1040,[1]Supplier!$A:$A,[1]Supplier!$V:$V)))=FALSE,O1040&lt;&gt;0),LOOKUP(O1040,[1]Branch!$A:$A,[1]Branch!$V:$V),IF(M1040&lt;&gt;0,LOOKUP(M1040,[1]Customer!$A:$A,[1]Customer!$V:$V),IF(N1040&lt;&gt;0,LOOKUP(N1040,[1]Supplier!$A:$A,[1]Supplier!$V:$V))))=FALSE,LOOKUP(P1040,[1]Banking!$A:$A,[1]Banking!$C:$C),IF(AND(IF(M1040&lt;&gt;0,LOOKUP(M1040,[1]Customer!$A:$A,[1]Customer!$V:$V),IF(N1040&lt;&gt;0,LOOKUP(N1040,[1]Supplier!$A:$A,[1]Supplier!$V:$V)))=FALSE,O1040&lt;&gt;0),LOOKUP(O1040,[1]Branch!$A:$A,[1]Branch!$V:$V),IF(M1040&lt;&gt;0,LOOKUP(M1040,[1]Customer!$A:$A,[1]Customer!$V:$V),IF(N1040&lt;&gt;0,LOOKUP(N1040,[1]Supplier!$A:$A,[1]Supplier!$V:$V))))),"")</f>
        <v>Agustina Y. Zulkarnain</v>
      </c>
      <c r="S1040" s="14">
        <f>IFERROR(SUMIF(CREF!A:A,PREF!A1040,CREF!G:G),"")</f>
        <v>164577375</v>
      </c>
    </row>
    <row r="1041" spans="1:19">
      <c r="A1041" s="3">
        <v>1040</v>
      </c>
      <c r="B1041" s="5">
        <v>42074</v>
      </c>
      <c r="D1041" s="11" t="s">
        <v>1595</v>
      </c>
      <c r="J1041" s="3">
        <v>51</v>
      </c>
      <c r="M1041" s="3" t="s">
        <v>41</v>
      </c>
      <c r="Q1041" s="4" t="str">
        <f>IFERROR(IF(IF(AND(IF(M1041&lt;&gt;0,LOOKUP(M1041,[1]Customer!$A:$A,[1]Customer!$B:$B),IF(N1041&lt;&gt;0,LOOKUP(N1041,[1]Supplier!$A:$A,[1]Supplier!$B:$B)))=FALSE,O1041&lt;&gt;0),LOOKUP(O1041,[1]Branch!$A:$A,[1]Branch!$B:$B),IF(M1041&lt;&gt;0,LOOKUP(M1041,[1]Customer!$A:$A,[1]Customer!$B:$B),IF(N1041&lt;&gt;0,LOOKUP(N1041,[1]Supplier!$A:$A,[1]Supplier!$B:$B))))=FALSE,LOOKUP(P1041,[1]Banking!$A:$A,[1]Banking!$B:$B),IF(AND(IF(M1041&lt;&gt;0,LOOKUP(M1041,[1]Customer!$A:$A,[1]Customer!$B:$B),IF(N1041&lt;&gt;0,LOOKUP(N1041,[1]Supplier!$A:$A,[1]Supplier!$B:$B)))=FALSE,O1041&lt;&gt;0),LOOKUP(O1041,[1]Branch!$A:$A,[1]Branch!$B:$B),IF(M1041&lt;&gt;0,LOOKUP(M1041,[1]Customer!$A:$A,[1]Customer!$B:$B),IF(N1041&lt;&gt;0,LOOKUP(N1041,[1]Supplier!$A:$A,[1]Supplier!$B:$B))))),"")</f>
        <v>Nathani Indonesia</v>
      </c>
      <c r="R1041" s="4" t="str">
        <f>IFERROR(IF(IF(AND(IF(M1041&lt;&gt;0,LOOKUP(M1041,[1]Customer!$A:$A,[1]Customer!$V:$V),IF(N1041&lt;&gt;0,LOOKUP(N1041,[1]Supplier!$A:$A,[1]Supplier!$V:$V)))=FALSE,O1041&lt;&gt;0),LOOKUP(O1041,[1]Branch!$A:$A,[1]Branch!$V:$V),IF(M1041&lt;&gt;0,LOOKUP(M1041,[1]Customer!$A:$A,[1]Customer!$V:$V),IF(N1041&lt;&gt;0,LOOKUP(N1041,[1]Supplier!$A:$A,[1]Supplier!$V:$V))))=FALSE,LOOKUP(P1041,[1]Banking!$A:$A,[1]Banking!$C:$C),IF(AND(IF(M1041&lt;&gt;0,LOOKUP(M1041,[1]Customer!$A:$A,[1]Customer!$V:$V),IF(N1041&lt;&gt;0,LOOKUP(N1041,[1]Supplier!$A:$A,[1]Supplier!$V:$V)))=FALSE,O1041&lt;&gt;0),LOOKUP(O1041,[1]Branch!$A:$A,[1]Branch!$V:$V),IF(M1041&lt;&gt;0,LOOKUP(M1041,[1]Customer!$A:$A,[1]Customer!$V:$V),IF(N1041&lt;&gt;0,LOOKUP(N1041,[1]Supplier!$A:$A,[1]Supplier!$V:$V))))),"")</f>
        <v>Agustina Y. Zulkarnain</v>
      </c>
      <c r="S1041" s="14">
        <f>IFERROR(SUMIF(CREF!A:A,PREF!A1041,CREF!G:G),"")</f>
        <v>165369191</v>
      </c>
    </row>
    <row r="1042" spans="1:19">
      <c r="A1042" s="3">
        <v>1041</v>
      </c>
      <c r="B1042" s="5">
        <v>42074</v>
      </c>
      <c r="D1042" s="11" t="s">
        <v>1596</v>
      </c>
      <c r="J1042" s="3">
        <v>52</v>
      </c>
      <c r="M1042" s="3" t="s">
        <v>41</v>
      </c>
      <c r="Q1042" s="4" t="str">
        <f>IFERROR(IF(IF(AND(IF(M1042&lt;&gt;0,LOOKUP(M1042,[1]Customer!$A:$A,[1]Customer!$B:$B),IF(N1042&lt;&gt;0,LOOKUP(N1042,[1]Supplier!$A:$A,[1]Supplier!$B:$B)))=FALSE,O1042&lt;&gt;0),LOOKUP(O1042,[1]Branch!$A:$A,[1]Branch!$B:$B),IF(M1042&lt;&gt;0,LOOKUP(M1042,[1]Customer!$A:$A,[1]Customer!$B:$B),IF(N1042&lt;&gt;0,LOOKUP(N1042,[1]Supplier!$A:$A,[1]Supplier!$B:$B))))=FALSE,LOOKUP(P1042,[1]Banking!$A:$A,[1]Banking!$B:$B),IF(AND(IF(M1042&lt;&gt;0,LOOKUP(M1042,[1]Customer!$A:$A,[1]Customer!$B:$B),IF(N1042&lt;&gt;0,LOOKUP(N1042,[1]Supplier!$A:$A,[1]Supplier!$B:$B)))=FALSE,O1042&lt;&gt;0),LOOKUP(O1042,[1]Branch!$A:$A,[1]Branch!$B:$B),IF(M1042&lt;&gt;0,LOOKUP(M1042,[1]Customer!$A:$A,[1]Customer!$B:$B),IF(N1042&lt;&gt;0,LOOKUP(N1042,[1]Supplier!$A:$A,[1]Supplier!$B:$B))))),"")</f>
        <v>Nathani Indonesia</v>
      </c>
      <c r="R1042" s="4" t="str">
        <f>IFERROR(IF(IF(AND(IF(M1042&lt;&gt;0,LOOKUP(M1042,[1]Customer!$A:$A,[1]Customer!$V:$V),IF(N1042&lt;&gt;0,LOOKUP(N1042,[1]Supplier!$A:$A,[1]Supplier!$V:$V)))=FALSE,O1042&lt;&gt;0),LOOKUP(O1042,[1]Branch!$A:$A,[1]Branch!$V:$V),IF(M1042&lt;&gt;0,LOOKUP(M1042,[1]Customer!$A:$A,[1]Customer!$V:$V),IF(N1042&lt;&gt;0,LOOKUP(N1042,[1]Supplier!$A:$A,[1]Supplier!$V:$V))))=FALSE,LOOKUP(P1042,[1]Banking!$A:$A,[1]Banking!$C:$C),IF(AND(IF(M1042&lt;&gt;0,LOOKUP(M1042,[1]Customer!$A:$A,[1]Customer!$V:$V),IF(N1042&lt;&gt;0,LOOKUP(N1042,[1]Supplier!$A:$A,[1]Supplier!$V:$V)))=FALSE,O1042&lt;&gt;0),LOOKUP(O1042,[1]Branch!$A:$A,[1]Branch!$V:$V),IF(M1042&lt;&gt;0,LOOKUP(M1042,[1]Customer!$A:$A,[1]Customer!$V:$V),IF(N1042&lt;&gt;0,LOOKUP(N1042,[1]Supplier!$A:$A,[1]Supplier!$V:$V))))),"")</f>
        <v>Agustina Y. Zulkarnain</v>
      </c>
      <c r="S1042" s="14">
        <f>IFERROR(SUMIF(CREF!A:A,PREF!A1042,CREF!G:G),"")</f>
        <v>12874997</v>
      </c>
    </row>
    <row r="1043" spans="1:19">
      <c r="A1043" s="3">
        <v>1042</v>
      </c>
      <c r="B1043" s="5">
        <v>42075</v>
      </c>
      <c r="K1043" s="3">
        <v>144</v>
      </c>
      <c r="N1043" s="3" t="s">
        <v>81</v>
      </c>
      <c r="Q1043" s="4" t="str">
        <f>IFERROR(IF(IF(AND(IF(M1043&lt;&gt;0,LOOKUP(M1043,[1]Customer!$A:$A,[1]Customer!$B:$B),IF(N1043&lt;&gt;0,LOOKUP(N1043,[1]Supplier!$A:$A,[1]Supplier!$B:$B)))=FALSE,O1043&lt;&gt;0),LOOKUP(O1043,[1]Branch!$A:$A,[1]Branch!$B:$B),IF(M1043&lt;&gt;0,LOOKUP(M1043,[1]Customer!$A:$A,[1]Customer!$B:$B),IF(N1043&lt;&gt;0,LOOKUP(N1043,[1]Supplier!$A:$A,[1]Supplier!$B:$B))))=FALSE,LOOKUP(P1043,[1]Banking!$A:$A,[1]Banking!$B:$B),IF(AND(IF(M1043&lt;&gt;0,LOOKUP(M1043,[1]Customer!$A:$A,[1]Customer!$B:$B),IF(N1043&lt;&gt;0,LOOKUP(N1043,[1]Supplier!$A:$A,[1]Supplier!$B:$B)))=FALSE,O1043&lt;&gt;0),LOOKUP(O1043,[1]Branch!$A:$A,[1]Branch!$B:$B),IF(M1043&lt;&gt;0,LOOKUP(M1043,[1]Customer!$A:$A,[1]Customer!$B:$B),IF(N1043&lt;&gt;0,LOOKUP(N1043,[1]Supplier!$A:$A,[1]Supplier!$B:$B))))),"")</f>
        <v>Kas Negara</v>
      </c>
      <c r="R1043" s="4" t="str">
        <f>IFERROR(IF(IF(AND(IF(M1043&lt;&gt;0,LOOKUP(M1043,[1]Customer!$A:$A,[1]Customer!$V:$V),IF(N1043&lt;&gt;0,LOOKUP(N1043,[1]Supplier!$A:$A,[1]Supplier!$V:$V)))=FALSE,O1043&lt;&gt;0),LOOKUP(O1043,[1]Branch!$A:$A,[1]Branch!$V:$V),IF(M1043&lt;&gt;0,LOOKUP(M1043,[1]Customer!$A:$A,[1]Customer!$V:$V),IF(N1043&lt;&gt;0,LOOKUP(N1043,[1]Supplier!$A:$A,[1]Supplier!$V:$V))))=FALSE,LOOKUP(P1043,[1]Banking!$A:$A,[1]Banking!$C:$C),IF(AND(IF(M1043&lt;&gt;0,LOOKUP(M1043,[1]Customer!$A:$A,[1]Customer!$V:$V),IF(N1043&lt;&gt;0,LOOKUP(N1043,[1]Supplier!$A:$A,[1]Supplier!$V:$V)))=FALSE,O1043&lt;&gt;0),LOOKUP(O1043,[1]Branch!$A:$A,[1]Branch!$V:$V),IF(M1043&lt;&gt;0,LOOKUP(M1043,[1]Customer!$A:$A,[1]Customer!$V:$V),IF(N1043&lt;&gt;0,LOOKUP(N1043,[1]Supplier!$A:$A,[1]Supplier!$V:$V))))),"")</f>
        <v/>
      </c>
      <c r="S1043" s="14">
        <f>IFERROR(SUMIF(CREF!A:A,PREF!A1043,CREF!G:G),"")</f>
        <v>-1500000000</v>
      </c>
    </row>
    <row r="1044" spans="1:19">
      <c r="A1044" s="3">
        <v>1043</v>
      </c>
      <c r="B1044" s="5">
        <v>42079</v>
      </c>
      <c r="J1044" s="3">
        <v>53</v>
      </c>
      <c r="P1044" s="3" t="s">
        <v>40</v>
      </c>
      <c r="Q1044" s="4" t="str">
        <f>IFERROR(IF(IF(AND(IF(M1044&lt;&gt;0,LOOKUP(M1044,[1]Customer!$A:$A,[1]Customer!$B:$B),IF(N1044&lt;&gt;0,LOOKUP(N1044,[1]Supplier!$A:$A,[1]Supplier!$B:$B)))=FALSE,O1044&lt;&gt;0),LOOKUP(O1044,[1]Branch!$A:$A,[1]Branch!$B:$B),IF(M1044&lt;&gt;0,LOOKUP(M1044,[1]Customer!$A:$A,[1]Customer!$B:$B),IF(N1044&lt;&gt;0,LOOKUP(N1044,[1]Supplier!$A:$A,[1]Supplier!$B:$B))))=FALSE,LOOKUP(P1044,[1]Banking!$A:$A,[1]Banking!$B:$B),IF(AND(IF(M1044&lt;&gt;0,LOOKUP(M1044,[1]Customer!$A:$A,[1]Customer!$B:$B),IF(N1044&lt;&gt;0,LOOKUP(N1044,[1]Supplier!$A:$A,[1]Supplier!$B:$B)))=FALSE,O1044&lt;&gt;0),LOOKUP(O1044,[1]Branch!$A:$A,[1]Branch!$B:$B),IF(M1044&lt;&gt;0,LOOKUP(M1044,[1]Customer!$A:$A,[1]Customer!$B:$B),IF(N1044&lt;&gt;0,LOOKUP(N1044,[1]Supplier!$A:$A,[1]Supplier!$B:$B))))),"")</f>
        <v>Kas Kecil Nathani Chemicals</v>
      </c>
      <c r="R1044" s="4">
        <f>IFERROR(IF(IF(AND(IF(M1044&lt;&gt;0,LOOKUP(M1044,[1]Customer!$A:$A,[1]Customer!$V:$V),IF(N1044&lt;&gt;0,LOOKUP(N1044,[1]Supplier!$A:$A,[1]Supplier!$V:$V)))=FALSE,O1044&lt;&gt;0),LOOKUP(O1044,[1]Branch!$A:$A,[1]Branch!$V:$V),IF(M1044&lt;&gt;0,LOOKUP(M1044,[1]Customer!$A:$A,[1]Customer!$V:$V),IF(N1044&lt;&gt;0,LOOKUP(N1044,[1]Supplier!$A:$A,[1]Supplier!$V:$V))))=FALSE,LOOKUP(P1044,[1]Banking!$A:$A,[1]Banking!$C:$C),IF(AND(IF(M1044&lt;&gt;0,LOOKUP(M1044,[1]Customer!$A:$A,[1]Customer!$V:$V),IF(N1044&lt;&gt;0,LOOKUP(N1044,[1]Supplier!$A:$A,[1]Supplier!$V:$V)))=FALSE,O1044&lt;&gt;0),LOOKUP(O1044,[1]Branch!$A:$A,[1]Branch!$V:$V),IF(M1044&lt;&gt;0,LOOKUP(M1044,[1]Customer!$A:$A,[1]Customer!$V:$V),IF(N1044&lt;&gt;0,LOOKUP(N1044,[1]Supplier!$A:$A,[1]Supplier!$V:$V))))),"")</f>
        <v>0</v>
      </c>
      <c r="S1044" s="14">
        <f>IFERROR(SUMIF(CREF!A:A,PREF!A1044,CREF!G:G),"")</f>
        <v>5529000</v>
      </c>
    </row>
    <row r="1045" spans="1:19">
      <c r="A1045" s="3">
        <v>1044</v>
      </c>
      <c r="B1045" s="5">
        <v>42079</v>
      </c>
      <c r="K1045" s="3">
        <v>145</v>
      </c>
      <c r="P1045" s="3" t="s">
        <v>40</v>
      </c>
      <c r="Q1045" s="4" t="str">
        <f>IFERROR(IF(IF(AND(IF(M1045&lt;&gt;0,LOOKUP(M1045,[1]Customer!$A:$A,[1]Customer!$B:$B),IF(N1045&lt;&gt;0,LOOKUP(N1045,[1]Supplier!$A:$A,[1]Supplier!$B:$B)))=FALSE,O1045&lt;&gt;0),LOOKUP(O1045,[1]Branch!$A:$A,[1]Branch!$B:$B),IF(M1045&lt;&gt;0,LOOKUP(M1045,[1]Customer!$A:$A,[1]Customer!$B:$B),IF(N1045&lt;&gt;0,LOOKUP(N1045,[1]Supplier!$A:$A,[1]Supplier!$B:$B))))=FALSE,LOOKUP(P1045,[1]Banking!$A:$A,[1]Banking!$B:$B),IF(AND(IF(M1045&lt;&gt;0,LOOKUP(M1045,[1]Customer!$A:$A,[1]Customer!$B:$B),IF(N1045&lt;&gt;0,LOOKUP(N1045,[1]Supplier!$A:$A,[1]Supplier!$B:$B)))=FALSE,O1045&lt;&gt;0),LOOKUP(O1045,[1]Branch!$A:$A,[1]Branch!$B:$B),IF(M1045&lt;&gt;0,LOOKUP(M1045,[1]Customer!$A:$A,[1]Customer!$B:$B),IF(N1045&lt;&gt;0,LOOKUP(N1045,[1]Supplier!$A:$A,[1]Supplier!$B:$B))))),"")</f>
        <v>Kas Kecil Nathani Chemicals</v>
      </c>
      <c r="R1045" s="4">
        <f>IFERROR(IF(IF(AND(IF(M1045&lt;&gt;0,LOOKUP(M1045,[1]Customer!$A:$A,[1]Customer!$V:$V),IF(N1045&lt;&gt;0,LOOKUP(N1045,[1]Supplier!$A:$A,[1]Supplier!$V:$V)))=FALSE,O1045&lt;&gt;0),LOOKUP(O1045,[1]Branch!$A:$A,[1]Branch!$V:$V),IF(M1045&lt;&gt;0,LOOKUP(M1045,[1]Customer!$A:$A,[1]Customer!$V:$V),IF(N1045&lt;&gt;0,LOOKUP(N1045,[1]Supplier!$A:$A,[1]Supplier!$V:$V))))=FALSE,LOOKUP(P1045,[1]Banking!$A:$A,[1]Banking!$C:$C),IF(AND(IF(M1045&lt;&gt;0,LOOKUP(M1045,[1]Customer!$A:$A,[1]Customer!$V:$V),IF(N1045&lt;&gt;0,LOOKUP(N1045,[1]Supplier!$A:$A,[1]Supplier!$V:$V)))=FALSE,O1045&lt;&gt;0),LOOKUP(O1045,[1]Branch!$A:$A,[1]Branch!$V:$V),IF(M1045&lt;&gt;0,LOOKUP(M1045,[1]Customer!$A:$A,[1]Customer!$V:$V),IF(N1045&lt;&gt;0,LOOKUP(N1045,[1]Supplier!$A:$A,[1]Supplier!$V:$V))))),"")</f>
        <v>0</v>
      </c>
      <c r="S1045" s="14">
        <f>IFERROR(SUMIF(CREF!A:A,PREF!A1045,CREF!G:G),"")</f>
        <v>-450000</v>
      </c>
    </row>
    <row r="1046" spans="1:19">
      <c r="A1046" s="3">
        <v>1045</v>
      </c>
      <c r="B1046" s="5">
        <v>42079</v>
      </c>
      <c r="K1046" s="3">
        <v>146</v>
      </c>
      <c r="P1046" s="3" t="s">
        <v>40</v>
      </c>
      <c r="Q1046" s="4" t="str">
        <f>IFERROR(IF(IF(AND(IF(M1046&lt;&gt;0,LOOKUP(M1046,[1]Customer!$A:$A,[1]Customer!$B:$B),IF(N1046&lt;&gt;0,LOOKUP(N1046,[1]Supplier!$A:$A,[1]Supplier!$B:$B)))=FALSE,O1046&lt;&gt;0),LOOKUP(O1046,[1]Branch!$A:$A,[1]Branch!$B:$B),IF(M1046&lt;&gt;0,LOOKUP(M1046,[1]Customer!$A:$A,[1]Customer!$B:$B),IF(N1046&lt;&gt;0,LOOKUP(N1046,[1]Supplier!$A:$A,[1]Supplier!$B:$B))))=FALSE,LOOKUP(P1046,[1]Banking!$A:$A,[1]Banking!$B:$B),IF(AND(IF(M1046&lt;&gt;0,LOOKUP(M1046,[1]Customer!$A:$A,[1]Customer!$B:$B),IF(N1046&lt;&gt;0,LOOKUP(N1046,[1]Supplier!$A:$A,[1]Supplier!$B:$B)))=FALSE,O1046&lt;&gt;0),LOOKUP(O1046,[1]Branch!$A:$A,[1]Branch!$B:$B),IF(M1046&lt;&gt;0,LOOKUP(M1046,[1]Customer!$A:$A,[1]Customer!$B:$B),IF(N1046&lt;&gt;0,LOOKUP(N1046,[1]Supplier!$A:$A,[1]Supplier!$B:$B))))),"")</f>
        <v>Kas Kecil Nathani Chemicals</v>
      </c>
      <c r="R1046" s="4">
        <f>IFERROR(IF(IF(AND(IF(M1046&lt;&gt;0,LOOKUP(M1046,[1]Customer!$A:$A,[1]Customer!$V:$V),IF(N1046&lt;&gt;0,LOOKUP(N1046,[1]Supplier!$A:$A,[1]Supplier!$V:$V)))=FALSE,O1046&lt;&gt;0),LOOKUP(O1046,[1]Branch!$A:$A,[1]Branch!$V:$V),IF(M1046&lt;&gt;0,LOOKUP(M1046,[1]Customer!$A:$A,[1]Customer!$V:$V),IF(N1046&lt;&gt;0,LOOKUP(N1046,[1]Supplier!$A:$A,[1]Supplier!$V:$V))))=FALSE,LOOKUP(P1046,[1]Banking!$A:$A,[1]Banking!$C:$C),IF(AND(IF(M1046&lt;&gt;0,LOOKUP(M1046,[1]Customer!$A:$A,[1]Customer!$V:$V),IF(N1046&lt;&gt;0,LOOKUP(N1046,[1]Supplier!$A:$A,[1]Supplier!$V:$V)))=FALSE,O1046&lt;&gt;0),LOOKUP(O1046,[1]Branch!$A:$A,[1]Branch!$V:$V),IF(M1046&lt;&gt;0,LOOKUP(M1046,[1]Customer!$A:$A,[1]Customer!$V:$V),IF(N1046&lt;&gt;0,LOOKUP(N1046,[1]Supplier!$A:$A,[1]Supplier!$V:$V))))),"")</f>
        <v>0</v>
      </c>
      <c r="S1046" s="14">
        <f>IFERROR(SUMIF(CREF!A:A,PREF!A1046,CREF!G:G),"")</f>
        <v>-450000</v>
      </c>
    </row>
    <row r="1047" spans="1:19">
      <c r="A1047" s="3">
        <v>1046</v>
      </c>
      <c r="B1047" s="5">
        <v>42079</v>
      </c>
      <c r="K1047" s="3">
        <v>147</v>
      </c>
      <c r="P1047" s="3" t="s">
        <v>40</v>
      </c>
      <c r="Q1047" s="4" t="str">
        <f>IFERROR(IF(IF(AND(IF(M1047&lt;&gt;0,LOOKUP(M1047,[1]Customer!$A:$A,[1]Customer!$B:$B),IF(N1047&lt;&gt;0,LOOKUP(N1047,[1]Supplier!$A:$A,[1]Supplier!$B:$B)))=FALSE,O1047&lt;&gt;0),LOOKUP(O1047,[1]Branch!$A:$A,[1]Branch!$B:$B),IF(M1047&lt;&gt;0,LOOKUP(M1047,[1]Customer!$A:$A,[1]Customer!$B:$B),IF(N1047&lt;&gt;0,LOOKUP(N1047,[1]Supplier!$A:$A,[1]Supplier!$B:$B))))=FALSE,LOOKUP(P1047,[1]Banking!$A:$A,[1]Banking!$B:$B),IF(AND(IF(M1047&lt;&gt;0,LOOKUP(M1047,[1]Customer!$A:$A,[1]Customer!$B:$B),IF(N1047&lt;&gt;0,LOOKUP(N1047,[1]Supplier!$A:$A,[1]Supplier!$B:$B)))=FALSE,O1047&lt;&gt;0),LOOKUP(O1047,[1]Branch!$A:$A,[1]Branch!$B:$B),IF(M1047&lt;&gt;0,LOOKUP(M1047,[1]Customer!$A:$A,[1]Customer!$B:$B),IF(N1047&lt;&gt;0,LOOKUP(N1047,[1]Supplier!$A:$A,[1]Supplier!$B:$B))))),"")</f>
        <v>Kas Kecil Nathani Chemicals</v>
      </c>
      <c r="R1047" s="4">
        <f>IFERROR(IF(IF(AND(IF(M1047&lt;&gt;0,LOOKUP(M1047,[1]Customer!$A:$A,[1]Customer!$V:$V),IF(N1047&lt;&gt;0,LOOKUP(N1047,[1]Supplier!$A:$A,[1]Supplier!$V:$V)))=FALSE,O1047&lt;&gt;0),LOOKUP(O1047,[1]Branch!$A:$A,[1]Branch!$V:$V),IF(M1047&lt;&gt;0,LOOKUP(M1047,[1]Customer!$A:$A,[1]Customer!$V:$V),IF(N1047&lt;&gt;0,LOOKUP(N1047,[1]Supplier!$A:$A,[1]Supplier!$V:$V))))=FALSE,LOOKUP(P1047,[1]Banking!$A:$A,[1]Banking!$C:$C),IF(AND(IF(M1047&lt;&gt;0,LOOKUP(M1047,[1]Customer!$A:$A,[1]Customer!$V:$V),IF(N1047&lt;&gt;0,LOOKUP(N1047,[1]Supplier!$A:$A,[1]Supplier!$V:$V)))=FALSE,O1047&lt;&gt;0),LOOKUP(O1047,[1]Branch!$A:$A,[1]Branch!$V:$V),IF(M1047&lt;&gt;0,LOOKUP(M1047,[1]Customer!$A:$A,[1]Customer!$V:$V),IF(N1047&lt;&gt;0,LOOKUP(N1047,[1]Supplier!$A:$A,[1]Supplier!$V:$V))))),"")</f>
        <v>0</v>
      </c>
      <c r="S1047" s="14">
        <f>IFERROR(SUMIF(CREF!A:A,PREF!A1047,CREF!G:G),"")</f>
        <v>-450000</v>
      </c>
    </row>
    <row r="1048" spans="1:19">
      <c r="A1048" s="3">
        <v>1047</v>
      </c>
      <c r="B1048" s="5">
        <v>42079</v>
      </c>
      <c r="K1048" s="3">
        <v>148</v>
      </c>
      <c r="P1048" s="3" t="s">
        <v>40</v>
      </c>
      <c r="Q1048" s="4" t="str">
        <f>IFERROR(IF(IF(AND(IF(M1048&lt;&gt;0,LOOKUP(M1048,[1]Customer!$A:$A,[1]Customer!$B:$B),IF(N1048&lt;&gt;0,LOOKUP(N1048,[1]Supplier!$A:$A,[1]Supplier!$B:$B)))=FALSE,O1048&lt;&gt;0),LOOKUP(O1048,[1]Branch!$A:$A,[1]Branch!$B:$B),IF(M1048&lt;&gt;0,LOOKUP(M1048,[1]Customer!$A:$A,[1]Customer!$B:$B),IF(N1048&lt;&gt;0,LOOKUP(N1048,[1]Supplier!$A:$A,[1]Supplier!$B:$B))))=FALSE,LOOKUP(P1048,[1]Banking!$A:$A,[1]Banking!$B:$B),IF(AND(IF(M1048&lt;&gt;0,LOOKUP(M1048,[1]Customer!$A:$A,[1]Customer!$B:$B),IF(N1048&lt;&gt;0,LOOKUP(N1048,[1]Supplier!$A:$A,[1]Supplier!$B:$B)))=FALSE,O1048&lt;&gt;0),LOOKUP(O1048,[1]Branch!$A:$A,[1]Branch!$B:$B),IF(M1048&lt;&gt;0,LOOKUP(M1048,[1]Customer!$A:$A,[1]Customer!$B:$B),IF(N1048&lt;&gt;0,LOOKUP(N1048,[1]Supplier!$A:$A,[1]Supplier!$B:$B))))),"")</f>
        <v>Kas Kecil Nathani Chemicals</v>
      </c>
      <c r="R1048" s="4">
        <f>IFERROR(IF(IF(AND(IF(M1048&lt;&gt;0,LOOKUP(M1048,[1]Customer!$A:$A,[1]Customer!$V:$V),IF(N1048&lt;&gt;0,LOOKUP(N1048,[1]Supplier!$A:$A,[1]Supplier!$V:$V)))=FALSE,O1048&lt;&gt;0),LOOKUP(O1048,[1]Branch!$A:$A,[1]Branch!$V:$V),IF(M1048&lt;&gt;0,LOOKUP(M1048,[1]Customer!$A:$A,[1]Customer!$V:$V),IF(N1048&lt;&gt;0,LOOKUP(N1048,[1]Supplier!$A:$A,[1]Supplier!$V:$V))))=FALSE,LOOKUP(P1048,[1]Banking!$A:$A,[1]Banking!$C:$C),IF(AND(IF(M1048&lt;&gt;0,LOOKUP(M1048,[1]Customer!$A:$A,[1]Customer!$V:$V),IF(N1048&lt;&gt;0,LOOKUP(N1048,[1]Supplier!$A:$A,[1]Supplier!$V:$V)))=FALSE,O1048&lt;&gt;0),LOOKUP(O1048,[1]Branch!$A:$A,[1]Branch!$V:$V),IF(M1048&lt;&gt;0,LOOKUP(M1048,[1]Customer!$A:$A,[1]Customer!$V:$V),IF(N1048&lt;&gt;0,LOOKUP(N1048,[1]Supplier!$A:$A,[1]Supplier!$V:$V))))),"")</f>
        <v>0</v>
      </c>
      <c r="S1048" s="14">
        <f>IFERROR(SUMIF(CREF!A:A,PREF!A1048,CREF!G:G),"")</f>
        <v>-450000</v>
      </c>
    </row>
    <row r="1049" spans="1:19">
      <c r="A1049" s="3">
        <v>1048</v>
      </c>
      <c r="B1049" s="5">
        <v>42079</v>
      </c>
      <c r="K1049" s="3">
        <v>149</v>
      </c>
      <c r="P1049" s="3" t="s">
        <v>40</v>
      </c>
      <c r="Q1049" s="4" t="str">
        <f>IFERROR(IF(IF(AND(IF(M1049&lt;&gt;0,LOOKUP(M1049,[1]Customer!$A:$A,[1]Customer!$B:$B),IF(N1049&lt;&gt;0,LOOKUP(N1049,[1]Supplier!$A:$A,[1]Supplier!$B:$B)))=FALSE,O1049&lt;&gt;0),LOOKUP(O1049,[1]Branch!$A:$A,[1]Branch!$B:$B),IF(M1049&lt;&gt;0,LOOKUP(M1049,[1]Customer!$A:$A,[1]Customer!$B:$B),IF(N1049&lt;&gt;0,LOOKUP(N1049,[1]Supplier!$A:$A,[1]Supplier!$B:$B))))=FALSE,LOOKUP(P1049,[1]Banking!$A:$A,[1]Banking!$B:$B),IF(AND(IF(M1049&lt;&gt;0,LOOKUP(M1049,[1]Customer!$A:$A,[1]Customer!$B:$B),IF(N1049&lt;&gt;0,LOOKUP(N1049,[1]Supplier!$A:$A,[1]Supplier!$B:$B)))=FALSE,O1049&lt;&gt;0),LOOKUP(O1049,[1]Branch!$A:$A,[1]Branch!$B:$B),IF(M1049&lt;&gt;0,LOOKUP(M1049,[1]Customer!$A:$A,[1]Customer!$B:$B),IF(N1049&lt;&gt;0,LOOKUP(N1049,[1]Supplier!$A:$A,[1]Supplier!$B:$B))))),"")</f>
        <v>Kas Kecil Nathani Chemicals</v>
      </c>
      <c r="R1049" s="4">
        <f>IFERROR(IF(IF(AND(IF(M1049&lt;&gt;0,LOOKUP(M1049,[1]Customer!$A:$A,[1]Customer!$V:$V),IF(N1049&lt;&gt;0,LOOKUP(N1049,[1]Supplier!$A:$A,[1]Supplier!$V:$V)))=FALSE,O1049&lt;&gt;0),LOOKUP(O1049,[1]Branch!$A:$A,[1]Branch!$V:$V),IF(M1049&lt;&gt;0,LOOKUP(M1049,[1]Customer!$A:$A,[1]Customer!$V:$V),IF(N1049&lt;&gt;0,LOOKUP(N1049,[1]Supplier!$A:$A,[1]Supplier!$V:$V))))=FALSE,LOOKUP(P1049,[1]Banking!$A:$A,[1]Banking!$C:$C),IF(AND(IF(M1049&lt;&gt;0,LOOKUP(M1049,[1]Customer!$A:$A,[1]Customer!$V:$V),IF(N1049&lt;&gt;0,LOOKUP(N1049,[1]Supplier!$A:$A,[1]Supplier!$V:$V)))=FALSE,O1049&lt;&gt;0),LOOKUP(O1049,[1]Branch!$A:$A,[1]Branch!$V:$V),IF(M1049&lt;&gt;0,LOOKUP(M1049,[1]Customer!$A:$A,[1]Customer!$V:$V),IF(N1049&lt;&gt;0,LOOKUP(N1049,[1]Supplier!$A:$A,[1]Supplier!$V:$V))))),"")</f>
        <v>0</v>
      </c>
      <c r="S1049" s="14">
        <f>IFERROR(SUMIF(CREF!A:A,PREF!A1049,CREF!G:G),"")</f>
        <v>-330960</v>
      </c>
    </row>
    <row r="1050" spans="1:19">
      <c r="A1050" s="3">
        <v>1049</v>
      </c>
      <c r="B1050" s="5">
        <v>42079</v>
      </c>
      <c r="K1050" s="3">
        <v>150</v>
      </c>
      <c r="P1050" s="3" t="s">
        <v>40</v>
      </c>
      <c r="Q1050" s="4" t="str">
        <f>IFERROR(IF(IF(AND(IF(M1050&lt;&gt;0,LOOKUP(M1050,[1]Customer!$A:$A,[1]Customer!$B:$B),IF(N1050&lt;&gt;0,LOOKUP(N1050,[1]Supplier!$A:$A,[1]Supplier!$B:$B)))=FALSE,O1050&lt;&gt;0),LOOKUP(O1050,[1]Branch!$A:$A,[1]Branch!$B:$B),IF(M1050&lt;&gt;0,LOOKUP(M1050,[1]Customer!$A:$A,[1]Customer!$B:$B),IF(N1050&lt;&gt;0,LOOKUP(N1050,[1]Supplier!$A:$A,[1]Supplier!$B:$B))))=FALSE,LOOKUP(P1050,[1]Banking!$A:$A,[1]Banking!$B:$B),IF(AND(IF(M1050&lt;&gt;0,LOOKUP(M1050,[1]Customer!$A:$A,[1]Customer!$B:$B),IF(N1050&lt;&gt;0,LOOKUP(N1050,[1]Supplier!$A:$A,[1]Supplier!$B:$B)))=FALSE,O1050&lt;&gt;0),LOOKUP(O1050,[1]Branch!$A:$A,[1]Branch!$B:$B),IF(M1050&lt;&gt;0,LOOKUP(M1050,[1]Customer!$A:$A,[1]Customer!$B:$B),IF(N1050&lt;&gt;0,LOOKUP(N1050,[1]Supplier!$A:$A,[1]Supplier!$B:$B))))),"")</f>
        <v>Kas Kecil Nathani Chemicals</v>
      </c>
      <c r="R1050" s="4">
        <f>IFERROR(IF(IF(AND(IF(M1050&lt;&gt;0,LOOKUP(M1050,[1]Customer!$A:$A,[1]Customer!$V:$V),IF(N1050&lt;&gt;0,LOOKUP(N1050,[1]Supplier!$A:$A,[1]Supplier!$V:$V)))=FALSE,O1050&lt;&gt;0),LOOKUP(O1050,[1]Branch!$A:$A,[1]Branch!$V:$V),IF(M1050&lt;&gt;0,LOOKUP(M1050,[1]Customer!$A:$A,[1]Customer!$V:$V),IF(N1050&lt;&gt;0,LOOKUP(N1050,[1]Supplier!$A:$A,[1]Supplier!$V:$V))))=FALSE,LOOKUP(P1050,[1]Banking!$A:$A,[1]Banking!$C:$C),IF(AND(IF(M1050&lt;&gt;0,LOOKUP(M1050,[1]Customer!$A:$A,[1]Customer!$V:$V),IF(N1050&lt;&gt;0,LOOKUP(N1050,[1]Supplier!$A:$A,[1]Supplier!$V:$V)))=FALSE,O1050&lt;&gt;0),LOOKUP(O1050,[1]Branch!$A:$A,[1]Branch!$V:$V),IF(M1050&lt;&gt;0,LOOKUP(M1050,[1]Customer!$A:$A,[1]Customer!$V:$V),IF(N1050&lt;&gt;0,LOOKUP(N1050,[1]Supplier!$A:$A,[1]Supplier!$V:$V))))),"")</f>
        <v>0</v>
      </c>
      <c r="S1050" s="14">
        <f>IFERROR(SUMIF(CREF!A:A,PREF!A1050,CREF!G:G),"")</f>
        <v>-450000</v>
      </c>
    </row>
    <row r="1051" spans="1:19">
      <c r="A1051" s="3">
        <v>1050</v>
      </c>
      <c r="B1051" s="5">
        <v>42079</v>
      </c>
      <c r="K1051" s="3">
        <v>151</v>
      </c>
      <c r="P1051" s="3" t="s">
        <v>40</v>
      </c>
      <c r="Q1051" s="4" t="str">
        <f>IFERROR(IF(IF(AND(IF(M1051&lt;&gt;0,LOOKUP(M1051,[1]Customer!$A:$A,[1]Customer!$B:$B),IF(N1051&lt;&gt;0,LOOKUP(N1051,[1]Supplier!$A:$A,[1]Supplier!$B:$B)))=FALSE,O1051&lt;&gt;0),LOOKUP(O1051,[1]Branch!$A:$A,[1]Branch!$B:$B),IF(M1051&lt;&gt;0,LOOKUP(M1051,[1]Customer!$A:$A,[1]Customer!$B:$B),IF(N1051&lt;&gt;0,LOOKUP(N1051,[1]Supplier!$A:$A,[1]Supplier!$B:$B))))=FALSE,LOOKUP(P1051,[1]Banking!$A:$A,[1]Banking!$B:$B),IF(AND(IF(M1051&lt;&gt;0,LOOKUP(M1051,[1]Customer!$A:$A,[1]Customer!$B:$B),IF(N1051&lt;&gt;0,LOOKUP(N1051,[1]Supplier!$A:$A,[1]Supplier!$B:$B)))=FALSE,O1051&lt;&gt;0),LOOKUP(O1051,[1]Branch!$A:$A,[1]Branch!$B:$B),IF(M1051&lt;&gt;0,LOOKUP(M1051,[1]Customer!$A:$A,[1]Customer!$B:$B),IF(N1051&lt;&gt;0,LOOKUP(N1051,[1]Supplier!$A:$A,[1]Supplier!$B:$B))))),"")</f>
        <v>Kas Kecil Nathani Chemicals</v>
      </c>
      <c r="R1051" s="4">
        <f>IFERROR(IF(IF(AND(IF(M1051&lt;&gt;0,LOOKUP(M1051,[1]Customer!$A:$A,[1]Customer!$V:$V),IF(N1051&lt;&gt;0,LOOKUP(N1051,[1]Supplier!$A:$A,[1]Supplier!$V:$V)))=FALSE,O1051&lt;&gt;0),LOOKUP(O1051,[1]Branch!$A:$A,[1]Branch!$V:$V),IF(M1051&lt;&gt;0,LOOKUP(M1051,[1]Customer!$A:$A,[1]Customer!$V:$V),IF(N1051&lt;&gt;0,LOOKUP(N1051,[1]Supplier!$A:$A,[1]Supplier!$V:$V))))=FALSE,LOOKUP(P1051,[1]Banking!$A:$A,[1]Banking!$C:$C),IF(AND(IF(M1051&lt;&gt;0,LOOKUP(M1051,[1]Customer!$A:$A,[1]Customer!$V:$V),IF(N1051&lt;&gt;0,LOOKUP(N1051,[1]Supplier!$A:$A,[1]Supplier!$V:$V)))=FALSE,O1051&lt;&gt;0),LOOKUP(O1051,[1]Branch!$A:$A,[1]Branch!$V:$V),IF(M1051&lt;&gt;0,LOOKUP(M1051,[1]Customer!$A:$A,[1]Customer!$V:$V),IF(N1051&lt;&gt;0,LOOKUP(N1051,[1]Supplier!$A:$A,[1]Supplier!$V:$V))))),"")</f>
        <v>0</v>
      </c>
      <c r="S1051" s="14">
        <f>IFERROR(SUMIF(CREF!A:A,PREF!A1051,CREF!G:G),"")</f>
        <v>-450000</v>
      </c>
    </row>
    <row r="1052" spans="1:19">
      <c r="A1052" s="3">
        <v>1051</v>
      </c>
      <c r="B1052" s="5">
        <v>42079</v>
      </c>
      <c r="K1052" s="3">
        <v>152</v>
      </c>
      <c r="P1052" s="3" t="s">
        <v>40</v>
      </c>
      <c r="Q1052" s="4" t="str">
        <f>IFERROR(IF(IF(AND(IF(M1052&lt;&gt;0,LOOKUP(M1052,[1]Customer!$A:$A,[1]Customer!$B:$B),IF(N1052&lt;&gt;0,LOOKUP(N1052,[1]Supplier!$A:$A,[1]Supplier!$B:$B)))=FALSE,O1052&lt;&gt;0),LOOKUP(O1052,[1]Branch!$A:$A,[1]Branch!$B:$B),IF(M1052&lt;&gt;0,LOOKUP(M1052,[1]Customer!$A:$A,[1]Customer!$B:$B),IF(N1052&lt;&gt;0,LOOKUP(N1052,[1]Supplier!$A:$A,[1]Supplier!$B:$B))))=FALSE,LOOKUP(P1052,[1]Banking!$A:$A,[1]Banking!$B:$B),IF(AND(IF(M1052&lt;&gt;0,LOOKUP(M1052,[1]Customer!$A:$A,[1]Customer!$B:$B),IF(N1052&lt;&gt;0,LOOKUP(N1052,[1]Supplier!$A:$A,[1]Supplier!$B:$B)))=FALSE,O1052&lt;&gt;0),LOOKUP(O1052,[1]Branch!$A:$A,[1]Branch!$B:$B),IF(M1052&lt;&gt;0,LOOKUP(M1052,[1]Customer!$A:$A,[1]Customer!$B:$B),IF(N1052&lt;&gt;0,LOOKUP(N1052,[1]Supplier!$A:$A,[1]Supplier!$B:$B))))),"")</f>
        <v>Kas Kecil Nathani Chemicals</v>
      </c>
      <c r="R1052" s="4">
        <f>IFERROR(IF(IF(AND(IF(M1052&lt;&gt;0,LOOKUP(M1052,[1]Customer!$A:$A,[1]Customer!$V:$V),IF(N1052&lt;&gt;0,LOOKUP(N1052,[1]Supplier!$A:$A,[1]Supplier!$V:$V)))=FALSE,O1052&lt;&gt;0),LOOKUP(O1052,[1]Branch!$A:$A,[1]Branch!$V:$V),IF(M1052&lt;&gt;0,LOOKUP(M1052,[1]Customer!$A:$A,[1]Customer!$V:$V),IF(N1052&lt;&gt;0,LOOKUP(N1052,[1]Supplier!$A:$A,[1]Supplier!$V:$V))))=FALSE,LOOKUP(P1052,[1]Banking!$A:$A,[1]Banking!$C:$C),IF(AND(IF(M1052&lt;&gt;0,LOOKUP(M1052,[1]Customer!$A:$A,[1]Customer!$V:$V),IF(N1052&lt;&gt;0,LOOKUP(N1052,[1]Supplier!$A:$A,[1]Supplier!$V:$V)))=FALSE,O1052&lt;&gt;0),LOOKUP(O1052,[1]Branch!$A:$A,[1]Branch!$V:$V),IF(M1052&lt;&gt;0,LOOKUP(M1052,[1]Customer!$A:$A,[1]Customer!$V:$V),IF(N1052&lt;&gt;0,LOOKUP(N1052,[1]Supplier!$A:$A,[1]Supplier!$V:$V))))),"")</f>
        <v>0</v>
      </c>
      <c r="S1052" s="14">
        <f>IFERROR(SUMIF(CREF!A:A,PREF!A1052,CREF!G:G),"")</f>
        <v>-450000</v>
      </c>
    </row>
    <row r="1053" spans="1:19">
      <c r="A1053" s="3">
        <v>1052</v>
      </c>
      <c r="B1053" s="5">
        <v>42079</v>
      </c>
      <c r="K1053" s="3">
        <v>153</v>
      </c>
      <c r="P1053" s="3" t="s">
        <v>40</v>
      </c>
      <c r="Q1053" s="4" t="str">
        <f>IFERROR(IF(IF(AND(IF(M1053&lt;&gt;0,LOOKUP(M1053,[1]Customer!$A:$A,[1]Customer!$B:$B),IF(N1053&lt;&gt;0,LOOKUP(N1053,[1]Supplier!$A:$A,[1]Supplier!$B:$B)))=FALSE,O1053&lt;&gt;0),LOOKUP(O1053,[1]Branch!$A:$A,[1]Branch!$B:$B),IF(M1053&lt;&gt;0,LOOKUP(M1053,[1]Customer!$A:$A,[1]Customer!$B:$B),IF(N1053&lt;&gt;0,LOOKUP(N1053,[1]Supplier!$A:$A,[1]Supplier!$B:$B))))=FALSE,LOOKUP(P1053,[1]Banking!$A:$A,[1]Banking!$B:$B),IF(AND(IF(M1053&lt;&gt;0,LOOKUP(M1053,[1]Customer!$A:$A,[1]Customer!$B:$B),IF(N1053&lt;&gt;0,LOOKUP(N1053,[1]Supplier!$A:$A,[1]Supplier!$B:$B)))=FALSE,O1053&lt;&gt;0),LOOKUP(O1053,[1]Branch!$A:$A,[1]Branch!$B:$B),IF(M1053&lt;&gt;0,LOOKUP(M1053,[1]Customer!$A:$A,[1]Customer!$B:$B),IF(N1053&lt;&gt;0,LOOKUP(N1053,[1]Supplier!$A:$A,[1]Supplier!$B:$B))))),"")</f>
        <v>Kas Kecil Nathani Chemicals</v>
      </c>
      <c r="R1053" s="4">
        <f>IFERROR(IF(IF(AND(IF(M1053&lt;&gt;0,LOOKUP(M1053,[1]Customer!$A:$A,[1]Customer!$V:$V),IF(N1053&lt;&gt;0,LOOKUP(N1053,[1]Supplier!$A:$A,[1]Supplier!$V:$V)))=FALSE,O1053&lt;&gt;0),LOOKUP(O1053,[1]Branch!$A:$A,[1]Branch!$V:$V),IF(M1053&lt;&gt;0,LOOKUP(M1053,[1]Customer!$A:$A,[1]Customer!$V:$V),IF(N1053&lt;&gt;0,LOOKUP(N1053,[1]Supplier!$A:$A,[1]Supplier!$V:$V))))=FALSE,LOOKUP(P1053,[1]Banking!$A:$A,[1]Banking!$C:$C),IF(AND(IF(M1053&lt;&gt;0,LOOKUP(M1053,[1]Customer!$A:$A,[1]Customer!$V:$V),IF(N1053&lt;&gt;0,LOOKUP(N1053,[1]Supplier!$A:$A,[1]Supplier!$V:$V)))=FALSE,O1053&lt;&gt;0),LOOKUP(O1053,[1]Branch!$A:$A,[1]Branch!$V:$V),IF(M1053&lt;&gt;0,LOOKUP(M1053,[1]Customer!$A:$A,[1]Customer!$V:$V),IF(N1053&lt;&gt;0,LOOKUP(N1053,[1]Supplier!$A:$A,[1]Supplier!$V:$V))))),"")</f>
        <v>0</v>
      </c>
      <c r="S1053" s="14">
        <f>IFERROR(SUMIF(CREF!A:A,PREF!A1053,CREF!G:G),"")</f>
        <v>-450000</v>
      </c>
    </row>
    <row r="1054" spans="1:19">
      <c r="A1054" s="3">
        <v>1053</v>
      </c>
      <c r="B1054" s="5">
        <v>42079</v>
      </c>
      <c r="K1054" s="3">
        <v>154</v>
      </c>
      <c r="P1054" s="3" t="s">
        <v>40</v>
      </c>
      <c r="Q1054" s="4" t="str">
        <f>IFERROR(IF(IF(AND(IF(M1054&lt;&gt;0,LOOKUP(M1054,[1]Customer!$A:$A,[1]Customer!$B:$B),IF(N1054&lt;&gt;0,LOOKUP(N1054,[1]Supplier!$A:$A,[1]Supplier!$B:$B)))=FALSE,O1054&lt;&gt;0),LOOKUP(O1054,[1]Branch!$A:$A,[1]Branch!$B:$B),IF(M1054&lt;&gt;0,LOOKUP(M1054,[1]Customer!$A:$A,[1]Customer!$B:$B),IF(N1054&lt;&gt;0,LOOKUP(N1054,[1]Supplier!$A:$A,[1]Supplier!$B:$B))))=FALSE,LOOKUP(P1054,[1]Banking!$A:$A,[1]Banking!$B:$B),IF(AND(IF(M1054&lt;&gt;0,LOOKUP(M1054,[1]Customer!$A:$A,[1]Customer!$B:$B),IF(N1054&lt;&gt;0,LOOKUP(N1054,[1]Supplier!$A:$A,[1]Supplier!$B:$B)))=FALSE,O1054&lt;&gt;0),LOOKUP(O1054,[1]Branch!$A:$A,[1]Branch!$B:$B),IF(M1054&lt;&gt;0,LOOKUP(M1054,[1]Customer!$A:$A,[1]Customer!$B:$B),IF(N1054&lt;&gt;0,LOOKUP(N1054,[1]Supplier!$A:$A,[1]Supplier!$B:$B))))),"")</f>
        <v>Kas Kecil Nathani Chemicals</v>
      </c>
      <c r="R1054" s="4">
        <f>IFERROR(IF(IF(AND(IF(M1054&lt;&gt;0,LOOKUP(M1054,[1]Customer!$A:$A,[1]Customer!$V:$V),IF(N1054&lt;&gt;0,LOOKUP(N1054,[1]Supplier!$A:$A,[1]Supplier!$V:$V)))=FALSE,O1054&lt;&gt;0),LOOKUP(O1054,[1]Branch!$A:$A,[1]Branch!$V:$V),IF(M1054&lt;&gt;0,LOOKUP(M1054,[1]Customer!$A:$A,[1]Customer!$V:$V),IF(N1054&lt;&gt;0,LOOKUP(N1054,[1]Supplier!$A:$A,[1]Supplier!$V:$V))))=FALSE,LOOKUP(P1054,[1]Banking!$A:$A,[1]Banking!$C:$C),IF(AND(IF(M1054&lt;&gt;0,LOOKUP(M1054,[1]Customer!$A:$A,[1]Customer!$V:$V),IF(N1054&lt;&gt;0,LOOKUP(N1054,[1]Supplier!$A:$A,[1]Supplier!$V:$V)))=FALSE,O1054&lt;&gt;0),LOOKUP(O1054,[1]Branch!$A:$A,[1]Branch!$V:$V),IF(M1054&lt;&gt;0,LOOKUP(M1054,[1]Customer!$A:$A,[1]Customer!$V:$V),IF(N1054&lt;&gt;0,LOOKUP(N1054,[1]Supplier!$A:$A,[1]Supplier!$V:$V))))),"")</f>
        <v>0</v>
      </c>
      <c r="S1054" s="14">
        <f>IFERROR(SUMIF(CREF!A:A,PREF!A1054,CREF!G:G),"")</f>
        <v>-300000</v>
      </c>
    </row>
    <row r="1055" spans="1:19">
      <c r="A1055" s="3">
        <v>1054</v>
      </c>
      <c r="B1055" s="5">
        <v>42079</v>
      </c>
      <c r="K1055" s="3">
        <v>155</v>
      </c>
      <c r="P1055" s="3" t="s">
        <v>40</v>
      </c>
      <c r="Q1055" s="4" t="str">
        <f>IFERROR(IF(IF(AND(IF(M1055&lt;&gt;0,LOOKUP(M1055,[1]Customer!$A:$A,[1]Customer!$B:$B),IF(N1055&lt;&gt;0,LOOKUP(N1055,[1]Supplier!$A:$A,[1]Supplier!$B:$B)))=FALSE,O1055&lt;&gt;0),LOOKUP(O1055,[1]Branch!$A:$A,[1]Branch!$B:$B),IF(M1055&lt;&gt;0,LOOKUP(M1055,[1]Customer!$A:$A,[1]Customer!$B:$B),IF(N1055&lt;&gt;0,LOOKUP(N1055,[1]Supplier!$A:$A,[1]Supplier!$B:$B))))=FALSE,LOOKUP(P1055,[1]Banking!$A:$A,[1]Banking!$B:$B),IF(AND(IF(M1055&lt;&gt;0,LOOKUP(M1055,[1]Customer!$A:$A,[1]Customer!$B:$B),IF(N1055&lt;&gt;0,LOOKUP(N1055,[1]Supplier!$A:$A,[1]Supplier!$B:$B)))=FALSE,O1055&lt;&gt;0),LOOKUP(O1055,[1]Branch!$A:$A,[1]Branch!$B:$B),IF(M1055&lt;&gt;0,LOOKUP(M1055,[1]Customer!$A:$A,[1]Customer!$B:$B),IF(N1055&lt;&gt;0,LOOKUP(N1055,[1]Supplier!$A:$A,[1]Supplier!$B:$B))))),"")</f>
        <v>Kas Kecil Nathani Chemicals</v>
      </c>
      <c r="R1055" s="4">
        <f>IFERROR(IF(IF(AND(IF(M1055&lt;&gt;0,LOOKUP(M1055,[1]Customer!$A:$A,[1]Customer!$V:$V),IF(N1055&lt;&gt;0,LOOKUP(N1055,[1]Supplier!$A:$A,[1]Supplier!$V:$V)))=FALSE,O1055&lt;&gt;0),LOOKUP(O1055,[1]Branch!$A:$A,[1]Branch!$V:$V),IF(M1055&lt;&gt;0,LOOKUP(M1055,[1]Customer!$A:$A,[1]Customer!$V:$V),IF(N1055&lt;&gt;0,LOOKUP(N1055,[1]Supplier!$A:$A,[1]Supplier!$V:$V))))=FALSE,LOOKUP(P1055,[1]Banking!$A:$A,[1]Banking!$C:$C),IF(AND(IF(M1055&lt;&gt;0,LOOKUP(M1055,[1]Customer!$A:$A,[1]Customer!$V:$V),IF(N1055&lt;&gt;0,LOOKUP(N1055,[1]Supplier!$A:$A,[1]Supplier!$V:$V)))=FALSE,O1055&lt;&gt;0),LOOKUP(O1055,[1]Branch!$A:$A,[1]Branch!$V:$V),IF(M1055&lt;&gt;0,LOOKUP(M1055,[1]Customer!$A:$A,[1]Customer!$V:$V),IF(N1055&lt;&gt;0,LOOKUP(N1055,[1]Supplier!$A:$A,[1]Supplier!$V:$V))))),"")</f>
        <v>0</v>
      </c>
      <c r="S1055" s="14">
        <f>IFERROR(SUMIF(CREF!A:A,PREF!A1055,CREF!G:G),"")</f>
        <v>-300000</v>
      </c>
    </row>
    <row r="1056" spans="1:19">
      <c r="A1056" s="3">
        <v>1055</v>
      </c>
      <c r="B1056" s="5">
        <v>42079</v>
      </c>
      <c r="K1056" s="3">
        <v>156</v>
      </c>
      <c r="P1056" s="3" t="s">
        <v>40</v>
      </c>
      <c r="Q1056" s="4" t="str">
        <f>IFERROR(IF(IF(AND(IF(M1056&lt;&gt;0,LOOKUP(M1056,[1]Customer!$A:$A,[1]Customer!$B:$B),IF(N1056&lt;&gt;0,LOOKUP(N1056,[1]Supplier!$A:$A,[1]Supplier!$B:$B)))=FALSE,O1056&lt;&gt;0),LOOKUP(O1056,[1]Branch!$A:$A,[1]Branch!$B:$B),IF(M1056&lt;&gt;0,LOOKUP(M1056,[1]Customer!$A:$A,[1]Customer!$B:$B),IF(N1056&lt;&gt;0,LOOKUP(N1056,[1]Supplier!$A:$A,[1]Supplier!$B:$B))))=FALSE,LOOKUP(P1056,[1]Banking!$A:$A,[1]Banking!$B:$B),IF(AND(IF(M1056&lt;&gt;0,LOOKUP(M1056,[1]Customer!$A:$A,[1]Customer!$B:$B),IF(N1056&lt;&gt;0,LOOKUP(N1056,[1]Supplier!$A:$A,[1]Supplier!$B:$B)))=FALSE,O1056&lt;&gt;0),LOOKUP(O1056,[1]Branch!$A:$A,[1]Branch!$B:$B),IF(M1056&lt;&gt;0,LOOKUP(M1056,[1]Customer!$A:$A,[1]Customer!$B:$B),IF(N1056&lt;&gt;0,LOOKUP(N1056,[1]Supplier!$A:$A,[1]Supplier!$B:$B))))),"")</f>
        <v>Kas Kecil Nathani Chemicals</v>
      </c>
      <c r="R1056" s="4">
        <f>IFERROR(IF(IF(AND(IF(M1056&lt;&gt;0,LOOKUP(M1056,[1]Customer!$A:$A,[1]Customer!$V:$V),IF(N1056&lt;&gt;0,LOOKUP(N1056,[1]Supplier!$A:$A,[1]Supplier!$V:$V)))=FALSE,O1056&lt;&gt;0),LOOKUP(O1056,[1]Branch!$A:$A,[1]Branch!$V:$V),IF(M1056&lt;&gt;0,LOOKUP(M1056,[1]Customer!$A:$A,[1]Customer!$V:$V),IF(N1056&lt;&gt;0,LOOKUP(N1056,[1]Supplier!$A:$A,[1]Supplier!$V:$V))))=FALSE,LOOKUP(P1056,[1]Banking!$A:$A,[1]Banking!$C:$C),IF(AND(IF(M1056&lt;&gt;0,LOOKUP(M1056,[1]Customer!$A:$A,[1]Customer!$V:$V),IF(N1056&lt;&gt;0,LOOKUP(N1056,[1]Supplier!$A:$A,[1]Supplier!$V:$V)))=FALSE,O1056&lt;&gt;0),LOOKUP(O1056,[1]Branch!$A:$A,[1]Branch!$V:$V),IF(M1056&lt;&gt;0,LOOKUP(M1056,[1]Customer!$A:$A,[1]Customer!$V:$V),IF(N1056&lt;&gt;0,LOOKUP(N1056,[1]Supplier!$A:$A,[1]Supplier!$V:$V))))),"")</f>
        <v>0</v>
      </c>
      <c r="S1056" s="14">
        <f>IFERROR(SUMIF(CREF!A:A,PREF!A1056,CREF!G:G),"")</f>
        <v>-300000</v>
      </c>
    </row>
    <row r="1057" spans="1:19">
      <c r="A1057" s="3">
        <v>1056</v>
      </c>
      <c r="B1057" s="5">
        <v>42079</v>
      </c>
      <c r="K1057" s="3">
        <v>157</v>
      </c>
      <c r="P1057" s="3" t="s">
        <v>40</v>
      </c>
      <c r="Q1057" s="4" t="str">
        <f>IFERROR(IF(IF(AND(IF(M1057&lt;&gt;0,LOOKUP(M1057,[1]Customer!$A:$A,[1]Customer!$B:$B),IF(N1057&lt;&gt;0,LOOKUP(N1057,[1]Supplier!$A:$A,[1]Supplier!$B:$B)))=FALSE,O1057&lt;&gt;0),LOOKUP(O1057,[1]Branch!$A:$A,[1]Branch!$B:$B),IF(M1057&lt;&gt;0,LOOKUP(M1057,[1]Customer!$A:$A,[1]Customer!$B:$B),IF(N1057&lt;&gt;0,LOOKUP(N1057,[1]Supplier!$A:$A,[1]Supplier!$B:$B))))=FALSE,LOOKUP(P1057,[1]Banking!$A:$A,[1]Banking!$B:$B),IF(AND(IF(M1057&lt;&gt;0,LOOKUP(M1057,[1]Customer!$A:$A,[1]Customer!$B:$B),IF(N1057&lt;&gt;0,LOOKUP(N1057,[1]Supplier!$A:$A,[1]Supplier!$B:$B)))=FALSE,O1057&lt;&gt;0),LOOKUP(O1057,[1]Branch!$A:$A,[1]Branch!$B:$B),IF(M1057&lt;&gt;0,LOOKUP(M1057,[1]Customer!$A:$A,[1]Customer!$B:$B),IF(N1057&lt;&gt;0,LOOKUP(N1057,[1]Supplier!$A:$A,[1]Supplier!$B:$B))))),"")</f>
        <v>Kas Kecil Nathani Chemicals</v>
      </c>
      <c r="R1057" s="4">
        <f>IFERROR(IF(IF(AND(IF(M1057&lt;&gt;0,LOOKUP(M1057,[1]Customer!$A:$A,[1]Customer!$V:$V),IF(N1057&lt;&gt;0,LOOKUP(N1057,[1]Supplier!$A:$A,[1]Supplier!$V:$V)))=FALSE,O1057&lt;&gt;0),LOOKUP(O1057,[1]Branch!$A:$A,[1]Branch!$V:$V),IF(M1057&lt;&gt;0,LOOKUP(M1057,[1]Customer!$A:$A,[1]Customer!$V:$V),IF(N1057&lt;&gt;0,LOOKUP(N1057,[1]Supplier!$A:$A,[1]Supplier!$V:$V))))=FALSE,LOOKUP(P1057,[1]Banking!$A:$A,[1]Banking!$C:$C),IF(AND(IF(M1057&lt;&gt;0,LOOKUP(M1057,[1]Customer!$A:$A,[1]Customer!$V:$V),IF(N1057&lt;&gt;0,LOOKUP(N1057,[1]Supplier!$A:$A,[1]Supplier!$V:$V)))=FALSE,O1057&lt;&gt;0),LOOKUP(O1057,[1]Branch!$A:$A,[1]Branch!$V:$V),IF(M1057&lt;&gt;0,LOOKUP(M1057,[1]Customer!$A:$A,[1]Customer!$V:$V),IF(N1057&lt;&gt;0,LOOKUP(N1057,[1]Supplier!$A:$A,[1]Supplier!$V:$V))))),"")</f>
        <v>0</v>
      </c>
      <c r="S1057" s="14">
        <f>IFERROR(SUMIF(CREF!A:A,PREF!A1057,CREF!G:G),"")</f>
        <v>-225000</v>
      </c>
    </row>
    <row r="1058" spans="1:19">
      <c r="A1058" s="3">
        <v>1057</v>
      </c>
      <c r="B1058" s="5">
        <v>42079</v>
      </c>
      <c r="K1058" s="3">
        <v>158</v>
      </c>
      <c r="P1058" s="3" t="s">
        <v>40</v>
      </c>
      <c r="Q1058" s="4" t="str">
        <f>IFERROR(IF(IF(AND(IF(M1058&lt;&gt;0,LOOKUP(M1058,[1]Customer!$A:$A,[1]Customer!$B:$B),IF(N1058&lt;&gt;0,LOOKUP(N1058,[1]Supplier!$A:$A,[1]Supplier!$B:$B)))=FALSE,O1058&lt;&gt;0),LOOKUP(O1058,[1]Branch!$A:$A,[1]Branch!$B:$B),IF(M1058&lt;&gt;0,LOOKUP(M1058,[1]Customer!$A:$A,[1]Customer!$B:$B),IF(N1058&lt;&gt;0,LOOKUP(N1058,[1]Supplier!$A:$A,[1]Supplier!$B:$B))))=FALSE,LOOKUP(P1058,[1]Banking!$A:$A,[1]Banking!$B:$B),IF(AND(IF(M1058&lt;&gt;0,LOOKUP(M1058,[1]Customer!$A:$A,[1]Customer!$B:$B),IF(N1058&lt;&gt;0,LOOKUP(N1058,[1]Supplier!$A:$A,[1]Supplier!$B:$B)))=FALSE,O1058&lt;&gt;0),LOOKUP(O1058,[1]Branch!$A:$A,[1]Branch!$B:$B),IF(M1058&lt;&gt;0,LOOKUP(M1058,[1]Customer!$A:$A,[1]Customer!$B:$B),IF(N1058&lt;&gt;0,LOOKUP(N1058,[1]Supplier!$A:$A,[1]Supplier!$B:$B))))),"")</f>
        <v>Kas Kecil Nathani Chemicals</v>
      </c>
      <c r="R1058" s="4">
        <f>IFERROR(IF(IF(AND(IF(M1058&lt;&gt;0,LOOKUP(M1058,[1]Customer!$A:$A,[1]Customer!$V:$V),IF(N1058&lt;&gt;0,LOOKUP(N1058,[1]Supplier!$A:$A,[1]Supplier!$V:$V)))=FALSE,O1058&lt;&gt;0),LOOKUP(O1058,[1]Branch!$A:$A,[1]Branch!$V:$V),IF(M1058&lt;&gt;0,LOOKUP(M1058,[1]Customer!$A:$A,[1]Customer!$V:$V),IF(N1058&lt;&gt;0,LOOKUP(N1058,[1]Supplier!$A:$A,[1]Supplier!$V:$V))))=FALSE,LOOKUP(P1058,[1]Banking!$A:$A,[1]Banking!$C:$C),IF(AND(IF(M1058&lt;&gt;0,LOOKUP(M1058,[1]Customer!$A:$A,[1]Customer!$V:$V),IF(N1058&lt;&gt;0,LOOKUP(N1058,[1]Supplier!$A:$A,[1]Supplier!$V:$V)))=FALSE,O1058&lt;&gt;0),LOOKUP(O1058,[1]Branch!$A:$A,[1]Branch!$V:$V),IF(M1058&lt;&gt;0,LOOKUP(M1058,[1]Customer!$A:$A,[1]Customer!$V:$V),IF(N1058&lt;&gt;0,LOOKUP(N1058,[1]Supplier!$A:$A,[1]Supplier!$V:$V))))),"")</f>
        <v>0</v>
      </c>
      <c r="S1058" s="14">
        <f>IFERROR(SUMIF(CREF!A:A,PREF!A1058,CREF!G:G),"")</f>
        <v>-300000</v>
      </c>
    </row>
    <row r="1059" spans="1:19">
      <c r="A1059" s="3">
        <v>1058</v>
      </c>
      <c r="B1059" s="5">
        <v>42079</v>
      </c>
      <c r="D1059" s="11" t="s">
        <v>1596</v>
      </c>
      <c r="J1059" s="3">
        <v>54</v>
      </c>
      <c r="M1059" s="3" t="s">
        <v>41</v>
      </c>
      <c r="Q1059" s="4" t="str">
        <f>IFERROR(IF(IF(AND(IF(M1059&lt;&gt;0,LOOKUP(M1059,[1]Customer!$A:$A,[1]Customer!$B:$B),IF(N1059&lt;&gt;0,LOOKUP(N1059,[1]Supplier!$A:$A,[1]Supplier!$B:$B)))=FALSE,O1059&lt;&gt;0),LOOKUP(O1059,[1]Branch!$A:$A,[1]Branch!$B:$B),IF(M1059&lt;&gt;0,LOOKUP(M1059,[1]Customer!$A:$A,[1]Customer!$B:$B),IF(N1059&lt;&gt;0,LOOKUP(N1059,[1]Supplier!$A:$A,[1]Supplier!$B:$B))))=FALSE,LOOKUP(P1059,[1]Banking!$A:$A,[1]Banking!$B:$B),IF(AND(IF(M1059&lt;&gt;0,LOOKUP(M1059,[1]Customer!$A:$A,[1]Customer!$B:$B),IF(N1059&lt;&gt;0,LOOKUP(N1059,[1]Supplier!$A:$A,[1]Supplier!$B:$B)))=FALSE,O1059&lt;&gt;0),LOOKUP(O1059,[1]Branch!$A:$A,[1]Branch!$B:$B),IF(M1059&lt;&gt;0,LOOKUP(M1059,[1]Customer!$A:$A,[1]Customer!$B:$B),IF(N1059&lt;&gt;0,LOOKUP(N1059,[1]Supplier!$A:$A,[1]Supplier!$B:$B))))),"")</f>
        <v>Nathani Indonesia</v>
      </c>
      <c r="R1059" s="4" t="str">
        <f>IFERROR(IF(IF(AND(IF(M1059&lt;&gt;0,LOOKUP(M1059,[1]Customer!$A:$A,[1]Customer!$V:$V),IF(N1059&lt;&gt;0,LOOKUP(N1059,[1]Supplier!$A:$A,[1]Supplier!$V:$V)))=FALSE,O1059&lt;&gt;0),LOOKUP(O1059,[1]Branch!$A:$A,[1]Branch!$V:$V),IF(M1059&lt;&gt;0,LOOKUP(M1059,[1]Customer!$A:$A,[1]Customer!$V:$V),IF(N1059&lt;&gt;0,LOOKUP(N1059,[1]Supplier!$A:$A,[1]Supplier!$V:$V))))=FALSE,LOOKUP(P1059,[1]Banking!$A:$A,[1]Banking!$C:$C),IF(AND(IF(M1059&lt;&gt;0,LOOKUP(M1059,[1]Customer!$A:$A,[1]Customer!$V:$V),IF(N1059&lt;&gt;0,LOOKUP(N1059,[1]Supplier!$A:$A,[1]Supplier!$V:$V)))=FALSE,O1059&lt;&gt;0),LOOKUP(O1059,[1]Branch!$A:$A,[1]Branch!$V:$V),IF(M1059&lt;&gt;0,LOOKUP(M1059,[1]Customer!$A:$A,[1]Customer!$V:$V),IF(N1059&lt;&gt;0,LOOKUP(N1059,[1]Supplier!$A:$A,[1]Supplier!$V:$V))))),"")</f>
        <v>Agustina Y. Zulkarnain</v>
      </c>
      <c r="S1059" s="14">
        <f>IFERROR(SUMIF(CREF!A:A,PREF!A1059,CREF!G:G),"")</f>
        <v>5000000</v>
      </c>
    </row>
    <row r="1060" spans="1:19">
      <c r="A1060" s="3">
        <v>1059</v>
      </c>
      <c r="B1060" s="5">
        <v>42079</v>
      </c>
      <c r="K1060" s="3">
        <v>159</v>
      </c>
      <c r="P1060" s="3" t="s">
        <v>40</v>
      </c>
      <c r="Q1060" s="4" t="str">
        <f>IFERROR(IF(IF(AND(IF(M1060&lt;&gt;0,LOOKUP(M1060,[1]Customer!$A:$A,[1]Customer!$B:$B),IF(N1060&lt;&gt;0,LOOKUP(N1060,[1]Supplier!$A:$A,[1]Supplier!$B:$B)))=FALSE,O1060&lt;&gt;0),LOOKUP(O1060,[1]Branch!$A:$A,[1]Branch!$B:$B),IF(M1060&lt;&gt;0,LOOKUP(M1060,[1]Customer!$A:$A,[1]Customer!$B:$B),IF(N1060&lt;&gt;0,LOOKUP(N1060,[1]Supplier!$A:$A,[1]Supplier!$B:$B))))=FALSE,LOOKUP(P1060,[1]Banking!$A:$A,[1]Banking!$B:$B),IF(AND(IF(M1060&lt;&gt;0,LOOKUP(M1060,[1]Customer!$A:$A,[1]Customer!$B:$B),IF(N1060&lt;&gt;0,LOOKUP(N1060,[1]Supplier!$A:$A,[1]Supplier!$B:$B)))=FALSE,O1060&lt;&gt;0),LOOKUP(O1060,[1]Branch!$A:$A,[1]Branch!$B:$B),IF(M1060&lt;&gt;0,LOOKUP(M1060,[1]Customer!$A:$A,[1]Customer!$B:$B),IF(N1060&lt;&gt;0,LOOKUP(N1060,[1]Supplier!$A:$A,[1]Supplier!$B:$B))))),"")</f>
        <v>Kas Kecil Nathani Chemicals</v>
      </c>
      <c r="R1060" s="4">
        <f>IFERROR(IF(IF(AND(IF(M1060&lt;&gt;0,LOOKUP(M1060,[1]Customer!$A:$A,[1]Customer!$V:$V),IF(N1060&lt;&gt;0,LOOKUP(N1060,[1]Supplier!$A:$A,[1]Supplier!$V:$V)))=FALSE,O1060&lt;&gt;0),LOOKUP(O1060,[1]Branch!$A:$A,[1]Branch!$V:$V),IF(M1060&lt;&gt;0,LOOKUP(M1060,[1]Customer!$A:$A,[1]Customer!$V:$V),IF(N1060&lt;&gt;0,LOOKUP(N1060,[1]Supplier!$A:$A,[1]Supplier!$V:$V))))=FALSE,LOOKUP(P1060,[1]Banking!$A:$A,[1]Banking!$C:$C),IF(AND(IF(M1060&lt;&gt;0,LOOKUP(M1060,[1]Customer!$A:$A,[1]Customer!$V:$V),IF(N1060&lt;&gt;0,LOOKUP(N1060,[1]Supplier!$A:$A,[1]Supplier!$V:$V)))=FALSE,O1060&lt;&gt;0),LOOKUP(O1060,[1]Branch!$A:$A,[1]Branch!$V:$V),IF(M1060&lt;&gt;0,LOOKUP(M1060,[1]Customer!$A:$A,[1]Customer!$V:$V),IF(N1060&lt;&gt;0,LOOKUP(N1060,[1]Supplier!$A:$A,[1]Supplier!$V:$V))))),"")</f>
        <v>0</v>
      </c>
      <c r="S1060" s="14">
        <f>IFERROR(SUMIF(CREF!A:A,PREF!A1060,CREF!G:G),"")</f>
        <v>-5529000</v>
      </c>
    </row>
    <row r="1061" spans="1:19">
      <c r="A1061" s="3">
        <v>1060</v>
      </c>
      <c r="B1061" s="5">
        <v>42081</v>
      </c>
      <c r="K1061" s="3">
        <v>160</v>
      </c>
      <c r="P1061" s="3" t="s">
        <v>40</v>
      </c>
      <c r="Q1061" s="4" t="str">
        <f>IFERROR(IF(IF(AND(IF(M1061&lt;&gt;0,LOOKUP(M1061,[1]Customer!$A:$A,[1]Customer!$B:$B),IF(N1061&lt;&gt;0,LOOKUP(N1061,[1]Supplier!$A:$A,[1]Supplier!$B:$B)))=FALSE,O1061&lt;&gt;0),LOOKUP(O1061,[1]Branch!$A:$A,[1]Branch!$B:$B),IF(M1061&lt;&gt;0,LOOKUP(M1061,[1]Customer!$A:$A,[1]Customer!$B:$B),IF(N1061&lt;&gt;0,LOOKUP(N1061,[1]Supplier!$A:$A,[1]Supplier!$B:$B))))=FALSE,LOOKUP(P1061,[1]Banking!$A:$A,[1]Banking!$B:$B),IF(AND(IF(M1061&lt;&gt;0,LOOKUP(M1061,[1]Customer!$A:$A,[1]Customer!$B:$B),IF(N1061&lt;&gt;0,LOOKUP(N1061,[1]Supplier!$A:$A,[1]Supplier!$B:$B)))=FALSE,O1061&lt;&gt;0),LOOKUP(O1061,[1]Branch!$A:$A,[1]Branch!$B:$B),IF(M1061&lt;&gt;0,LOOKUP(M1061,[1]Customer!$A:$A,[1]Customer!$B:$B),IF(N1061&lt;&gt;0,LOOKUP(N1061,[1]Supplier!$A:$A,[1]Supplier!$B:$B))))),"")</f>
        <v>Kas Kecil Nathani Chemicals</v>
      </c>
      <c r="R1061" s="4">
        <f>IFERROR(IF(IF(AND(IF(M1061&lt;&gt;0,LOOKUP(M1061,[1]Customer!$A:$A,[1]Customer!$V:$V),IF(N1061&lt;&gt;0,LOOKUP(N1061,[1]Supplier!$A:$A,[1]Supplier!$V:$V)))=FALSE,O1061&lt;&gt;0),LOOKUP(O1061,[1]Branch!$A:$A,[1]Branch!$V:$V),IF(M1061&lt;&gt;0,LOOKUP(M1061,[1]Customer!$A:$A,[1]Customer!$V:$V),IF(N1061&lt;&gt;0,LOOKUP(N1061,[1]Supplier!$A:$A,[1]Supplier!$V:$V))))=FALSE,LOOKUP(P1061,[1]Banking!$A:$A,[1]Banking!$C:$C),IF(AND(IF(M1061&lt;&gt;0,LOOKUP(M1061,[1]Customer!$A:$A,[1]Customer!$V:$V),IF(N1061&lt;&gt;0,LOOKUP(N1061,[1]Supplier!$A:$A,[1]Supplier!$V:$V)))=FALSE,O1061&lt;&gt;0),LOOKUP(O1061,[1]Branch!$A:$A,[1]Branch!$V:$V),IF(M1061&lt;&gt;0,LOOKUP(M1061,[1]Customer!$A:$A,[1]Customer!$V:$V),IF(N1061&lt;&gt;0,LOOKUP(N1061,[1]Supplier!$A:$A,[1]Supplier!$V:$V))))),"")</f>
        <v>0</v>
      </c>
      <c r="S1061" s="14">
        <f>IFERROR(SUMIF(CREF!A:A,PREF!A1061,CREF!G:G),"")</f>
        <v>-207580</v>
      </c>
    </row>
    <row r="1062" spans="1:19">
      <c r="A1062" s="3">
        <v>1061</v>
      </c>
      <c r="B1062" s="5">
        <v>42081</v>
      </c>
      <c r="K1062" s="3">
        <v>161</v>
      </c>
      <c r="P1062" s="3" t="s">
        <v>40</v>
      </c>
      <c r="Q1062" s="4" t="str">
        <f>IFERROR(IF(IF(AND(IF(M1062&lt;&gt;0,LOOKUP(M1062,[1]Customer!$A:$A,[1]Customer!$B:$B),IF(N1062&lt;&gt;0,LOOKUP(N1062,[1]Supplier!$A:$A,[1]Supplier!$B:$B)))=FALSE,O1062&lt;&gt;0),LOOKUP(O1062,[1]Branch!$A:$A,[1]Branch!$B:$B),IF(M1062&lt;&gt;0,LOOKUP(M1062,[1]Customer!$A:$A,[1]Customer!$B:$B),IF(N1062&lt;&gt;0,LOOKUP(N1062,[1]Supplier!$A:$A,[1]Supplier!$B:$B))))=FALSE,LOOKUP(P1062,[1]Banking!$A:$A,[1]Banking!$B:$B),IF(AND(IF(M1062&lt;&gt;0,LOOKUP(M1062,[1]Customer!$A:$A,[1]Customer!$B:$B),IF(N1062&lt;&gt;0,LOOKUP(N1062,[1]Supplier!$A:$A,[1]Supplier!$B:$B)))=FALSE,O1062&lt;&gt;0),LOOKUP(O1062,[1]Branch!$A:$A,[1]Branch!$B:$B),IF(M1062&lt;&gt;0,LOOKUP(M1062,[1]Customer!$A:$A,[1]Customer!$B:$B),IF(N1062&lt;&gt;0,LOOKUP(N1062,[1]Supplier!$A:$A,[1]Supplier!$B:$B))))),"")</f>
        <v>Kas Kecil Nathani Chemicals</v>
      </c>
      <c r="R1062" s="4">
        <f>IFERROR(IF(IF(AND(IF(M1062&lt;&gt;0,LOOKUP(M1062,[1]Customer!$A:$A,[1]Customer!$V:$V),IF(N1062&lt;&gt;0,LOOKUP(N1062,[1]Supplier!$A:$A,[1]Supplier!$V:$V)))=FALSE,O1062&lt;&gt;0),LOOKUP(O1062,[1]Branch!$A:$A,[1]Branch!$V:$V),IF(M1062&lt;&gt;0,LOOKUP(M1062,[1]Customer!$A:$A,[1]Customer!$V:$V),IF(N1062&lt;&gt;0,LOOKUP(N1062,[1]Supplier!$A:$A,[1]Supplier!$V:$V))))=FALSE,LOOKUP(P1062,[1]Banking!$A:$A,[1]Banking!$C:$C),IF(AND(IF(M1062&lt;&gt;0,LOOKUP(M1062,[1]Customer!$A:$A,[1]Customer!$V:$V),IF(N1062&lt;&gt;0,LOOKUP(N1062,[1]Supplier!$A:$A,[1]Supplier!$V:$V)))=FALSE,O1062&lt;&gt;0),LOOKUP(O1062,[1]Branch!$A:$A,[1]Branch!$V:$V),IF(M1062&lt;&gt;0,LOOKUP(M1062,[1]Customer!$A:$A,[1]Customer!$V:$V),IF(N1062&lt;&gt;0,LOOKUP(N1062,[1]Supplier!$A:$A,[1]Supplier!$V:$V))))),"")</f>
        <v>0</v>
      </c>
      <c r="S1062" s="14">
        <f>IFERROR(SUMIF(CREF!A:A,PREF!A1062,CREF!G:G),"")</f>
        <v>5805960</v>
      </c>
    </row>
    <row r="1063" spans="1:19">
      <c r="A1063" s="3">
        <v>1062</v>
      </c>
      <c r="B1063" s="5">
        <v>42086</v>
      </c>
      <c r="J1063" s="3">
        <v>55</v>
      </c>
      <c r="P1063" s="3" t="s">
        <v>40</v>
      </c>
      <c r="Q1063" s="4" t="str">
        <f>IFERROR(IF(IF(AND(IF(M1063&lt;&gt;0,LOOKUP(M1063,[1]Customer!$A:$A,[1]Customer!$B:$B),IF(N1063&lt;&gt;0,LOOKUP(N1063,[1]Supplier!$A:$A,[1]Supplier!$B:$B)))=FALSE,O1063&lt;&gt;0),LOOKUP(O1063,[1]Branch!$A:$A,[1]Branch!$B:$B),IF(M1063&lt;&gt;0,LOOKUP(M1063,[1]Customer!$A:$A,[1]Customer!$B:$B),IF(N1063&lt;&gt;0,LOOKUP(N1063,[1]Supplier!$A:$A,[1]Supplier!$B:$B))))=FALSE,LOOKUP(P1063,[1]Banking!$A:$A,[1]Banking!$B:$B),IF(AND(IF(M1063&lt;&gt;0,LOOKUP(M1063,[1]Customer!$A:$A,[1]Customer!$B:$B),IF(N1063&lt;&gt;0,LOOKUP(N1063,[1]Supplier!$A:$A,[1]Supplier!$B:$B)))=FALSE,O1063&lt;&gt;0),LOOKUP(O1063,[1]Branch!$A:$A,[1]Branch!$B:$B),IF(M1063&lt;&gt;0,LOOKUP(M1063,[1]Customer!$A:$A,[1]Customer!$B:$B),IF(N1063&lt;&gt;0,LOOKUP(N1063,[1]Supplier!$A:$A,[1]Supplier!$B:$B))))),"")</f>
        <v>Kas Kecil Nathani Chemicals</v>
      </c>
      <c r="R1063" s="4">
        <f>IFERROR(IF(IF(AND(IF(M1063&lt;&gt;0,LOOKUP(M1063,[1]Customer!$A:$A,[1]Customer!$V:$V),IF(N1063&lt;&gt;0,LOOKUP(N1063,[1]Supplier!$A:$A,[1]Supplier!$V:$V)))=FALSE,O1063&lt;&gt;0),LOOKUP(O1063,[1]Branch!$A:$A,[1]Branch!$V:$V),IF(M1063&lt;&gt;0,LOOKUP(M1063,[1]Customer!$A:$A,[1]Customer!$V:$V),IF(N1063&lt;&gt;0,LOOKUP(N1063,[1]Supplier!$A:$A,[1]Supplier!$V:$V))))=FALSE,LOOKUP(P1063,[1]Banking!$A:$A,[1]Banking!$C:$C),IF(AND(IF(M1063&lt;&gt;0,LOOKUP(M1063,[1]Customer!$A:$A,[1]Customer!$V:$V),IF(N1063&lt;&gt;0,LOOKUP(N1063,[1]Supplier!$A:$A,[1]Supplier!$V:$V)))=FALSE,O1063&lt;&gt;0),LOOKUP(O1063,[1]Branch!$A:$A,[1]Branch!$V:$V),IF(M1063&lt;&gt;0,LOOKUP(M1063,[1]Customer!$A:$A,[1]Customer!$V:$V),IF(N1063&lt;&gt;0,LOOKUP(N1063,[1]Supplier!$A:$A,[1]Supplier!$V:$V))))),"")</f>
        <v>0</v>
      </c>
      <c r="S1063" s="14">
        <f>IFERROR(SUMIF(CREF!A:A,PREF!A1063,CREF!G:G),"")</f>
        <v>-375000</v>
      </c>
    </row>
    <row r="1064" spans="1:19">
      <c r="A1064" s="3">
        <v>1063</v>
      </c>
      <c r="B1064" s="5">
        <v>42086</v>
      </c>
      <c r="K1064" s="3">
        <v>162</v>
      </c>
      <c r="P1064" s="3" t="s">
        <v>40</v>
      </c>
      <c r="Q1064" s="4" t="str">
        <f>IFERROR(IF(IF(AND(IF(M1064&lt;&gt;0,LOOKUP(M1064,[1]Customer!$A:$A,[1]Customer!$B:$B),IF(N1064&lt;&gt;0,LOOKUP(N1064,[1]Supplier!$A:$A,[1]Supplier!$B:$B)))=FALSE,O1064&lt;&gt;0),LOOKUP(O1064,[1]Branch!$A:$A,[1]Branch!$B:$B),IF(M1064&lt;&gt;0,LOOKUP(M1064,[1]Customer!$A:$A,[1]Customer!$B:$B),IF(N1064&lt;&gt;0,LOOKUP(N1064,[1]Supplier!$A:$A,[1]Supplier!$B:$B))))=FALSE,LOOKUP(P1064,[1]Banking!$A:$A,[1]Banking!$B:$B),IF(AND(IF(M1064&lt;&gt;0,LOOKUP(M1064,[1]Customer!$A:$A,[1]Customer!$B:$B),IF(N1064&lt;&gt;0,LOOKUP(N1064,[1]Supplier!$A:$A,[1]Supplier!$B:$B)))=FALSE,O1064&lt;&gt;0),LOOKUP(O1064,[1]Branch!$A:$A,[1]Branch!$B:$B),IF(M1064&lt;&gt;0,LOOKUP(M1064,[1]Customer!$A:$A,[1]Customer!$B:$B),IF(N1064&lt;&gt;0,LOOKUP(N1064,[1]Supplier!$A:$A,[1]Supplier!$B:$B))))),"")</f>
        <v>Kas Kecil Nathani Chemicals</v>
      </c>
      <c r="R1064" s="4">
        <f>IFERROR(IF(IF(AND(IF(M1064&lt;&gt;0,LOOKUP(M1064,[1]Customer!$A:$A,[1]Customer!$V:$V),IF(N1064&lt;&gt;0,LOOKUP(N1064,[1]Supplier!$A:$A,[1]Supplier!$V:$V)))=FALSE,O1064&lt;&gt;0),LOOKUP(O1064,[1]Branch!$A:$A,[1]Branch!$V:$V),IF(M1064&lt;&gt;0,LOOKUP(M1064,[1]Customer!$A:$A,[1]Customer!$V:$V),IF(N1064&lt;&gt;0,LOOKUP(N1064,[1]Supplier!$A:$A,[1]Supplier!$V:$V))))=FALSE,LOOKUP(P1064,[1]Banking!$A:$A,[1]Banking!$C:$C),IF(AND(IF(M1064&lt;&gt;0,LOOKUP(M1064,[1]Customer!$A:$A,[1]Customer!$V:$V),IF(N1064&lt;&gt;0,LOOKUP(N1064,[1]Supplier!$A:$A,[1]Supplier!$V:$V)))=FALSE,O1064&lt;&gt;0),LOOKUP(O1064,[1]Branch!$A:$A,[1]Branch!$V:$V),IF(M1064&lt;&gt;0,LOOKUP(M1064,[1]Customer!$A:$A,[1]Customer!$V:$V),IF(N1064&lt;&gt;0,LOOKUP(N1064,[1]Supplier!$A:$A,[1]Supplier!$V:$V))))),"")</f>
        <v>0</v>
      </c>
      <c r="S1064" s="14">
        <f>IFERROR(SUMIF(CREF!A:A,PREF!A1064,CREF!G:G),"")</f>
        <v>-375000</v>
      </c>
    </row>
    <row r="1065" spans="1:19">
      <c r="A1065" s="3">
        <v>1064</v>
      </c>
      <c r="B1065" s="5">
        <v>42086</v>
      </c>
      <c r="K1065" s="3">
        <v>163</v>
      </c>
      <c r="P1065" s="3" t="s">
        <v>40</v>
      </c>
      <c r="Q1065" s="4" t="str">
        <f>IFERROR(IF(IF(AND(IF(M1065&lt;&gt;0,LOOKUP(M1065,[1]Customer!$A:$A,[1]Customer!$B:$B),IF(N1065&lt;&gt;0,LOOKUP(N1065,[1]Supplier!$A:$A,[1]Supplier!$B:$B)))=FALSE,O1065&lt;&gt;0),LOOKUP(O1065,[1]Branch!$A:$A,[1]Branch!$B:$B),IF(M1065&lt;&gt;0,LOOKUP(M1065,[1]Customer!$A:$A,[1]Customer!$B:$B),IF(N1065&lt;&gt;0,LOOKUP(N1065,[1]Supplier!$A:$A,[1]Supplier!$B:$B))))=FALSE,LOOKUP(P1065,[1]Banking!$A:$A,[1]Banking!$B:$B),IF(AND(IF(M1065&lt;&gt;0,LOOKUP(M1065,[1]Customer!$A:$A,[1]Customer!$B:$B),IF(N1065&lt;&gt;0,LOOKUP(N1065,[1]Supplier!$A:$A,[1]Supplier!$B:$B)))=FALSE,O1065&lt;&gt;0),LOOKUP(O1065,[1]Branch!$A:$A,[1]Branch!$B:$B),IF(M1065&lt;&gt;0,LOOKUP(M1065,[1]Customer!$A:$A,[1]Customer!$B:$B),IF(N1065&lt;&gt;0,LOOKUP(N1065,[1]Supplier!$A:$A,[1]Supplier!$B:$B))))),"")</f>
        <v>Kas Kecil Nathani Chemicals</v>
      </c>
      <c r="R1065" s="4">
        <f>IFERROR(IF(IF(AND(IF(M1065&lt;&gt;0,LOOKUP(M1065,[1]Customer!$A:$A,[1]Customer!$V:$V),IF(N1065&lt;&gt;0,LOOKUP(N1065,[1]Supplier!$A:$A,[1]Supplier!$V:$V)))=FALSE,O1065&lt;&gt;0),LOOKUP(O1065,[1]Branch!$A:$A,[1]Branch!$V:$V),IF(M1065&lt;&gt;0,LOOKUP(M1065,[1]Customer!$A:$A,[1]Customer!$V:$V),IF(N1065&lt;&gt;0,LOOKUP(N1065,[1]Supplier!$A:$A,[1]Supplier!$V:$V))))=FALSE,LOOKUP(P1065,[1]Banking!$A:$A,[1]Banking!$C:$C),IF(AND(IF(M1065&lt;&gt;0,LOOKUP(M1065,[1]Customer!$A:$A,[1]Customer!$V:$V),IF(N1065&lt;&gt;0,LOOKUP(N1065,[1]Supplier!$A:$A,[1]Supplier!$V:$V)))=FALSE,O1065&lt;&gt;0),LOOKUP(O1065,[1]Branch!$A:$A,[1]Branch!$V:$V),IF(M1065&lt;&gt;0,LOOKUP(M1065,[1]Customer!$A:$A,[1]Customer!$V:$V),IF(N1065&lt;&gt;0,LOOKUP(N1065,[1]Supplier!$A:$A,[1]Supplier!$V:$V))))),"")</f>
        <v>0</v>
      </c>
      <c r="S1065" s="14">
        <f>IFERROR(SUMIF(CREF!A:A,PREF!A1065,CREF!G:G),"")</f>
        <v>-375000</v>
      </c>
    </row>
    <row r="1066" spans="1:19">
      <c r="A1066" s="3">
        <v>1065</v>
      </c>
      <c r="B1066" s="5">
        <v>42086</v>
      </c>
      <c r="K1066" s="3">
        <v>164</v>
      </c>
      <c r="P1066" s="3" t="s">
        <v>40</v>
      </c>
      <c r="Q1066" s="4" t="str">
        <f>IFERROR(IF(IF(AND(IF(M1066&lt;&gt;0,LOOKUP(M1066,[1]Customer!$A:$A,[1]Customer!$B:$B),IF(N1066&lt;&gt;0,LOOKUP(N1066,[1]Supplier!$A:$A,[1]Supplier!$B:$B)))=FALSE,O1066&lt;&gt;0),LOOKUP(O1066,[1]Branch!$A:$A,[1]Branch!$B:$B),IF(M1066&lt;&gt;0,LOOKUP(M1066,[1]Customer!$A:$A,[1]Customer!$B:$B),IF(N1066&lt;&gt;0,LOOKUP(N1066,[1]Supplier!$A:$A,[1]Supplier!$B:$B))))=FALSE,LOOKUP(P1066,[1]Banking!$A:$A,[1]Banking!$B:$B),IF(AND(IF(M1066&lt;&gt;0,LOOKUP(M1066,[1]Customer!$A:$A,[1]Customer!$B:$B),IF(N1066&lt;&gt;0,LOOKUP(N1066,[1]Supplier!$A:$A,[1]Supplier!$B:$B)))=FALSE,O1066&lt;&gt;0),LOOKUP(O1066,[1]Branch!$A:$A,[1]Branch!$B:$B),IF(M1066&lt;&gt;0,LOOKUP(M1066,[1]Customer!$A:$A,[1]Customer!$B:$B),IF(N1066&lt;&gt;0,LOOKUP(N1066,[1]Supplier!$A:$A,[1]Supplier!$B:$B))))),"")</f>
        <v>Kas Kecil Nathani Chemicals</v>
      </c>
      <c r="R1066" s="4">
        <f>IFERROR(IF(IF(AND(IF(M1066&lt;&gt;0,LOOKUP(M1066,[1]Customer!$A:$A,[1]Customer!$V:$V),IF(N1066&lt;&gt;0,LOOKUP(N1066,[1]Supplier!$A:$A,[1]Supplier!$V:$V)))=FALSE,O1066&lt;&gt;0),LOOKUP(O1066,[1]Branch!$A:$A,[1]Branch!$V:$V),IF(M1066&lt;&gt;0,LOOKUP(M1066,[1]Customer!$A:$A,[1]Customer!$V:$V),IF(N1066&lt;&gt;0,LOOKUP(N1066,[1]Supplier!$A:$A,[1]Supplier!$V:$V))))=FALSE,LOOKUP(P1066,[1]Banking!$A:$A,[1]Banking!$C:$C),IF(AND(IF(M1066&lt;&gt;0,LOOKUP(M1066,[1]Customer!$A:$A,[1]Customer!$V:$V),IF(N1066&lt;&gt;0,LOOKUP(N1066,[1]Supplier!$A:$A,[1]Supplier!$V:$V)))=FALSE,O1066&lt;&gt;0),LOOKUP(O1066,[1]Branch!$A:$A,[1]Branch!$V:$V),IF(M1066&lt;&gt;0,LOOKUP(M1066,[1]Customer!$A:$A,[1]Customer!$V:$V),IF(N1066&lt;&gt;0,LOOKUP(N1066,[1]Supplier!$A:$A,[1]Supplier!$V:$V))))),"")</f>
        <v>0</v>
      </c>
      <c r="S1066" s="14">
        <f>IFERROR(SUMIF(CREF!A:A,PREF!A1066,CREF!G:G),"")</f>
        <v>-375000</v>
      </c>
    </row>
    <row r="1067" spans="1:19">
      <c r="A1067" s="3">
        <v>1066</v>
      </c>
      <c r="B1067" s="5">
        <v>42086</v>
      </c>
      <c r="D1067" s="11"/>
      <c r="K1067" s="3">
        <v>165</v>
      </c>
      <c r="P1067" s="3" t="s">
        <v>40</v>
      </c>
      <c r="Q1067" s="4" t="str">
        <f>IFERROR(IF(IF(AND(IF(M1067&lt;&gt;0,LOOKUP(M1067,[1]Customer!$A:$A,[1]Customer!$B:$B),IF(N1067&lt;&gt;0,LOOKUP(N1067,[1]Supplier!$A:$A,[1]Supplier!$B:$B)))=FALSE,O1067&lt;&gt;0),LOOKUP(O1067,[1]Branch!$A:$A,[1]Branch!$B:$B),IF(M1067&lt;&gt;0,LOOKUP(M1067,[1]Customer!$A:$A,[1]Customer!$B:$B),IF(N1067&lt;&gt;0,LOOKUP(N1067,[1]Supplier!$A:$A,[1]Supplier!$B:$B))))=FALSE,LOOKUP(P1067,[1]Banking!$A:$A,[1]Banking!$B:$B),IF(AND(IF(M1067&lt;&gt;0,LOOKUP(M1067,[1]Customer!$A:$A,[1]Customer!$B:$B),IF(N1067&lt;&gt;0,LOOKUP(N1067,[1]Supplier!$A:$A,[1]Supplier!$B:$B)))=FALSE,O1067&lt;&gt;0),LOOKUP(O1067,[1]Branch!$A:$A,[1]Branch!$B:$B),IF(M1067&lt;&gt;0,LOOKUP(M1067,[1]Customer!$A:$A,[1]Customer!$B:$B),IF(N1067&lt;&gt;0,LOOKUP(N1067,[1]Supplier!$A:$A,[1]Supplier!$B:$B))))),"")</f>
        <v>Kas Kecil Nathani Chemicals</v>
      </c>
      <c r="R1067" s="4">
        <f>IFERROR(IF(IF(AND(IF(M1067&lt;&gt;0,LOOKUP(M1067,[1]Customer!$A:$A,[1]Customer!$V:$V),IF(N1067&lt;&gt;0,LOOKUP(N1067,[1]Supplier!$A:$A,[1]Supplier!$V:$V)))=FALSE,O1067&lt;&gt;0),LOOKUP(O1067,[1]Branch!$A:$A,[1]Branch!$V:$V),IF(M1067&lt;&gt;0,LOOKUP(M1067,[1]Customer!$A:$A,[1]Customer!$V:$V),IF(N1067&lt;&gt;0,LOOKUP(N1067,[1]Supplier!$A:$A,[1]Supplier!$V:$V))))=FALSE,LOOKUP(P1067,[1]Banking!$A:$A,[1]Banking!$C:$C),IF(AND(IF(M1067&lt;&gt;0,LOOKUP(M1067,[1]Customer!$A:$A,[1]Customer!$V:$V),IF(N1067&lt;&gt;0,LOOKUP(N1067,[1]Supplier!$A:$A,[1]Supplier!$V:$V)))=FALSE,O1067&lt;&gt;0),LOOKUP(O1067,[1]Branch!$A:$A,[1]Branch!$V:$V),IF(M1067&lt;&gt;0,LOOKUP(M1067,[1]Customer!$A:$A,[1]Customer!$V:$V),IF(N1067&lt;&gt;0,LOOKUP(N1067,[1]Supplier!$A:$A,[1]Supplier!$V:$V))))),"")</f>
        <v>0</v>
      </c>
      <c r="S1067" s="14">
        <f>IFERROR(SUMIF(CREF!A:A,PREF!A1067,CREF!G:G),"")</f>
        <v>-330960</v>
      </c>
    </row>
    <row r="1068" spans="1:19">
      <c r="A1068" s="3">
        <v>1067</v>
      </c>
      <c r="B1068" s="5">
        <v>42086</v>
      </c>
      <c r="K1068" s="3">
        <v>166</v>
      </c>
      <c r="P1068" s="3" t="s">
        <v>40</v>
      </c>
      <c r="Q1068" s="4" t="str">
        <f>IFERROR(IF(IF(AND(IF(M1068&lt;&gt;0,LOOKUP(M1068,[1]Customer!$A:$A,[1]Customer!$B:$B),IF(N1068&lt;&gt;0,LOOKUP(N1068,[1]Supplier!$A:$A,[1]Supplier!$B:$B)))=FALSE,O1068&lt;&gt;0),LOOKUP(O1068,[1]Branch!$A:$A,[1]Branch!$B:$B),IF(M1068&lt;&gt;0,LOOKUP(M1068,[1]Customer!$A:$A,[1]Customer!$B:$B),IF(N1068&lt;&gt;0,LOOKUP(N1068,[1]Supplier!$A:$A,[1]Supplier!$B:$B))))=FALSE,LOOKUP(P1068,[1]Banking!$A:$A,[1]Banking!$B:$B),IF(AND(IF(M1068&lt;&gt;0,LOOKUP(M1068,[1]Customer!$A:$A,[1]Customer!$B:$B),IF(N1068&lt;&gt;0,LOOKUP(N1068,[1]Supplier!$A:$A,[1]Supplier!$B:$B)))=FALSE,O1068&lt;&gt;0),LOOKUP(O1068,[1]Branch!$A:$A,[1]Branch!$B:$B),IF(M1068&lt;&gt;0,LOOKUP(M1068,[1]Customer!$A:$A,[1]Customer!$B:$B),IF(N1068&lt;&gt;0,LOOKUP(N1068,[1]Supplier!$A:$A,[1]Supplier!$B:$B))))),"")</f>
        <v>Kas Kecil Nathani Chemicals</v>
      </c>
      <c r="R1068" s="4">
        <f>IFERROR(IF(IF(AND(IF(M1068&lt;&gt;0,LOOKUP(M1068,[1]Customer!$A:$A,[1]Customer!$V:$V),IF(N1068&lt;&gt;0,LOOKUP(N1068,[1]Supplier!$A:$A,[1]Supplier!$V:$V)))=FALSE,O1068&lt;&gt;0),LOOKUP(O1068,[1]Branch!$A:$A,[1]Branch!$V:$V),IF(M1068&lt;&gt;0,LOOKUP(M1068,[1]Customer!$A:$A,[1]Customer!$V:$V),IF(N1068&lt;&gt;0,LOOKUP(N1068,[1]Supplier!$A:$A,[1]Supplier!$V:$V))))=FALSE,LOOKUP(P1068,[1]Banking!$A:$A,[1]Banking!$C:$C),IF(AND(IF(M1068&lt;&gt;0,LOOKUP(M1068,[1]Customer!$A:$A,[1]Customer!$V:$V),IF(N1068&lt;&gt;0,LOOKUP(N1068,[1]Supplier!$A:$A,[1]Supplier!$V:$V)))=FALSE,O1068&lt;&gt;0),LOOKUP(O1068,[1]Branch!$A:$A,[1]Branch!$V:$V),IF(M1068&lt;&gt;0,LOOKUP(M1068,[1]Customer!$A:$A,[1]Customer!$V:$V),IF(N1068&lt;&gt;0,LOOKUP(N1068,[1]Supplier!$A:$A,[1]Supplier!$V:$V))))),"")</f>
        <v>0</v>
      </c>
      <c r="S1068" s="14">
        <f>IFERROR(SUMIF(CREF!A:A,PREF!A1068,CREF!G:G),"")</f>
        <v>-375000</v>
      </c>
    </row>
    <row r="1069" spans="1:19">
      <c r="A1069" s="3">
        <v>1068</v>
      </c>
      <c r="B1069" s="5">
        <v>42086</v>
      </c>
      <c r="K1069" s="3">
        <v>167</v>
      </c>
      <c r="P1069" s="3" t="s">
        <v>40</v>
      </c>
      <c r="Q1069" s="4" t="str">
        <f>IFERROR(IF(IF(AND(IF(M1069&lt;&gt;0,LOOKUP(M1069,[1]Customer!$A:$A,[1]Customer!$B:$B),IF(N1069&lt;&gt;0,LOOKUP(N1069,[1]Supplier!$A:$A,[1]Supplier!$B:$B)))=FALSE,O1069&lt;&gt;0),LOOKUP(O1069,[1]Branch!$A:$A,[1]Branch!$B:$B),IF(M1069&lt;&gt;0,LOOKUP(M1069,[1]Customer!$A:$A,[1]Customer!$B:$B),IF(N1069&lt;&gt;0,LOOKUP(N1069,[1]Supplier!$A:$A,[1]Supplier!$B:$B))))=FALSE,LOOKUP(P1069,[1]Banking!$A:$A,[1]Banking!$B:$B),IF(AND(IF(M1069&lt;&gt;0,LOOKUP(M1069,[1]Customer!$A:$A,[1]Customer!$B:$B),IF(N1069&lt;&gt;0,LOOKUP(N1069,[1]Supplier!$A:$A,[1]Supplier!$B:$B)))=FALSE,O1069&lt;&gt;0),LOOKUP(O1069,[1]Branch!$A:$A,[1]Branch!$B:$B),IF(M1069&lt;&gt;0,LOOKUP(M1069,[1]Customer!$A:$A,[1]Customer!$B:$B),IF(N1069&lt;&gt;0,LOOKUP(N1069,[1]Supplier!$A:$A,[1]Supplier!$B:$B))))),"")</f>
        <v>Kas Kecil Nathani Chemicals</v>
      </c>
      <c r="R1069" s="4">
        <f>IFERROR(IF(IF(AND(IF(M1069&lt;&gt;0,LOOKUP(M1069,[1]Customer!$A:$A,[1]Customer!$V:$V),IF(N1069&lt;&gt;0,LOOKUP(N1069,[1]Supplier!$A:$A,[1]Supplier!$V:$V)))=FALSE,O1069&lt;&gt;0),LOOKUP(O1069,[1]Branch!$A:$A,[1]Branch!$V:$V),IF(M1069&lt;&gt;0,LOOKUP(M1069,[1]Customer!$A:$A,[1]Customer!$V:$V),IF(N1069&lt;&gt;0,LOOKUP(N1069,[1]Supplier!$A:$A,[1]Supplier!$V:$V))))=FALSE,LOOKUP(P1069,[1]Banking!$A:$A,[1]Banking!$C:$C),IF(AND(IF(M1069&lt;&gt;0,LOOKUP(M1069,[1]Customer!$A:$A,[1]Customer!$V:$V),IF(N1069&lt;&gt;0,LOOKUP(N1069,[1]Supplier!$A:$A,[1]Supplier!$V:$V)))=FALSE,O1069&lt;&gt;0),LOOKUP(O1069,[1]Branch!$A:$A,[1]Branch!$V:$V),IF(M1069&lt;&gt;0,LOOKUP(M1069,[1]Customer!$A:$A,[1]Customer!$V:$V),IF(N1069&lt;&gt;0,LOOKUP(N1069,[1]Supplier!$A:$A,[1]Supplier!$V:$V))))),"")</f>
        <v>0</v>
      </c>
      <c r="S1069" s="14">
        <f>IFERROR(SUMIF(CREF!A:A,PREF!A1069,CREF!G:G),"")</f>
        <v>-375000</v>
      </c>
    </row>
    <row r="1070" spans="1:19">
      <c r="A1070" s="3">
        <v>1069</v>
      </c>
      <c r="B1070" s="5">
        <v>42086</v>
      </c>
      <c r="K1070" s="3">
        <v>168</v>
      </c>
      <c r="P1070" s="3" t="s">
        <v>40</v>
      </c>
      <c r="Q1070" s="4" t="str">
        <f>IFERROR(IF(IF(AND(IF(M1070&lt;&gt;0,LOOKUP(M1070,[1]Customer!$A:$A,[1]Customer!$B:$B),IF(N1070&lt;&gt;0,LOOKUP(N1070,[1]Supplier!$A:$A,[1]Supplier!$B:$B)))=FALSE,O1070&lt;&gt;0),LOOKUP(O1070,[1]Branch!$A:$A,[1]Branch!$B:$B),IF(M1070&lt;&gt;0,LOOKUP(M1070,[1]Customer!$A:$A,[1]Customer!$B:$B),IF(N1070&lt;&gt;0,LOOKUP(N1070,[1]Supplier!$A:$A,[1]Supplier!$B:$B))))=FALSE,LOOKUP(P1070,[1]Banking!$A:$A,[1]Banking!$B:$B),IF(AND(IF(M1070&lt;&gt;0,LOOKUP(M1070,[1]Customer!$A:$A,[1]Customer!$B:$B),IF(N1070&lt;&gt;0,LOOKUP(N1070,[1]Supplier!$A:$A,[1]Supplier!$B:$B)))=FALSE,O1070&lt;&gt;0),LOOKUP(O1070,[1]Branch!$A:$A,[1]Branch!$B:$B),IF(M1070&lt;&gt;0,LOOKUP(M1070,[1]Customer!$A:$A,[1]Customer!$B:$B),IF(N1070&lt;&gt;0,LOOKUP(N1070,[1]Supplier!$A:$A,[1]Supplier!$B:$B))))),"")</f>
        <v>Kas Kecil Nathani Chemicals</v>
      </c>
      <c r="R1070" s="4">
        <f>IFERROR(IF(IF(AND(IF(M1070&lt;&gt;0,LOOKUP(M1070,[1]Customer!$A:$A,[1]Customer!$V:$V),IF(N1070&lt;&gt;0,LOOKUP(N1070,[1]Supplier!$A:$A,[1]Supplier!$V:$V)))=FALSE,O1070&lt;&gt;0),LOOKUP(O1070,[1]Branch!$A:$A,[1]Branch!$V:$V),IF(M1070&lt;&gt;0,LOOKUP(M1070,[1]Customer!$A:$A,[1]Customer!$V:$V),IF(N1070&lt;&gt;0,LOOKUP(N1070,[1]Supplier!$A:$A,[1]Supplier!$V:$V))))=FALSE,LOOKUP(P1070,[1]Banking!$A:$A,[1]Banking!$C:$C),IF(AND(IF(M1070&lt;&gt;0,LOOKUP(M1070,[1]Customer!$A:$A,[1]Customer!$V:$V),IF(N1070&lt;&gt;0,LOOKUP(N1070,[1]Supplier!$A:$A,[1]Supplier!$V:$V)))=FALSE,O1070&lt;&gt;0),LOOKUP(O1070,[1]Branch!$A:$A,[1]Branch!$V:$V),IF(M1070&lt;&gt;0,LOOKUP(M1070,[1]Customer!$A:$A,[1]Customer!$V:$V),IF(N1070&lt;&gt;0,LOOKUP(N1070,[1]Supplier!$A:$A,[1]Supplier!$V:$V))))),"")</f>
        <v>0</v>
      </c>
      <c r="S1070" s="14">
        <f>IFERROR(SUMIF(CREF!A:A,PREF!A1070,CREF!G:G),"")</f>
        <v>-375000</v>
      </c>
    </row>
    <row r="1071" spans="1:19">
      <c r="A1071" s="3">
        <v>1070</v>
      </c>
      <c r="B1071" s="5">
        <v>42086</v>
      </c>
      <c r="K1071" s="3">
        <v>169</v>
      </c>
      <c r="P1071" s="3" t="s">
        <v>40</v>
      </c>
      <c r="Q1071" s="4" t="str">
        <f>IFERROR(IF(IF(AND(IF(M1071&lt;&gt;0,LOOKUP(M1071,[1]Customer!$A:$A,[1]Customer!$B:$B),IF(N1071&lt;&gt;0,LOOKUP(N1071,[1]Supplier!$A:$A,[1]Supplier!$B:$B)))=FALSE,O1071&lt;&gt;0),LOOKUP(O1071,[1]Branch!$A:$A,[1]Branch!$B:$B),IF(M1071&lt;&gt;0,LOOKUP(M1071,[1]Customer!$A:$A,[1]Customer!$B:$B),IF(N1071&lt;&gt;0,LOOKUP(N1071,[1]Supplier!$A:$A,[1]Supplier!$B:$B))))=FALSE,LOOKUP(P1071,[1]Banking!$A:$A,[1]Banking!$B:$B),IF(AND(IF(M1071&lt;&gt;0,LOOKUP(M1071,[1]Customer!$A:$A,[1]Customer!$B:$B),IF(N1071&lt;&gt;0,LOOKUP(N1071,[1]Supplier!$A:$A,[1]Supplier!$B:$B)))=FALSE,O1071&lt;&gt;0),LOOKUP(O1071,[1]Branch!$A:$A,[1]Branch!$B:$B),IF(M1071&lt;&gt;0,LOOKUP(M1071,[1]Customer!$A:$A,[1]Customer!$B:$B),IF(N1071&lt;&gt;0,LOOKUP(N1071,[1]Supplier!$A:$A,[1]Supplier!$B:$B))))),"")</f>
        <v>Kas Kecil Nathani Chemicals</v>
      </c>
      <c r="R1071" s="4">
        <f>IFERROR(IF(IF(AND(IF(M1071&lt;&gt;0,LOOKUP(M1071,[1]Customer!$A:$A,[1]Customer!$V:$V),IF(N1071&lt;&gt;0,LOOKUP(N1071,[1]Supplier!$A:$A,[1]Supplier!$V:$V)))=FALSE,O1071&lt;&gt;0),LOOKUP(O1071,[1]Branch!$A:$A,[1]Branch!$V:$V),IF(M1071&lt;&gt;0,LOOKUP(M1071,[1]Customer!$A:$A,[1]Customer!$V:$V),IF(N1071&lt;&gt;0,LOOKUP(N1071,[1]Supplier!$A:$A,[1]Supplier!$V:$V))))=FALSE,LOOKUP(P1071,[1]Banking!$A:$A,[1]Banking!$C:$C),IF(AND(IF(M1071&lt;&gt;0,LOOKUP(M1071,[1]Customer!$A:$A,[1]Customer!$V:$V),IF(N1071&lt;&gt;0,LOOKUP(N1071,[1]Supplier!$A:$A,[1]Supplier!$V:$V)))=FALSE,O1071&lt;&gt;0),LOOKUP(O1071,[1]Branch!$A:$A,[1]Branch!$V:$V),IF(M1071&lt;&gt;0,LOOKUP(M1071,[1]Customer!$A:$A,[1]Customer!$V:$V),IF(N1071&lt;&gt;0,LOOKUP(N1071,[1]Supplier!$A:$A,[1]Supplier!$V:$V))))),"")</f>
        <v>0</v>
      </c>
      <c r="S1071" s="14">
        <f>IFERROR(SUMIF(CREF!A:A,PREF!A1071,CREF!G:G),"")</f>
        <v>-375000</v>
      </c>
    </row>
    <row r="1072" spans="1:19">
      <c r="A1072" s="3">
        <v>1071</v>
      </c>
      <c r="B1072" s="5">
        <v>42086</v>
      </c>
      <c r="K1072" s="3">
        <v>170</v>
      </c>
      <c r="P1072" s="3" t="s">
        <v>40</v>
      </c>
      <c r="Q1072" s="4" t="str">
        <f>IFERROR(IF(IF(AND(IF(M1072&lt;&gt;0,LOOKUP(M1072,[1]Customer!$A:$A,[1]Customer!$B:$B),IF(N1072&lt;&gt;0,LOOKUP(N1072,[1]Supplier!$A:$A,[1]Supplier!$B:$B)))=FALSE,O1072&lt;&gt;0),LOOKUP(O1072,[1]Branch!$A:$A,[1]Branch!$B:$B),IF(M1072&lt;&gt;0,LOOKUP(M1072,[1]Customer!$A:$A,[1]Customer!$B:$B),IF(N1072&lt;&gt;0,LOOKUP(N1072,[1]Supplier!$A:$A,[1]Supplier!$B:$B))))=FALSE,LOOKUP(P1072,[1]Banking!$A:$A,[1]Banking!$B:$B),IF(AND(IF(M1072&lt;&gt;0,LOOKUP(M1072,[1]Customer!$A:$A,[1]Customer!$B:$B),IF(N1072&lt;&gt;0,LOOKUP(N1072,[1]Supplier!$A:$A,[1]Supplier!$B:$B)))=FALSE,O1072&lt;&gt;0),LOOKUP(O1072,[1]Branch!$A:$A,[1]Branch!$B:$B),IF(M1072&lt;&gt;0,LOOKUP(M1072,[1]Customer!$A:$A,[1]Customer!$B:$B),IF(N1072&lt;&gt;0,LOOKUP(N1072,[1]Supplier!$A:$A,[1]Supplier!$B:$B))))),"")</f>
        <v>Kas Kecil Nathani Chemicals</v>
      </c>
      <c r="R1072" s="4">
        <f>IFERROR(IF(IF(AND(IF(M1072&lt;&gt;0,LOOKUP(M1072,[1]Customer!$A:$A,[1]Customer!$V:$V),IF(N1072&lt;&gt;0,LOOKUP(N1072,[1]Supplier!$A:$A,[1]Supplier!$V:$V)))=FALSE,O1072&lt;&gt;0),LOOKUP(O1072,[1]Branch!$A:$A,[1]Branch!$V:$V),IF(M1072&lt;&gt;0,LOOKUP(M1072,[1]Customer!$A:$A,[1]Customer!$V:$V),IF(N1072&lt;&gt;0,LOOKUP(N1072,[1]Supplier!$A:$A,[1]Supplier!$V:$V))))=FALSE,LOOKUP(P1072,[1]Banking!$A:$A,[1]Banking!$C:$C),IF(AND(IF(M1072&lt;&gt;0,LOOKUP(M1072,[1]Customer!$A:$A,[1]Customer!$V:$V),IF(N1072&lt;&gt;0,LOOKUP(N1072,[1]Supplier!$A:$A,[1]Supplier!$V:$V)))=FALSE,O1072&lt;&gt;0),LOOKUP(O1072,[1]Branch!$A:$A,[1]Branch!$V:$V),IF(M1072&lt;&gt;0,LOOKUP(M1072,[1]Customer!$A:$A,[1]Customer!$V:$V),IF(N1072&lt;&gt;0,LOOKUP(N1072,[1]Supplier!$A:$A,[1]Supplier!$V:$V))))),"")</f>
        <v>0</v>
      </c>
      <c r="S1072" s="14">
        <f>IFERROR(SUMIF(CREF!A:A,PREF!A1072,CREF!G:G),"")</f>
        <v>-375000</v>
      </c>
    </row>
    <row r="1073" spans="1:19">
      <c r="A1073" s="3">
        <v>1072</v>
      </c>
      <c r="B1073" s="5">
        <v>42086</v>
      </c>
      <c r="K1073" s="3">
        <v>171</v>
      </c>
      <c r="P1073" s="3" t="s">
        <v>40</v>
      </c>
      <c r="Q1073" s="4" t="str">
        <f>IFERROR(IF(IF(AND(IF(M1073&lt;&gt;0,LOOKUP(M1073,[1]Customer!$A:$A,[1]Customer!$B:$B),IF(N1073&lt;&gt;0,LOOKUP(N1073,[1]Supplier!$A:$A,[1]Supplier!$B:$B)))=FALSE,O1073&lt;&gt;0),LOOKUP(O1073,[1]Branch!$A:$A,[1]Branch!$B:$B),IF(M1073&lt;&gt;0,LOOKUP(M1073,[1]Customer!$A:$A,[1]Customer!$B:$B),IF(N1073&lt;&gt;0,LOOKUP(N1073,[1]Supplier!$A:$A,[1]Supplier!$B:$B))))=FALSE,LOOKUP(P1073,[1]Banking!$A:$A,[1]Banking!$B:$B),IF(AND(IF(M1073&lt;&gt;0,LOOKUP(M1073,[1]Customer!$A:$A,[1]Customer!$B:$B),IF(N1073&lt;&gt;0,LOOKUP(N1073,[1]Supplier!$A:$A,[1]Supplier!$B:$B)))=FALSE,O1073&lt;&gt;0),LOOKUP(O1073,[1]Branch!$A:$A,[1]Branch!$B:$B),IF(M1073&lt;&gt;0,LOOKUP(M1073,[1]Customer!$A:$A,[1]Customer!$B:$B),IF(N1073&lt;&gt;0,LOOKUP(N1073,[1]Supplier!$A:$A,[1]Supplier!$B:$B))))),"")</f>
        <v>Kas Kecil Nathani Chemicals</v>
      </c>
      <c r="R1073" s="4">
        <f>IFERROR(IF(IF(AND(IF(M1073&lt;&gt;0,LOOKUP(M1073,[1]Customer!$A:$A,[1]Customer!$V:$V),IF(N1073&lt;&gt;0,LOOKUP(N1073,[1]Supplier!$A:$A,[1]Supplier!$V:$V)))=FALSE,O1073&lt;&gt;0),LOOKUP(O1073,[1]Branch!$A:$A,[1]Branch!$V:$V),IF(M1073&lt;&gt;0,LOOKUP(M1073,[1]Customer!$A:$A,[1]Customer!$V:$V),IF(N1073&lt;&gt;0,LOOKUP(N1073,[1]Supplier!$A:$A,[1]Supplier!$V:$V))))=FALSE,LOOKUP(P1073,[1]Banking!$A:$A,[1]Banking!$C:$C),IF(AND(IF(M1073&lt;&gt;0,LOOKUP(M1073,[1]Customer!$A:$A,[1]Customer!$V:$V),IF(N1073&lt;&gt;0,LOOKUP(N1073,[1]Supplier!$A:$A,[1]Supplier!$V:$V)))=FALSE,O1073&lt;&gt;0),LOOKUP(O1073,[1]Branch!$A:$A,[1]Branch!$V:$V),IF(M1073&lt;&gt;0,LOOKUP(M1073,[1]Customer!$A:$A,[1]Customer!$V:$V),IF(N1073&lt;&gt;0,LOOKUP(N1073,[1]Supplier!$A:$A,[1]Supplier!$V:$V))))),"")</f>
        <v>0</v>
      </c>
      <c r="S1073" s="14">
        <f>IFERROR(SUMIF(CREF!A:A,PREF!A1073,CREF!G:G),"")</f>
        <v>-150000</v>
      </c>
    </row>
    <row r="1074" spans="1:19">
      <c r="A1074" s="3">
        <v>1073</v>
      </c>
      <c r="B1074" s="5">
        <v>42086</v>
      </c>
      <c r="K1074" s="3">
        <v>172</v>
      </c>
      <c r="P1074" s="3" t="s">
        <v>40</v>
      </c>
      <c r="Q1074" s="4" t="str">
        <f>IFERROR(IF(IF(AND(IF(M1074&lt;&gt;0,LOOKUP(M1074,[1]Customer!$A:$A,[1]Customer!$B:$B),IF(N1074&lt;&gt;0,LOOKUP(N1074,[1]Supplier!$A:$A,[1]Supplier!$B:$B)))=FALSE,O1074&lt;&gt;0),LOOKUP(O1074,[1]Branch!$A:$A,[1]Branch!$B:$B),IF(M1074&lt;&gt;0,LOOKUP(M1074,[1]Customer!$A:$A,[1]Customer!$B:$B),IF(N1074&lt;&gt;0,LOOKUP(N1074,[1]Supplier!$A:$A,[1]Supplier!$B:$B))))=FALSE,LOOKUP(P1074,[1]Banking!$A:$A,[1]Banking!$B:$B),IF(AND(IF(M1074&lt;&gt;0,LOOKUP(M1074,[1]Customer!$A:$A,[1]Customer!$B:$B),IF(N1074&lt;&gt;0,LOOKUP(N1074,[1]Supplier!$A:$A,[1]Supplier!$B:$B)))=FALSE,O1074&lt;&gt;0),LOOKUP(O1074,[1]Branch!$A:$A,[1]Branch!$B:$B),IF(M1074&lt;&gt;0,LOOKUP(M1074,[1]Customer!$A:$A,[1]Customer!$B:$B),IF(N1074&lt;&gt;0,LOOKUP(N1074,[1]Supplier!$A:$A,[1]Supplier!$B:$B))))),"")</f>
        <v>Kas Kecil Nathani Chemicals</v>
      </c>
      <c r="R1074" s="4">
        <f>IFERROR(IF(IF(AND(IF(M1074&lt;&gt;0,LOOKUP(M1074,[1]Customer!$A:$A,[1]Customer!$V:$V),IF(N1074&lt;&gt;0,LOOKUP(N1074,[1]Supplier!$A:$A,[1]Supplier!$V:$V)))=FALSE,O1074&lt;&gt;0),LOOKUP(O1074,[1]Branch!$A:$A,[1]Branch!$V:$V),IF(M1074&lt;&gt;0,LOOKUP(M1074,[1]Customer!$A:$A,[1]Customer!$V:$V),IF(N1074&lt;&gt;0,LOOKUP(N1074,[1]Supplier!$A:$A,[1]Supplier!$V:$V))))=FALSE,LOOKUP(P1074,[1]Banking!$A:$A,[1]Banking!$C:$C),IF(AND(IF(M1074&lt;&gt;0,LOOKUP(M1074,[1]Customer!$A:$A,[1]Customer!$V:$V),IF(N1074&lt;&gt;0,LOOKUP(N1074,[1]Supplier!$A:$A,[1]Supplier!$V:$V)))=FALSE,O1074&lt;&gt;0),LOOKUP(O1074,[1]Branch!$A:$A,[1]Branch!$V:$V),IF(M1074&lt;&gt;0,LOOKUP(M1074,[1]Customer!$A:$A,[1]Customer!$V:$V),IF(N1074&lt;&gt;0,LOOKUP(N1074,[1]Supplier!$A:$A,[1]Supplier!$V:$V))))),"")</f>
        <v>0</v>
      </c>
      <c r="S1074" s="14">
        <f>IFERROR(SUMIF(CREF!A:A,PREF!A1074,CREF!G:G),"")</f>
        <v>-300000</v>
      </c>
    </row>
    <row r="1075" spans="1:19">
      <c r="A1075" s="3">
        <v>1074</v>
      </c>
      <c r="B1075" s="5">
        <v>42086</v>
      </c>
      <c r="K1075" s="3">
        <v>173</v>
      </c>
      <c r="P1075" s="3" t="s">
        <v>40</v>
      </c>
      <c r="Q1075" s="4" t="str">
        <f>IFERROR(IF(IF(AND(IF(M1075&lt;&gt;0,LOOKUP(M1075,[1]Customer!$A:$A,[1]Customer!$B:$B),IF(N1075&lt;&gt;0,LOOKUP(N1075,[1]Supplier!$A:$A,[1]Supplier!$B:$B)))=FALSE,O1075&lt;&gt;0),LOOKUP(O1075,[1]Branch!$A:$A,[1]Branch!$B:$B),IF(M1075&lt;&gt;0,LOOKUP(M1075,[1]Customer!$A:$A,[1]Customer!$B:$B),IF(N1075&lt;&gt;0,LOOKUP(N1075,[1]Supplier!$A:$A,[1]Supplier!$B:$B))))=FALSE,LOOKUP(P1075,[1]Banking!$A:$A,[1]Banking!$B:$B),IF(AND(IF(M1075&lt;&gt;0,LOOKUP(M1075,[1]Customer!$A:$A,[1]Customer!$B:$B),IF(N1075&lt;&gt;0,LOOKUP(N1075,[1]Supplier!$A:$A,[1]Supplier!$B:$B)))=FALSE,O1075&lt;&gt;0),LOOKUP(O1075,[1]Branch!$A:$A,[1]Branch!$B:$B),IF(M1075&lt;&gt;0,LOOKUP(M1075,[1]Customer!$A:$A,[1]Customer!$B:$B),IF(N1075&lt;&gt;0,LOOKUP(N1075,[1]Supplier!$A:$A,[1]Supplier!$B:$B))))),"")</f>
        <v>Kas Kecil Nathani Chemicals</v>
      </c>
      <c r="R1075" s="4">
        <f>IFERROR(IF(IF(AND(IF(M1075&lt;&gt;0,LOOKUP(M1075,[1]Customer!$A:$A,[1]Customer!$V:$V),IF(N1075&lt;&gt;0,LOOKUP(N1075,[1]Supplier!$A:$A,[1]Supplier!$V:$V)))=FALSE,O1075&lt;&gt;0),LOOKUP(O1075,[1]Branch!$A:$A,[1]Branch!$V:$V),IF(M1075&lt;&gt;0,LOOKUP(M1075,[1]Customer!$A:$A,[1]Customer!$V:$V),IF(N1075&lt;&gt;0,LOOKUP(N1075,[1]Supplier!$A:$A,[1]Supplier!$V:$V))))=FALSE,LOOKUP(P1075,[1]Banking!$A:$A,[1]Banking!$C:$C),IF(AND(IF(M1075&lt;&gt;0,LOOKUP(M1075,[1]Customer!$A:$A,[1]Customer!$V:$V),IF(N1075&lt;&gt;0,LOOKUP(N1075,[1]Supplier!$A:$A,[1]Supplier!$V:$V)))=FALSE,O1075&lt;&gt;0),LOOKUP(O1075,[1]Branch!$A:$A,[1]Branch!$V:$V),IF(M1075&lt;&gt;0,LOOKUP(M1075,[1]Customer!$A:$A,[1]Customer!$V:$V),IF(N1075&lt;&gt;0,LOOKUP(N1075,[1]Supplier!$A:$A,[1]Supplier!$V:$V))))),"")</f>
        <v>0</v>
      </c>
      <c r="S1075" s="14">
        <f>IFERROR(SUMIF(CREF!A:A,PREF!A1075,CREF!G:G),"")</f>
        <v>-300000</v>
      </c>
    </row>
    <row r="1076" spans="1:19">
      <c r="A1076" s="3">
        <v>1075</v>
      </c>
      <c r="B1076" s="5">
        <v>42086</v>
      </c>
      <c r="K1076" s="3">
        <v>174</v>
      </c>
      <c r="P1076" s="3" t="s">
        <v>40</v>
      </c>
      <c r="Q1076" s="4" t="str">
        <f>IFERROR(IF(IF(AND(IF(M1076&lt;&gt;0,LOOKUP(M1076,[1]Customer!$A:$A,[1]Customer!$B:$B),IF(N1076&lt;&gt;0,LOOKUP(N1076,[1]Supplier!$A:$A,[1]Supplier!$B:$B)))=FALSE,O1076&lt;&gt;0),LOOKUP(O1076,[1]Branch!$A:$A,[1]Branch!$B:$B),IF(M1076&lt;&gt;0,LOOKUP(M1076,[1]Customer!$A:$A,[1]Customer!$B:$B),IF(N1076&lt;&gt;0,LOOKUP(N1076,[1]Supplier!$A:$A,[1]Supplier!$B:$B))))=FALSE,LOOKUP(P1076,[1]Banking!$A:$A,[1]Banking!$B:$B),IF(AND(IF(M1076&lt;&gt;0,LOOKUP(M1076,[1]Customer!$A:$A,[1]Customer!$B:$B),IF(N1076&lt;&gt;0,LOOKUP(N1076,[1]Supplier!$A:$A,[1]Supplier!$B:$B)))=FALSE,O1076&lt;&gt;0),LOOKUP(O1076,[1]Branch!$A:$A,[1]Branch!$B:$B),IF(M1076&lt;&gt;0,LOOKUP(M1076,[1]Customer!$A:$A,[1]Customer!$B:$B),IF(N1076&lt;&gt;0,LOOKUP(N1076,[1]Supplier!$A:$A,[1]Supplier!$B:$B))))),"")</f>
        <v>Kas Kecil Nathani Chemicals</v>
      </c>
      <c r="R1076" s="4">
        <f>IFERROR(IF(IF(AND(IF(M1076&lt;&gt;0,LOOKUP(M1076,[1]Customer!$A:$A,[1]Customer!$V:$V),IF(N1076&lt;&gt;0,LOOKUP(N1076,[1]Supplier!$A:$A,[1]Supplier!$V:$V)))=FALSE,O1076&lt;&gt;0),LOOKUP(O1076,[1]Branch!$A:$A,[1]Branch!$V:$V),IF(M1076&lt;&gt;0,LOOKUP(M1076,[1]Customer!$A:$A,[1]Customer!$V:$V),IF(N1076&lt;&gt;0,LOOKUP(N1076,[1]Supplier!$A:$A,[1]Supplier!$V:$V))))=FALSE,LOOKUP(P1076,[1]Banking!$A:$A,[1]Banking!$C:$C),IF(AND(IF(M1076&lt;&gt;0,LOOKUP(M1076,[1]Customer!$A:$A,[1]Customer!$V:$V),IF(N1076&lt;&gt;0,LOOKUP(N1076,[1]Supplier!$A:$A,[1]Supplier!$V:$V)))=FALSE,O1076&lt;&gt;0),LOOKUP(O1076,[1]Branch!$A:$A,[1]Branch!$V:$V),IF(M1076&lt;&gt;0,LOOKUP(M1076,[1]Customer!$A:$A,[1]Customer!$V:$V),IF(N1076&lt;&gt;0,LOOKUP(N1076,[1]Supplier!$A:$A,[1]Supplier!$V:$V))))),"")</f>
        <v>0</v>
      </c>
      <c r="S1076" s="14">
        <f>IFERROR(SUMIF(CREF!A:A,PREF!A1076,CREF!G:G),"")</f>
        <v>-375000</v>
      </c>
    </row>
    <row r="1077" spans="1:19">
      <c r="A1077" s="3">
        <v>1076</v>
      </c>
      <c r="B1077" s="5">
        <v>42086</v>
      </c>
      <c r="K1077" s="3">
        <v>175</v>
      </c>
      <c r="P1077" s="3" t="s">
        <v>40</v>
      </c>
      <c r="Q1077" s="4" t="str">
        <f>IFERROR(IF(IF(AND(IF(M1077&lt;&gt;0,LOOKUP(M1077,[1]Customer!$A:$A,[1]Customer!$B:$B),IF(N1077&lt;&gt;0,LOOKUP(N1077,[1]Supplier!$A:$A,[1]Supplier!$B:$B)))=FALSE,O1077&lt;&gt;0),LOOKUP(O1077,[1]Branch!$A:$A,[1]Branch!$B:$B),IF(M1077&lt;&gt;0,LOOKUP(M1077,[1]Customer!$A:$A,[1]Customer!$B:$B),IF(N1077&lt;&gt;0,LOOKUP(N1077,[1]Supplier!$A:$A,[1]Supplier!$B:$B))))=FALSE,LOOKUP(P1077,[1]Banking!$A:$A,[1]Banking!$B:$B),IF(AND(IF(M1077&lt;&gt;0,LOOKUP(M1077,[1]Customer!$A:$A,[1]Customer!$B:$B),IF(N1077&lt;&gt;0,LOOKUP(N1077,[1]Supplier!$A:$A,[1]Supplier!$B:$B)))=FALSE,O1077&lt;&gt;0),LOOKUP(O1077,[1]Branch!$A:$A,[1]Branch!$B:$B),IF(M1077&lt;&gt;0,LOOKUP(M1077,[1]Customer!$A:$A,[1]Customer!$B:$B),IF(N1077&lt;&gt;0,LOOKUP(N1077,[1]Supplier!$A:$A,[1]Supplier!$B:$B))))),"")</f>
        <v>Kas Kecil Nathani Chemicals</v>
      </c>
      <c r="R1077" s="4">
        <f>IFERROR(IF(IF(AND(IF(M1077&lt;&gt;0,LOOKUP(M1077,[1]Customer!$A:$A,[1]Customer!$V:$V),IF(N1077&lt;&gt;0,LOOKUP(N1077,[1]Supplier!$A:$A,[1]Supplier!$V:$V)))=FALSE,O1077&lt;&gt;0),LOOKUP(O1077,[1]Branch!$A:$A,[1]Branch!$V:$V),IF(M1077&lt;&gt;0,LOOKUP(M1077,[1]Customer!$A:$A,[1]Customer!$V:$V),IF(N1077&lt;&gt;0,LOOKUP(N1077,[1]Supplier!$A:$A,[1]Supplier!$V:$V))))=FALSE,LOOKUP(P1077,[1]Banking!$A:$A,[1]Banking!$C:$C),IF(AND(IF(M1077&lt;&gt;0,LOOKUP(M1077,[1]Customer!$A:$A,[1]Customer!$V:$V),IF(N1077&lt;&gt;0,LOOKUP(N1077,[1]Supplier!$A:$A,[1]Supplier!$V:$V)))=FALSE,O1077&lt;&gt;0),LOOKUP(O1077,[1]Branch!$A:$A,[1]Branch!$V:$V),IF(M1077&lt;&gt;0,LOOKUP(M1077,[1]Customer!$A:$A,[1]Customer!$V:$V),IF(N1077&lt;&gt;0,LOOKUP(N1077,[1]Supplier!$A:$A,[1]Supplier!$V:$V))))),"")</f>
        <v>0</v>
      </c>
      <c r="S1077" s="14">
        <f>IFERROR(SUMIF(CREF!A:A,PREF!A1077,CREF!G:G),"")</f>
        <v>-375000</v>
      </c>
    </row>
    <row r="1078" spans="1:19">
      <c r="A1078" s="3">
        <v>1077</v>
      </c>
      <c r="B1078" s="5">
        <v>42086</v>
      </c>
      <c r="K1078" s="3">
        <v>176</v>
      </c>
      <c r="P1078" s="3" t="s">
        <v>40</v>
      </c>
      <c r="Q1078" s="4" t="str">
        <f>IFERROR(IF(IF(AND(IF(M1078&lt;&gt;0,LOOKUP(M1078,[1]Customer!$A:$A,[1]Customer!$B:$B),IF(N1078&lt;&gt;0,LOOKUP(N1078,[1]Supplier!$A:$A,[1]Supplier!$B:$B)))=FALSE,O1078&lt;&gt;0),LOOKUP(O1078,[1]Branch!$A:$A,[1]Branch!$B:$B),IF(M1078&lt;&gt;0,LOOKUP(M1078,[1]Customer!$A:$A,[1]Customer!$B:$B),IF(N1078&lt;&gt;0,LOOKUP(N1078,[1]Supplier!$A:$A,[1]Supplier!$B:$B))))=FALSE,LOOKUP(P1078,[1]Banking!$A:$A,[1]Banking!$B:$B),IF(AND(IF(M1078&lt;&gt;0,LOOKUP(M1078,[1]Customer!$A:$A,[1]Customer!$B:$B),IF(N1078&lt;&gt;0,LOOKUP(N1078,[1]Supplier!$A:$A,[1]Supplier!$B:$B)))=FALSE,O1078&lt;&gt;0),LOOKUP(O1078,[1]Branch!$A:$A,[1]Branch!$B:$B),IF(M1078&lt;&gt;0,LOOKUP(M1078,[1]Customer!$A:$A,[1]Customer!$B:$B),IF(N1078&lt;&gt;0,LOOKUP(N1078,[1]Supplier!$A:$A,[1]Supplier!$B:$B))))),"")</f>
        <v>Kas Kecil Nathani Chemicals</v>
      </c>
      <c r="R1078" s="4">
        <f>IFERROR(IF(IF(AND(IF(M1078&lt;&gt;0,LOOKUP(M1078,[1]Customer!$A:$A,[1]Customer!$V:$V),IF(N1078&lt;&gt;0,LOOKUP(N1078,[1]Supplier!$A:$A,[1]Supplier!$V:$V)))=FALSE,O1078&lt;&gt;0),LOOKUP(O1078,[1]Branch!$A:$A,[1]Branch!$V:$V),IF(M1078&lt;&gt;0,LOOKUP(M1078,[1]Customer!$A:$A,[1]Customer!$V:$V),IF(N1078&lt;&gt;0,LOOKUP(N1078,[1]Supplier!$A:$A,[1]Supplier!$V:$V))))=FALSE,LOOKUP(P1078,[1]Banking!$A:$A,[1]Banking!$C:$C),IF(AND(IF(M1078&lt;&gt;0,LOOKUP(M1078,[1]Customer!$A:$A,[1]Customer!$V:$V),IF(N1078&lt;&gt;0,LOOKUP(N1078,[1]Supplier!$A:$A,[1]Supplier!$V:$V)))=FALSE,O1078&lt;&gt;0),LOOKUP(O1078,[1]Branch!$A:$A,[1]Branch!$V:$V),IF(M1078&lt;&gt;0,LOOKUP(M1078,[1]Customer!$A:$A,[1]Customer!$V:$V),IF(N1078&lt;&gt;0,LOOKUP(N1078,[1]Supplier!$A:$A,[1]Supplier!$V:$V))))),"")</f>
        <v>0</v>
      </c>
      <c r="S1078" s="14">
        <f>IFERROR(SUMIF(CREF!A:A,PREF!A1078,CREF!G:G),"")</f>
        <v>-157729</v>
      </c>
    </row>
    <row r="1079" spans="1:19">
      <c r="A1079" s="3">
        <v>1078</v>
      </c>
      <c r="B1079" s="5">
        <v>42086</v>
      </c>
      <c r="K1079" s="3">
        <v>177</v>
      </c>
      <c r="P1079" s="3" t="s">
        <v>40</v>
      </c>
      <c r="Q1079" s="4" t="str">
        <f>IFERROR(IF(IF(AND(IF(M1079&lt;&gt;0,LOOKUP(M1079,[1]Customer!$A:$A,[1]Customer!$B:$B),IF(N1079&lt;&gt;0,LOOKUP(N1079,[1]Supplier!$A:$A,[1]Supplier!$B:$B)))=FALSE,O1079&lt;&gt;0),LOOKUP(O1079,[1]Branch!$A:$A,[1]Branch!$B:$B),IF(M1079&lt;&gt;0,LOOKUP(M1079,[1]Customer!$A:$A,[1]Customer!$B:$B),IF(N1079&lt;&gt;0,LOOKUP(N1079,[1]Supplier!$A:$A,[1]Supplier!$B:$B))))=FALSE,LOOKUP(P1079,[1]Banking!$A:$A,[1]Banking!$B:$B),IF(AND(IF(M1079&lt;&gt;0,LOOKUP(M1079,[1]Customer!$A:$A,[1]Customer!$B:$B),IF(N1079&lt;&gt;0,LOOKUP(N1079,[1]Supplier!$A:$A,[1]Supplier!$B:$B)))=FALSE,O1079&lt;&gt;0),LOOKUP(O1079,[1]Branch!$A:$A,[1]Branch!$B:$B),IF(M1079&lt;&gt;0,LOOKUP(M1079,[1]Customer!$A:$A,[1]Customer!$B:$B),IF(N1079&lt;&gt;0,LOOKUP(N1079,[1]Supplier!$A:$A,[1]Supplier!$B:$B))))),"")</f>
        <v>Kas Kecil Nathani Chemicals</v>
      </c>
      <c r="R1079" s="4">
        <f>IFERROR(IF(IF(AND(IF(M1079&lt;&gt;0,LOOKUP(M1079,[1]Customer!$A:$A,[1]Customer!$V:$V),IF(N1079&lt;&gt;0,LOOKUP(N1079,[1]Supplier!$A:$A,[1]Supplier!$V:$V)))=FALSE,O1079&lt;&gt;0),LOOKUP(O1079,[1]Branch!$A:$A,[1]Branch!$V:$V),IF(M1079&lt;&gt;0,LOOKUP(M1079,[1]Customer!$A:$A,[1]Customer!$V:$V),IF(N1079&lt;&gt;0,LOOKUP(N1079,[1]Supplier!$A:$A,[1]Supplier!$V:$V))))=FALSE,LOOKUP(P1079,[1]Banking!$A:$A,[1]Banking!$C:$C),IF(AND(IF(M1079&lt;&gt;0,LOOKUP(M1079,[1]Customer!$A:$A,[1]Customer!$V:$V),IF(N1079&lt;&gt;0,LOOKUP(N1079,[1]Supplier!$A:$A,[1]Supplier!$V:$V)))=FALSE,O1079&lt;&gt;0),LOOKUP(O1079,[1]Branch!$A:$A,[1]Branch!$V:$V),IF(M1079&lt;&gt;0,LOOKUP(M1079,[1]Customer!$A:$A,[1]Customer!$V:$V),IF(N1079&lt;&gt;0,LOOKUP(N1079,[1]Supplier!$A:$A,[1]Supplier!$V:$V))))),"")</f>
        <v>0</v>
      </c>
      <c r="S1079" s="14">
        <f>IFERROR(SUMIF(CREF!A:A,PREF!A1079,CREF!G:G),"")</f>
        <v>-38500</v>
      </c>
    </row>
    <row r="1080" spans="1:19">
      <c r="A1080" s="3">
        <v>1079</v>
      </c>
      <c r="B1080" s="5">
        <v>42086</v>
      </c>
      <c r="D1080" s="11" t="s">
        <v>1596</v>
      </c>
      <c r="J1080" s="3">
        <v>56</v>
      </c>
      <c r="M1080" s="3" t="s">
        <v>41</v>
      </c>
      <c r="Q1080" s="4" t="str">
        <f>IFERROR(IF(IF(AND(IF(M1080&lt;&gt;0,LOOKUP(M1080,[1]Customer!$A:$A,[1]Customer!$B:$B),IF(N1080&lt;&gt;0,LOOKUP(N1080,[1]Supplier!$A:$A,[1]Supplier!$B:$B)))=FALSE,O1080&lt;&gt;0),LOOKUP(O1080,[1]Branch!$A:$A,[1]Branch!$B:$B),IF(M1080&lt;&gt;0,LOOKUP(M1080,[1]Customer!$A:$A,[1]Customer!$B:$B),IF(N1080&lt;&gt;0,LOOKUP(N1080,[1]Supplier!$A:$A,[1]Supplier!$B:$B))))=FALSE,LOOKUP(P1080,[1]Banking!$A:$A,[1]Banking!$B:$B),IF(AND(IF(M1080&lt;&gt;0,LOOKUP(M1080,[1]Customer!$A:$A,[1]Customer!$B:$B),IF(N1080&lt;&gt;0,LOOKUP(N1080,[1]Supplier!$A:$A,[1]Supplier!$B:$B)))=FALSE,O1080&lt;&gt;0),LOOKUP(O1080,[1]Branch!$A:$A,[1]Branch!$B:$B),IF(M1080&lt;&gt;0,LOOKUP(M1080,[1]Customer!$A:$A,[1]Customer!$B:$B),IF(N1080&lt;&gt;0,LOOKUP(N1080,[1]Supplier!$A:$A,[1]Supplier!$B:$B))))),"")</f>
        <v>Nathani Indonesia</v>
      </c>
      <c r="R1080" s="4" t="str">
        <f>IFERROR(IF(IF(AND(IF(M1080&lt;&gt;0,LOOKUP(M1080,[1]Customer!$A:$A,[1]Customer!$V:$V),IF(N1080&lt;&gt;0,LOOKUP(N1080,[1]Supplier!$A:$A,[1]Supplier!$V:$V)))=FALSE,O1080&lt;&gt;0),LOOKUP(O1080,[1]Branch!$A:$A,[1]Branch!$V:$V),IF(M1080&lt;&gt;0,LOOKUP(M1080,[1]Customer!$A:$A,[1]Customer!$V:$V),IF(N1080&lt;&gt;0,LOOKUP(N1080,[1]Supplier!$A:$A,[1]Supplier!$V:$V))))=FALSE,LOOKUP(P1080,[1]Banking!$A:$A,[1]Banking!$C:$C),IF(AND(IF(M1080&lt;&gt;0,LOOKUP(M1080,[1]Customer!$A:$A,[1]Customer!$V:$V),IF(N1080&lt;&gt;0,LOOKUP(N1080,[1]Supplier!$A:$A,[1]Supplier!$V:$V)))=FALSE,O1080&lt;&gt;0),LOOKUP(O1080,[1]Branch!$A:$A,[1]Branch!$V:$V),IF(M1080&lt;&gt;0,LOOKUP(M1080,[1]Customer!$A:$A,[1]Customer!$V:$V),IF(N1080&lt;&gt;0,LOOKUP(N1080,[1]Supplier!$A:$A,[1]Supplier!$V:$V))))),"")</f>
        <v>Agustina Y. Zulkarnain</v>
      </c>
      <c r="S1080" s="14">
        <f>IFERROR(SUMIF(CREF!A:A,PREF!A1080,CREF!G:G),"")</f>
        <v>10301000</v>
      </c>
    </row>
    <row r="1081" spans="1:19">
      <c r="A1081" s="3">
        <v>1080</v>
      </c>
      <c r="B1081" s="5">
        <v>42086</v>
      </c>
      <c r="K1081" s="3">
        <v>178</v>
      </c>
      <c r="N1081" s="3" t="s">
        <v>1634</v>
      </c>
      <c r="Q1081" s="4" t="str">
        <f>IFERROR(IF(IF(AND(IF(M1081&lt;&gt;0,LOOKUP(M1081,[1]Customer!$A:$A,[1]Customer!$B:$B),IF(N1081&lt;&gt;0,LOOKUP(N1081,[1]Supplier!$A:$A,[1]Supplier!$B:$B)))=FALSE,O1081&lt;&gt;0),LOOKUP(O1081,[1]Branch!$A:$A,[1]Branch!$B:$B),IF(M1081&lt;&gt;0,LOOKUP(M1081,[1]Customer!$A:$A,[1]Customer!$B:$B),IF(N1081&lt;&gt;0,LOOKUP(N1081,[1]Supplier!$A:$A,[1]Supplier!$B:$B))))=FALSE,LOOKUP(P1081,[1]Banking!$A:$A,[1]Banking!$B:$B),IF(AND(IF(M1081&lt;&gt;0,LOOKUP(M1081,[1]Customer!$A:$A,[1]Customer!$B:$B),IF(N1081&lt;&gt;0,LOOKUP(N1081,[1]Supplier!$A:$A,[1]Supplier!$B:$B)))=FALSE,O1081&lt;&gt;0),LOOKUP(O1081,[1]Branch!$A:$A,[1]Branch!$B:$B),IF(M1081&lt;&gt;0,LOOKUP(M1081,[1]Customer!$A:$A,[1]Customer!$B:$B),IF(N1081&lt;&gt;0,LOOKUP(N1081,[1]Supplier!$A:$A,[1]Supplier!$B:$B))))),"")</f>
        <v>PT.Indah sakti</v>
      </c>
      <c r="R1081" s="4" t="str">
        <f>IFERROR(IF(IF(AND(IF(M1081&lt;&gt;0,LOOKUP(M1081,[1]Customer!$A:$A,[1]Customer!$V:$V),IF(N1081&lt;&gt;0,LOOKUP(N1081,[1]Supplier!$A:$A,[1]Supplier!$V:$V)))=FALSE,O1081&lt;&gt;0),LOOKUP(O1081,[1]Branch!$A:$A,[1]Branch!$V:$V),IF(M1081&lt;&gt;0,LOOKUP(M1081,[1]Customer!$A:$A,[1]Customer!$V:$V),IF(N1081&lt;&gt;0,LOOKUP(N1081,[1]Supplier!$A:$A,[1]Supplier!$V:$V))))=FALSE,LOOKUP(P1081,[1]Banking!$A:$A,[1]Banking!$C:$C),IF(AND(IF(M1081&lt;&gt;0,LOOKUP(M1081,[1]Customer!$A:$A,[1]Customer!$V:$V),IF(N1081&lt;&gt;0,LOOKUP(N1081,[1]Supplier!$A:$A,[1]Supplier!$V:$V)))=FALSE,O1081&lt;&gt;0),LOOKUP(O1081,[1]Branch!$A:$A,[1]Branch!$V:$V),IF(M1081&lt;&gt;0,LOOKUP(M1081,[1]Customer!$A:$A,[1]Customer!$V:$V),IF(N1081&lt;&gt;0,LOOKUP(N1081,[1]Supplier!$A:$A,[1]Supplier!$V:$V))))),"")</f>
        <v>Ani</v>
      </c>
      <c r="S1081" s="14">
        <f>IFERROR(SUMIF(CREF!A:A,PREF!A1081,CREF!G:G),"")</f>
        <v>-4301000</v>
      </c>
    </row>
    <row r="1082" spans="1:19">
      <c r="A1082" s="3">
        <v>1081</v>
      </c>
      <c r="B1082" s="5">
        <v>42086</v>
      </c>
      <c r="K1082" s="3">
        <v>179</v>
      </c>
      <c r="P1082" s="3" t="s">
        <v>40</v>
      </c>
      <c r="Q1082" s="4" t="str">
        <f>IFERROR(IF(IF(AND(IF(M1082&lt;&gt;0,LOOKUP(M1082,[1]Customer!$A:$A,[1]Customer!$B:$B),IF(N1082&lt;&gt;0,LOOKUP(N1082,[1]Supplier!$A:$A,[1]Supplier!$B:$B)))=FALSE,O1082&lt;&gt;0),LOOKUP(O1082,[1]Branch!$A:$A,[1]Branch!$B:$B),IF(M1082&lt;&gt;0,LOOKUP(M1082,[1]Customer!$A:$A,[1]Customer!$B:$B),IF(N1082&lt;&gt;0,LOOKUP(N1082,[1]Supplier!$A:$A,[1]Supplier!$B:$B))))=FALSE,LOOKUP(P1082,[1]Banking!$A:$A,[1]Banking!$B:$B),IF(AND(IF(M1082&lt;&gt;0,LOOKUP(M1082,[1]Customer!$A:$A,[1]Customer!$B:$B),IF(N1082&lt;&gt;0,LOOKUP(N1082,[1]Supplier!$A:$A,[1]Supplier!$B:$B)))=FALSE,O1082&lt;&gt;0),LOOKUP(O1082,[1]Branch!$A:$A,[1]Branch!$B:$B),IF(M1082&lt;&gt;0,LOOKUP(M1082,[1]Customer!$A:$A,[1]Customer!$B:$B),IF(N1082&lt;&gt;0,LOOKUP(N1082,[1]Supplier!$A:$A,[1]Supplier!$B:$B))))),"")</f>
        <v>Kas Kecil Nathani Chemicals</v>
      </c>
      <c r="R1082" s="4">
        <f>IFERROR(IF(IF(AND(IF(M1082&lt;&gt;0,LOOKUP(M1082,[1]Customer!$A:$A,[1]Customer!$V:$V),IF(N1082&lt;&gt;0,LOOKUP(N1082,[1]Supplier!$A:$A,[1]Supplier!$V:$V)))=FALSE,O1082&lt;&gt;0),LOOKUP(O1082,[1]Branch!$A:$A,[1]Branch!$V:$V),IF(M1082&lt;&gt;0,LOOKUP(M1082,[1]Customer!$A:$A,[1]Customer!$V:$V),IF(N1082&lt;&gt;0,LOOKUP(N1082,[1]Supplier!$A:$A,[1]Supplier!$V:$V))))=FALSE,LOOKUP(P1082,[1]Banking!$A:$A,[1]Banking!$C:$C),IF(AND(IF(M1082&lt;&gt;0,LOOKUP(M1082,[1]Customer!$A:$A,[1]Customer!$V:$V),IF(N1082&lt;&gt;0,LOOKUP(N1082,[1]Supplier!$A:$A,[1]Supplier!$V:$V)))=FALSE,O1082&lt;&gt;0),LOOKUP(O1082,[1]Branch!$A:$A,[1]Branch!$V:$V),IF(M1082&lt;&gt;0,LOOKUP(M1082,[1]Customer!$A:$A,[1]Customer!$V:$V),IF(N1082&lt;&gt;0,LOOKUP(N1082,[1]Supplier!$A:$A,[1]Supplier!$V:$V))))),"")</f>
        <v>0</v>
      </c>
      <c r="S1082" s="14">
        <f>IFERROR(SUMIF(CREF!A:A,PREF!A1082,CREF!G:G),"")</f>
        <v>-5805960</v>
      </c>
    </row>
    <row r="1083" spans="1:19">
      <c r="A1083" s="3">
        <v>1082</v>
      </c>
      <c r="B1083" s="5">
        <v>42086</v>
      </c>
      <c r="K1083" s="3">
        <v>180</v>
      </c>
      <c r="P1083" s="3" t="s">
        <v>40</v>
      </c>
      <c r="Q1083" s="4" t="str">
        <f>IFERROR(IF(IF(AND(IF(M1083&lt;&gt;0,LOOKUP(M1083,[1]Customer!$A:$A,[1]Customer!$B:$B),IF(N1083&lt;&gt;0,LOOKUP(N1083,[1]Supplier!$A:$A,[1]Supplier!$B:$B)))=FALSE,O1083&lt;&gt;0),LOOKUP(O1083,[1]Branch!$A:$A,[1]Branch!$B:$B),IF(M1083&lt;&gt;0,LOOKUP(M1083,[1]Customer!$A:$A,[1]Customer!$B:$B),IF(N1083&lt;&gt;0,LOOKUP(N1083,[1]Supplier!$A:$A,[1]Supplier!$B:$B))))=FALSE,LOOKUP(P1083,[1]Banking!$A:$A,[1]Banking!$B:$B),IF(AND(IF(M1083&lt;&gt;0,LOOKUP(M1083,[1]Customer!$A:$A,[1]Customer!$B:$B),IF(N1083&lt;&gt;0,LOOKUP(N1083,[1]Supplier!$A:$A,[1]Supplier!$B:$B)))=FALSE,O1083&lt;&gt;0),LOOKUP(O1083,[1]Branch!$A:$A,[1]Branch!$B:$B),IF(M1083&lt;&gt;0,LOOKUP(M1083,[1]Customer!$A:$A,[1]Customer!$B:$B),IF(N1083&lt;&gt;0,LOOKUP(N1083,[1]Supplier!$A:$A,[1]Supplier!$B:$B))))),"")</f>
        <v>Kas Kecil Nathani Chemicals</v>
      </c>
      <c r="R1083" s="4">
        <f>IFERROR(IF(IF(AND(IF(M1083&lt;&gt;0,LOOKUP(M1083,[1]Customer!$A:$A,[1]Customer!$V:$V),IF(N1083&lt;&gt;0,LOOKUP(N1083,[1]Supplier!$A:$A,[1]Supplier!$V:$V)))=FALSE,O1083&lt;&gt;0),LOOKUP(O1083,[1]Branch!$A:$A,[1]Branch!$V:$V),IF(M1083&lt;&gt;0,LOOKUP(M1083,[1]Customer!$A:$A,[1]Customer!$V:$V),IF(N1083&lt;&gt;0,LOOKUP(N1083,[1]Supplier!$A:$A,[1]Supplier!$V:$V))))=FALSE,LOOKUP(P1083,[1]Banking!$A:$A,[1]Banking!$C:$C),IF(AND(IF(M1083&lt;&gt;0,LOOKUP(M1083,[1]Customer!$A:$A,[1]Customer!$V:$V),IF(N1083&lt;&gt;0,LOOKUP(N1083,[1]Supplier!$A:$A,[1]Supplier!$V:$V)))=FALSE,O1083&lt;&gt;0),LOOKUP(O1083,[1]Branch!$A:$A,[1]Branch!$V:$V),IF(M1083&lt;&gt;0,LOOKUP(M1083,[1]Customer!$A:$A,[1]Customer!$V:$V),IF(N1083&lt;&gt;0,LOOKUP(N1083,[1]Supplier!$A:$A,[1]Supplier!$V:$V))))),"")</f>
        <v>0</v>
      </c>
      <c r="S1083" s="14">
        <f>IFERROR(SUMIF(CREF!A:A,PREF!A1083,CREF!G:G),"")</f>
        <v>-600000</v>
      </c>
    </row>
    <row r="1084" spans="1:19">
      <c r="A1084" s="3">
        <v>1083</v>
      </c>
      <c r="B1084" s="5">
        <v>42086</v>
      </c>
      <c r="K1084" s="3">
        <v>181</v>
      </c>
      <c r="P1084" s="3" t="s">
        <v>40</v>
      </c>
      <c r="Q1084" s="4" t="str">
        <f>IFERROR(IF(IF(AND(IF(M1084&lt;&gt;0,LOOKUP(M1084,[1]Customer!$A:$A,[1]Customer!$B:$B),IF(N1084&lt;&gt;0,LOOKUP(N1084,[1]Supplier!$A:$A,[1]Supplier!$B:$B)))=FALSE,O1084&lt;&gt;0),LOOKUP(O1084,[1]Branch!$A:$A,[1]Branch!$B:$B),IF(M1084&lt;&gt;0,LOOKUP(M1084,[1]Customer!$A:$A,[1]Customer!$B:$B),IF(N1084&lt;&gt;0,LOOKUP(N1084,[1]Supplier!$A:$A,[1]Supplier!$B:$B))))=FALSE,LOOKUP(P1084,[1]Banking!$A:$A,[1]Banking!$B:$B),IF(AND(IF(M1084&lt;&gt;0,LOOKUP(M1084,[1]Customer!$A:$A,[1]Customer!$B:$B),IF(N1084&lt;&gt;0,LOOKUP(N1084,[1]Supplier!$A:$A,[1]Supplier!$B:$B)))=FALSE,O1084&lt;&gt;0),LOOKUP(O1084,[1]Branch!$A:$A,[1]Branch!$B:$B),IF(M1084&lt;&gt;0,LOOKUP(M1084,[1]Customer!$A:$A,[1]Customer!$B:$B),IF(N1084&lt;&gt;0,LOOKUP(N1084,[1]Supplier!$A:$A,[1]Supplier!$B:$B))))),"")</f>
        <v>Kas Kecil Nathani Chemicals</v>
      </c>
      <c r="R1084" s="4">
        <f>IFERROR(IF(IF(AND(IF(M1084&lt;&gt;0,LOOKUP(M1084,[1]Customer!$A:$A,[1]Customer!$V:$V),IF(N1084&lt;&gt;0,LOOKUP(N1084,[1]Supplier!$A:$A,[1]Supplier!$V:$V)))=FALSE,O1084&lt;&gt;0),LOOKUP(O1084,[1]Branch!$A:$A,[1]Branch!$V:$V),IF(M1084&lt;&gt;0,LOOKUP(M1084,[1]Customer!$A:$A,[1]Customer!$V:$V),IF(N1084&lt;&gt;0,LOOKUP(N1084,[1]Supplier!$A:$A,[1]Supplier!$V:$V))))=FALSE,LOOKUP(P1084,[1]Banking!$A:$A,[1]Banking!$C:$C),IF(AND(IF(M1084&lt;&gt;0,LOOKUP(M1084,[1]Customer!$A:$A,[1]Customer!$V:$V),IF(N1084&lt;&gt;0,LOOKUP(N1084,[1]Supplier!$A:$A,[1]Supplier!$V:$V)))=FALSE,O1084&lt;&gt;0),LOOKUP(O1084,[1]Branch!$A:$A,[1]Branch!$V:$V),IF(M1084&lt;&gt;0,LOOKUP(M1084,[1]Customer!$A:$A,[1]Customer!$V:$V),IF(N1084&lt;&gt;0,LOOKUP(N1084,[1]Supplier!$A:$A,[1]Supplier!$V:$V))))),"")</f>
        <v>0</v>
      </c>
      <c r="S1084" s="14">
        <f>IFERROR(SUMIF(CREF!A:A,PREF!A1084,CREF!G:G),"")</f>
        <v>-600000</v>
      </c>
    </row>
    <row r="1085" spans="1:19">
      <c r="A1085" s="3">
        <v>1084</v>
      </c>
      <c r="B1085" s="5">
        <v>42088</v>
      </c>
      <c r="D1085" s="11" t="s">
        <v>1674</v>
      </c>
      <c r="J1085" s="3">
        <v>57</v>
      </c>
      <c r="M1085" s="3" t="s">
        <v>41</v>
      </c>
      <c r="Q1085" s="4" t="str">
        <f>IFERROR(IF(IF(AND(IF(M1085&lt;&gt;0,LOOKUP(M1085,[1]Customer!$A:$A,[1]Customer!$B:$B),IF(N1085&lt;&gt;0,LOOKUP(N1085,[1]Supplier!$A:$A,[1]Supplier!$B:$B)))=FALSE,O1085&lt;&gt;0),LOOKUP(O1085,[1]Branch!$A:$A,[1]Branch!$B:$B),IF(M1085&lt;&gt;0,LOOKUP(M1085,[1]Customer!$A:$A,[1]Customer!$B:$B),IF(N1085&lt;&gt;0,LOOKUP(N1085,[1]Supplier!$A:$A,[1]Supplier!$B:$B))))=FALSE,LOOKUP(P1085,[1]Banking!$A:$A,[1]Banking!$B:$B),IF(AND(IF(M1085&lt;&gt;0,LOOKUP(M1085,[1]Customer!$A:$A,[1]Customer!$B:$B),IF(N1085&lt;&gt;0,LOOKUP(N1085,[1]Supplier!$A:$A,[1]Supplier!$B:$B)))=FALSE,O1085&lt;&gt;0),LOOKUP(O1085,[1]Branch!$A:$A,[1]Branch!$B:$B),IF(M1085&lt;&gt;0,LOOKUP(M1085,[1]Customer!$A:$A,[1]Customer!$B:$B),IF(N1085&lt;&gt;0,LOOKUP(N1085,[1]Supplier!$A:$A,[1]Supplier!$B:$B))))),"")</f>
        <v>Nathani Indonesia</v>
      </c>
      <c r="R1085" s="4" t="str">
        <f>IFERROR(IF(IF(AND(IF(M1085&lt;&gt;0,LOOKUP(M1085,[1]Customer!$A:$A,[1]Customer!$V:$V),IF(N1085&lt;&gt;0,LOOKUP(N1085,[1]Supplier!$A:$A,[1]Supplier!$V:$V)))=FALSE,O1085&lt;&gt;0),LOOKUP(O1085,[1]Branch!$A:$A,[1]Branch!$V:$V),IF(M1085&lt;&gt;0,LOOKUP(M1085,[1]Customer!$A:$A,[1]Customer!$V:$V),IF(N1085&lt;&gt;0,LOOKUP(N1085,[1]Supplier!$A:$A,[1]Supplier!$V:$V))))=FALSE,LOOKUP(P1085,[1]Banking!$A:$A,[1]Banking!$C:$C),IF(AND(IF(M1085&lt;&gt;0,LOOKUP(M1085,[1]Customer!$A:$A,[1]Customer!$V:$V),IF(N1085&lt;&gt;0,LOOKUP(N1085,[1]Supplier!$A:$A,[1]Supplier!$V:$V)))=FALSE,O1085&lt;&gt;0),LOOKUP(O1085,[1]Branch!$A:$A,[1]Branch!$V:$V),IF(M1085&lt;&gt;0,LOOKUP(M1085,[1]Customer!$A:$A,[1]Customer!$V:$V),IF(N1085&lt;&gt;0,LOOKUP(N1085,[1]Supplier!$A:$A,[1]Supplier!$V:$V))))),"")</f>
        <v>Agustina Y. Zulkarnain</v>
      </c>
      <c r="S1085" s="14">
        <f>IFERROR(SUMIF(CREF!A:A,PREF!A1085,CREF!G:G),"")</f>
        <v>138446505</v>
      </c>
    </row>
    <row r="1086" spans="1:19">
      <c r="A1086" s="3">
        <v>1085</v>
      </c>
      <c r="B1086" s="5">
        <v>42088</v>
      </c>
      <c r="D1086" s="11" t="s">
        <v>1675</v>
      </c>
      <c r="J1086" s="3">
        <v>58</v>
      </c>
      <c r="M1086" s="3" t="s">
        <v>41</v>
      </c>
      <c r="Q1086" s="4" t="str">
        <f>IFERROR(IF(IF(AND(IF(M1086&lt;&gt;0,LOOKUP(M1086,[1]Customer!$A:$A,[1]Customer!$B:$B),IF(N1086&lt;&gt;0,LOOKUP(N1086,[1]Supplier!$A:$A,[1]Supplier!$B:$B)))=FALSE,O1086&lt;&gt;0),LOOKUP(O1086,[1]Branch!$A:$A,[1]Branch!$B:$B),IF(M1086&lt;&gt;0,LOOKUP(M1086,[1]Customer!$A:$A,[1]Customer!$B:$B),IF(N1086&lt;&gt;0,LOOKUP(N1086,[1]Supplier!$A:$A,[1]Supplier!$B:$B))))=FALSE,LOOKUP(P1086,[1]Banking!$A:$A,[1]Banking!$B:$B),IF(AND(IF(M1086&lt;&gt;0,LOOKUP(M1086,[1]Customer!$A:$A,[1]Customer!$B:$B),IF(N1086&lt;&gt;0,LOOKUP(N1086,[1]Supplier!$A:$A,[1]Supplier!$B:$B)))=FALSE,O1086&lt;&gt;0),LOOKUP(O1086,[1]Branch!$A:$A,[1]Branch!$B:$B),IF(M1086&lt;&gt;0,LOOKUP(M1086,[1]Customer!$A:$A,[1]Customer!$B:$B),IF(N1086&lt;&gt;0,LOOKUP(N1086,[1]Supplier!$A:$A,[1]Supplier!$B:$B))))),"")</f>
        <v>Nathani Indonesia</v>
      </c>
      <c r="R1086" s="4" t="str">
        <f>IFERROR(IF(IF(AND(IF(M1086&lt;&gt;0,LOOKUP(M1086,[1]Customer!$A:$A,[1]Customer!$V:$V),IF(N1086&lt;&gt;0,LOOKUP(N1086,[1]Supplier!$A:$A,[1]Supplier!$V:$V)))=FALSE,O1086&lt;&gt;0),LOOKUP(O1086,[1]Branch!$A:$A,[1]Branch!$V:$V),IF(M1086&lt;&gt;0,LOOKUP(M1086,[1]Customer!$A:$A,[1]Customer!$V:$V),IF(N1086&lt;&gt;0,LOOKUP(N1086,[1]Supplier!$A:$A,[1]Supplier!$V:$V))))=FALSE,LOOKUP(P1086,[1]Banking!$A:$A,[1]Banking!$C:$C),IF(AND(IF(M1086&lt;&gt;0,LOOKUP(M1086,[1]Customer!$A:$A,[1]Customer!$V:$V),IF(N1086&lt;&gt;0,LOOKUP(N1086,[1]Supplier!$A:$A,[1]Supplier!$V:$V)))=FALSE,O1086&lt;&gt;0),LOOKUP(O1086,[1]Branch!$A:$A,[1]Branch!$V:$V),IF(M1086&lt;&gt;0,LOOKUP(M1086,[1]Customer!$A:$A,[1]Customer!$V:$V),IF(N1086&lt;&gt;0,LOOKUP(N1086,[1]Supplier!$A:$A,[1]Supplier!$V:$V))))),"")</f>
        <v>Agustina Y. Zulkarnain</v>
      </c>
      <c r="S1086" s="14">
        <f>IFERROR(SUMIF(CREF!A:A,PREF!A1086,CREF!G:G),"")</f>
        <v>119701961</v>
      </c>
    </row>
    <row r="1087" spans="1:19">
      <c r="A1087" s="3">
        <v>1086</v>
      </c>
      <c r="B1087" s="5">
        <v>42088</v>
      </c>
      <c r="D1087" s="11" t="s">
        <v>1676</v>
      </c>
      <c r="J1087" s="3">
        <v>59</v>
      </c>
      <c r="M1087" s="3" t="s">
        <v>41</v>
      </c>
      <c r="Q1087" s="4" t="str">
        <f>IFERROR(IF(IF(AND(IF(M1087&lt;&gt;0,LOOKUP(M1087,[1]Customer!$A:$A,[1]Customer!$B:$B),IF(N1087&lt;&gt;0,LOOKUP(N1087,[1]Supplier!$A:$A,[1]Supplier!$B:$B)))=FALSE,O1087&lt;&gt;0),LOOKUP(O1087,[1]Branch!$A:$A,[1]Branch!$B:$B),IF(M1087&lt;&gt;0,LOOKUP(M1087,[1]Customer!$A:$A,[1]Customer!$B:$B),IF(N1087&lt;&gt;0,LOOKUP(N1087,[1]Supplier!$A:$A,[1]Supplier!$B:$B))))=FALSE,LOOKUP(P1087,[1]Banking!$A:$A,[1]Banking!$B:$B),IF(AND(IF(M1087&lt;&gt;0,LOOKUP(M1087,[1]Customer!$A:$A,[1]Customer!$B:$B),IF(N1087&lt;&gt;0,LOOKUP(N1087,[1]Supplier!$A:$A,[1]Supplier!$B:$B)))=FALSE,O1087&lt;&gt;0),LOOKUP(O1087,[1]Branch!$A:$A,[1]Branch!$B:$B),IF(M1087&lt;&gt;0,LOOKUP(M1087,[1]Customer!$A:$A,[1]Customer!$B:$B),IF(N1087&lt;&gt;0,LOOKUP(N1087,[1]Supplier!$A:$A,[1]Supplier!$B:$B))))),"")</f>
        <v>Nathani Indonesia</v>
      </c>
      <c r="R1087" s="4" t="str">
        <f>IFERROR(IF(IF(AND(IF(M1087&lt;&gt;0,LOOKUP(M1087,[1]Customer!$A:$A,[1]Customer!$V:$V),IF(N1087&lt;&gt;0,LOOKUP(N1087,[1]Supplier!$A:$A,[1]Supplier!$V:$V)))=FALSE,O1087&lt;&gt;0),LOOKUP(O1087,[1]Branch!$A:$A,[1]Branch!$V:$V),IF(M1087&lt;&gt;0,LOOKUP(M1087,[1]Customer!$A:$A,[1]Customer!$V:$V),IF(N1087&lt;&gt;0,LOOKUP(N1087,[1]Supplier!$A:$A,[1]Supplier!$V:$V))))=FALSE,LOOKUP(P1087,[1]Banking!$A:$A,[1]Banking!$C:$C),IF(AND(IF(M1087&lt;&gt;0,LOOKUP(M1087,[1]Customer!$A:$A,[1]Customer!$V:$V),IF(N1087&lt;&gt;0,LOOKUP(N1087,[1]Supplier!$A:$A,[1]Supplier!$V:$V)))=FALSE,O1087&lt;&gt;0),LOOKUP(O1087,[1]Branch!$A:$A,[1]Branch!$V:$V),IF(M1087&lt;&gt;0,LOOKUP(M1087,[1]Customer!$A:$A,[1]Customer!$V:$V),IF(N1087&lt;&gt;0,LOOKUP(N1087,[1]Supplier!$A:$A,[1]Supplier!$V:$V))))),"")</f>
        <v>Agustina Y. Zulkarnain</v>
      </c>
      <c r="S1087" s="14">
        <f>IFERROR(SUMIF(CREF!A:A,PREF!A1087,CREF!G:G),"")</f>
        <v>52138765</v>
      </c>
    </row>
    <row r="1088" spans="1:19">
      <c r="A1088" s="3">
        <v>1087</v>
      </c>
      <c r="B1088" s="5">
        <v>42088</v>
      </c>
      <c r="D1088" s="11" t="s">
        <v>1677</v>
      </c>
      <c r="J1088" s="3">
        <v>60</v>
      </c>
      <c r="M1088" s="3" t="s">
        <v>41</v>
      </c>
      <c r="Q1088" s="4" t="str">
        <f>IFERROR(IF(IF(AND(IF(M1088&lt;&gt;0,LOOKUP(M1088,[1]Customer!$A:$A,[1]Customer!$B:$B),IF(N1088&lt;&gt;0,LOOKUP(N1088,[1]Supplier!$A:$A,[1]Supplier!$B:$B)))=FALSE,O1088&lt;&gt;0),LOOKUP(O1088,[1]Branch!$A:$A,[1]Branch!$B:$B),IF(M1088&lt;&gt;0,LOOKUP(M1088,[1]Customer!$A:$A,[1]Customer!$B:$B),IF(N1088&lt;&gt;0,LOOKUP(N1088,[1]Supplier!$A:$A,[1]Supplier!$B:$B))))=FALSE,LOOKUP(P1088,[1]Banking!$A:$A,[1]Banking!$B:$B),IF(AND(IF(M1088&lt;&gt;0,LOOKUP(M1088,[1]Customer!$A:$A,[1]Customer!$B:$B),IF(N1088&lt;&gt;0,LOOKUP(N1088,[1]Supplier!$A:$A,[1]Supplier!$B:$B)))=FALSE,O1088&lt;&gt;0),LOOKUP(O1088,[1]Branch!$A:$A,[1]Branch!$B:$B),IF(M1088&lt;&gt;0,LOOKUP(M1088,[1]Customer!$A:$A,[1]Customer!$B:$B),IF(N1088&lt;&gt;0,LOOKUP(N1088,[1]Supplier!$A:$A,[1]Supplier!$B:$B))))),"")</f>
        <v>Nathani Indonesia</v>
      </c>
      <c r="R1088" s="4" t="str">
        <f>IFERROR(IF(IF(AND(IF(M1088&lt;&gt;0,LOOKUP(M1088,[1]Customer!$A:$A,[1]Customer!$V:$V),IF(N1088&lt;&gt;0,LOOKUP(N1088,[1]Supplier!$A:$A,[1]Supplier!$V:$V)))=FALSE,O1088&lt;&gt;0),LOOKUP(O1088,[1]Branch!$A:$A,[1]Branch!$V:$V),IF(M1088&lt;&gt;0,LOOKUP(M1088,[1]Customer!$A:$A,[1]Customer!$V:$V),IF(N1088&lt;&gt;0,LOOKUP(N1088,[1]Supplier!$A:$A,[1]Supplier!$V:$V))))=FALSE,LOOKUP(P1088,[1]Banking!$A:$A,[1]Banking!$C:$C),IF(AND(IF(M1088&lt;&gt;0,LOOKUP(M1088,[1]Customer!$A:$A,[1]Customer!$V:$V),IF(N1088&lt;&gt;0,LOOKUP(N1088,[1]Supplier!$A:$A,[1]Supplier!$V:$V)))=FALSE,O1088&lt;&gt;0),LOOKUP(O1088,[1]Branch!$A:$A,[1]Branch!$V:$V),IF(M1088&lt;&gt;0,LOOKUP(M1088,[1]Customer!$A:$A,[1]Customer!$V:$V),IF(N1088&lt;&gt;0,LOOKUP(N1088,[1]Supplier!$A:$A,[1]Supplier!$V:$V))))),"")</f>
        <v>Agustina Y. Zulkarnain</v>
      </c>
      <c r="S1088" s="14">
        <f>IFERROR(SUMIF(CREF!A:A,PREF!A1088,CREF!G:G),"")</f>
        <v>52138765</v>
      </c>
    </row>
    <row r="1089" spans="1:19">
      <c r="A1089" s="3">
        <v>1088</v>
      </c>
      <c r="B1089" s="5">
        <v>42088</v>
      </c>
      <c r="D1089" s="11" t="s">
        <v>1678</v>
      </c>
      <c r="J1089" s="3">
        <v>61</v>
      </c>
      <c r="M1089" s="3" t="s">
        <v>41</v>
      </c>
      <c r="Q1089" s="4" t="str">
        <f>IFERROR(IF(IF(AND(IF(M1089&lt;&gt;0,LOOKUP(M1089,[1]Customer!$A:$A,[1]Customer!$B:$B),IF(N1089&lt;&gt;0,LOOKUP(N1089,[1]Supplier!$A:$A,[1]Supplier!$B:$B)))=FALSE,O1089&lt;&gt;0),LOOKUP(O1089,[1]Branch!$A:$A,[1]Branch!$B:$B),IF(M1089&lt;&gt;0,LOOKUP(M1089,[1]Customer!$A:$A,[1]Customer!$B:$B),IF(N1089&lt;&gt;0,LOOKUP(N1089,[1]Supplier!$A:$A,[1]Supplier!$B:$B))))=FALSE,LOOKUP(P1089,[1]Banking!$A:$A,[1]Banking!$B:$B),IF(AND(IF(M1089&lt;&gt;0,LOOKUP(M1089,[1]Customer!$A:$A,[1]Customer!$B:$B),IF(N1089&lt;&gt;0,LOOKUP(N1089,[1]Supplier!$A:$A,[1]Supplier!$B:$B)))=FALSE,O1089&lt;&gt;0),LOOKUP(O1089,[1]Branch!$A:$A,[1]Branch!$B:$B),IF(M1089&lt;&gt;0,LOOKUP(M1089,[1]Customer!$A:$A,[1]Customer!$B:$B),IF(N1089&lt;&gt;0,LOOKUP(N1089,[1]Supplier!$A:$A,[1]Supplier!$B:$B))))),"")</f>
        <v>Nathani Indonesia</v>
      </c>
      <c r="R1089" s="4" t="str">
        <f>IFERROR(IF(IF(AND(IF(M1089&lt;&gt;0,LOOKUP(M1089,[1]Customer!$A:$A,[1]Customer!$V:$V),IF(N1089&lt;&gt;0,LOOKUP(N1089,[1]Supplier!$A:$A,[1]Supplier!$V:$V)))=FALSE,O1089&lt;&gt;0),LOOKUP(O1089,[1]Branch!$A:$A,[1]Branch!$V:$V),IF(M1089&lt;&gt;0,LOOKUP(M1089,[1]Customer!$A:$A,[1]Customer!$V:$V),IF(N1089&lt;&gt;0,LOOKUP(N1089,[1]Supplier!$A:$A,[1]Supplier!$V:$V))))=FALSE,LOOKUP(P1089,[1]Banking!$A:$A,[1]Banking!$C:$C),IF(AND(IF(M1089&lt;&gt;0,LOOKUP(M1089,[1]Customer!$A:$A,[1]Customer!$V:$V),IF(N1089&lt;&gt;0,LOOKUP(N1089,[1]Supplier!$A:$A,[1]Supplier!$V:$V)))=FALSE,O1089&lt;&gt;0),LOOKUP(O1089,[1]Branch!$A:$A,[1]Branch!$V:$V),IF(M1089&lt;&gt;0,LOOKUP(M1089,[1]Customer!$A:$A,[1]Customer!$V:$V),IF(N1089&lt;&gt;0,LOOKUP(N1089,[1]Supplier!$A:$A,[1]Supplier!$V:$V))))),"")</f>
        <v>Agustina Y. Zulkarnain</v>
      </c>
      <c r="S1089" s="14">
        <f>IFERROR(SUMIF(CREF!A:A,PREF!A1089,CREF!G:G),"")</f>
        <v>95745192</v>
      </c>
    </row>
    <row r="1090" spans="1:19">
      <c r="A1090" s="3">
        <v>1089</v>
      </c>
      <c r="B1090" s="5">
        <v>42088</v>
      </c>
      <c r="D1090" s="11" t="s">
        <v>1679</v>
      </c>
      <c r="J1090" s="3">
        <v>62</v>
      </c>
      <c r="M1090" s="3" t="s">
        <v>41</v>
      </c>
      <c r="Q1090" s="4" t="str">
        <f>IFERROR(IF(IF(AND(IF(M1090&lt;&gt;0,LOOKUP(M1090,[1]Customer!$A:$A,[1]Customer!$B:$B),IF(N1090&lt;&gt;0,LOOKUP(N1090,[1]Supplier!$A:$A,[1]Supplier!$B:$B)))=FALSE,O1090&lt;&gt;0),LOOKUP(O1090,[1]Branch!$A:$A,[1]Branch!$B:$B),IF(M1090&lt;&gt;0,LOOKUP(M1090,[1]Customer!$A:$A,[1]Customer!$B:$B),IF(N1090&lt;&gt;0,LOOKUP(N1090,[1]Supplier!$A:$A,[1]Supplier!$B:$B))))=FALSE,LOOKUP(P1090,[1]Banking!$A:$A,[1]Banking!$B:$B),IF(AND(IF(M1090&lt;&gt;0,LOOKUP(M1090,[1]Customer!$A:$A,[1]Customer!$B:$B),IF(N1090&lt;&gt;0,LOOKUP(N1090,[1]Supplier!$A:$A,[1]Supplier!$B:$B)))=FALSE,O1090&lt;&gt;0),LOOKUP(O1090,[1]Branch!$A:$A,[1]Branch!$B:$B),IF(M1090&lt;&gt;0,LOOKUP(M1090,[1]Customer!$A:$A,[1]Customer!$B:$B),IF(N1090&lt;&gt;0,LOOKUP(N1090,[1]Supplier!$A:$A,[1]Supplier!$B:$B))))),"")</f>
        <v>Nathani Indonesia</v>
      </c>
      <c r="R1090" s="4" t="str">
        <f>IFERROR(IF(IF(AND(IF(M1090&lt;&gt;0,LOOKUP(M1090,[1]Customer!$A:$A,[1]Customer!$V:$V),IF(N1090&lt;&gt;0,LOOKUP(N1090,[1]Supplier!$A:$A,[1]Supplier!$V:$V)))=FALSE,O1090&lt;&gt;0),LOOKUP(O1090,[1]Branch!$A:$A,[1]Branch!$V:$V),IF(M1090&lt;&gt;0,LOOKUP(M1090,[1]Customer!$A:$A,[1]Customer!$V:$V),IF(N1090&lt;&gt;0,LOOKUP(N1090,[1]Supplier!$A:$A,[1]Supplier!$V:$V))))=FALSE,LOOKUP(P1090,[1]Banking!$A:$A,[1]Banking!$C:$C),IF(AND(IF(M1090&lt;&gt;0,LOOKUP(M1090,[1]Customer!$A:$A,[1]Customer!$V:$V),IF(N1090&lt;&gt;0,LOOKUP(N1090,[1]Supplier!$A:$A,[1]Supplier!$V:$V)))=FALSE,O1090&lt;&gt;0),LOOKUP(O1090,[1]Branch!$A:$A,[1]Branch!$V:$V),IF(M1090&lt;&gt;0,LOOKUP(M1090,[1]Customer!$A:$A,[1]Customer!$V:$V),IF(N1090&lt;&gt;0,LOOKUP(N1090,[1]Supplier!$A:$A,[1]Supplier!$V:$V))))),"")</f>
        <v>Agustina Y. Zulkarnain</v>
      </c>
      <c r="S1090" s="14">
        <f>IFERROR(SUMIF(CREF!A:A,PREF!A1090,CREF!G:G),"")</f>
        <v>378459443</v>
      </c>
    </row>
    <row r="1091" spans="1:19">
      <c r="A1091" s="3">
        <v>1090</v>
      </c>
      <c r="B1091" s="5">
        <v>42088</v>
      </c>
      <c r="D1091" s="11" t="s">
        <v>1680</v>
      </c>
      <c r="J1091" s="3">
        <v>63</v>
      </c>
      <c r="M1091" s="3" t="s">
        <v>41</v>
      </c>
      <c r="Q1091" s="4" t="str">
        <f>IFERROR(IF(IF(AND(IF(M1091&lt;&gt;0,LOOKUP(M1091,[1]Customer!$A:$A,[1]Customer!$B:$B),IF(N1091&lt;&gt;0,LOOKUP(N1091,[1]Supplier!$A:$A,[1]Supplier!$B:$B)))=FALSE,O1091&lt;&gt;0),LOOKUP(O1091,[1]Branch!$A:$A,[1]Branch!$B:$B),IF(M1091&lt;&gt;0,LOOKUP(M1091,[1]Customer!$A:$A,[1]Customer!$B:$B),IF(N1091&lt;&gt;0,LOOKUP(N1091,[1]Supplier!$A:$A,[1]Supplier!$B:$B))))=FALSE,LOOKUP(P1091,[1]Banking!$A:$A,[1]Banking!$B:$B),IF(AND(IF(M1091&lt;&gt;0,LOOKUP(M1091,[1]Customer!$A:$A,[1]Customer!$B:$B),IF(N1091&lt;&gt;0,LOOKUP(N1091,[1]Supplier!$A:$A,[1]Supplier!$B:$B)))=FALSE,O1091&lt;&gt;0),LOOKUP(O1091,[1]Branch!$A:$A,[1]Branch!$B:$B),IF(M1091&lt;&gt;0,LOOKUP(M1091,[1]Customer!$A:$A,[1]Customer!$B:$B),IF(N1091&lt;&gt;0,LOOKUP(N1091,[1]Supplier!$A:$A,[1]Supplier!$B:$B))))),"")</f>
        <v>Nathani Indonesia</v>
      </c>
      <c r="R1091" s="4" t="str">
        <f>IFERROR(IF(IF(AND(IF(M1091&lt;&gt;0,LOOKUP(M1091,[1]Customer!$A:$A,[1]Customer!$V:$V),IF(N1091&lt;&gt;0,LOOKUP(N1091,[1]Supplier!$A:$A,[1]Supplier!$V:$V)))=FALSE,O1091&lt;&gt;0),LOOKUP(O1091,[1]Branch!$A:$A,[1]Branch!$V:$V),IF(M1091&lt;&gt;0,LOOKUP(M1091,[1]Customer!$A:$A,[1]Customer!$V:$V),IF(N1091&lt;&gt;0,LOOKUP(N1091,[1]Supplier!$A:$A,[1]Supplier!$V:$V))))=FALSE,LOOKUP(P1091,[1]Banking!$A:$A,[1]Banking!$C:$C),IF(AND(IF(M1091&lt;&gt;0,LOOKUP(M1091,[1]Customer!$A:$A,[1]Customer!$V:$V),IF(N1091&lt;&gt;0,LOOKUP(N1091,[1]Supplier!$A:$A,[1]Supplier!$V:$V)))=FALSE,O1091&lt;&gt;0),LOOKUP(O1091,[1]Branch!$A:$A,[1]Branch!$V:$V),IF(M1091&lt;&gt;0,LOOKUP(M1091,[1]Customer!$A:$A,[1]Customer!$V:$V),IF(N1091&lt;&gt;0,LOOKUP(N1091,[1]Supplier!$A:$A,[1]Supplier!$V:$V))))),"")</f>
        <v>Agustina Y. Zulkarnain</v>
      </c>
      <c r="S1091" s="14">
        <f>IFERROR(SUMIF(CREF!A:A,PREF!A1091,CREF!G:G),"")</f>
        <v>54054785</v>
      </c>
    </row>
    <row r="1092" spans="1:19">
      <c r="A1092" s="3">
        <v>1091</v>
      </c>
      <c r="B1092" s="5">
        <v>42088</v>
      </c>
      <c r="D1092" s="11" t="s">
        <v>1681</v>
      </c>
      <c r="J1092" s="3">
        <v>64</v>
      </c>
      <c r="M1092" s="3" t="s">
        <v>41</v>
      </c>
      <c r="Q1092" s="4" t="str">
        <f>IFERROR(IF(IF(AND(IF(M1092&lt;&gt;0,LOOKUP(M1092,[1]Customer!$A:$A,[1]Customer!$B:$B),IF(N1092&lt;&gt;0,LOOKUP(N1092,[1]Supplier!$A:$A,[1]Supplier!$B:$B)))=FALSE,O1092&lt;&gt;0),LOOKUP(O1092,[1]Branch!$A:$A,[1]Branch!$B:$B),IF(M1092&lt;&gt;0,LOOKUP(M1092,[1]Customer!$A:$A,[1]Customer!$B:$B),IF(N1092&lt;&gt;0,LOOKUP(N1092,[1]Supplier!$A:$A,[1]Supplier!$B:$B))))=FALSE,LOOKUP(P1092,[1]Banking!$A:$A,[1]Banking!$B:$B),IF(AND(IF(M1092&lt;&gt;0,LOOKUP(M1092,[1]Customer!$A:$A,[1]Customer!$B:$B),IF(N1092&lt;&gt;0,LOOKUP(N1092,[1]Supplier!$A:$A,[1]Supplier!$B:$B)))=FALSE,O1092&lt;&gt;0),LOOKUP(O1092,[1]Branch!$A:$A,[1]Branch!$B:$B),IF(M1092&lt;&gt;0,LOOKUP(M1092,[1]Customer!$A:$A,[1]Customer!$B:$B),IF(N1092&lt;&gt;0,LOOKUP(N1092,[1]Supplier!$A:$A,[1]Supplier!$B:$B))))),"")</f>
        <v>Nathani Indonesia</v>
      </c>
      <c r="R1092" s="4" t="str">
        <f>IFERROR(IF(IF(AND(IF(M1092&lt;&gt;0,LOOKUP(M1092,[1]Customer!$A:$A,[1]Customer!$V:$V),IF(N1092&lt;&gt;0,LOOKUP(N1092,[1]Supplier!$A:$A,[1]Supplier!$V:$V)))=FALSE,O1092&lt;&gt;0),LOOKUP(O1092,[1]Branch!$A:$A,[1]Branch!$V:$V),IF(M1092&lt;&gt;0,LOOKUP(M1092,[1]Customer!$A:$A,[1]Customer!$V:$V),IF(N1092&lt;&gt;0,LOOKUP(N1092,[1]Supplier!$A:$A,[1]Supplier!$V:$V))))=FALSE,LOOKUP(P1092,[1]Banking!$A:$A,[1]Banking!$C:$C),IF(AND(IF(M1092&lt;&gt;0,LOOKUP(M1092,[1]Customer!$A:$A,[1]Customer!$V:$V),IF(N1092&lt;&gt;0,LOOKUP(N1092,[1]Supplier!$A:$A,[1]Supplier!$V:$V)))=FALSE,O1092&lt;&gt;0),LOOKUP(O1092,[1]Branch!$A:$A,[1]Branch!$V:$V),IF(M1092&lt;&gt;0,LOOKUP(M1092,[1]Customer!$A:$A,[1]Customer!$V:$V),IF(N1092&lt;&gt;0,LOOKUP(N1092,[1]Supplier!$A:$A,[1]Supplier!$V:$V))))),"")</f>
        <v>Agustina Y. Zulkarnain</v>
      </c>
      <c r="S1092" s="14">
        <f>IFERROR(SUMIF(CREF!A:A,PREF!A1092,CREF!G:G),"")</f>
        <v>54054785</v>
      </c>
    </row>
    <row r="1093" spans="1:19">
      <c r="A1093" s="3">
        <v>1092</v>
      </c>
      <c r="B1093" s="5">
        <v>42088</v>
      </c>
      <c r="D1093" s="11" t="s">
        <v>1682</v>
      </c>
      <c r="J1093" s="3">
        <v>65</v>
      </c>
      <c r="M1093" s="3" t="s">
        <v>41</v>
      </c>
      <c r="Q1093" s="4" t="str">
        <f>IFERROR(IF(IF(AND(IF(M1093&lt;&gt;0,LOOKUP(M1093,[1]Customer!$A:$A,[1]Customer!$B:$B),IF(N1093&lt;&gt;0,LOOKUP(N1093,[1]Supplier!$A:$A,[1]Supplier!$B:$B)))=FALSE,O1093&lt;&gt;0),LOOKUP(O1093,[1]Branch!$A:$A,[1]Branch!$B:$B),IF(M1093&lt;&gt;0,LOOKUP(M1093,[1]Customer!$A:$A,[1]Customer!$B:$B),IF(N1093&lt;&gt;0,LOOKUP(N1093,[1]Supplier!$A:$A,[1]Supplier!$B:$B))))=FALSE,LOOKUP(P1093,[1]Banking!$A:$A,[1]Banking!$B:$B),IF(AND(IF(M1093&lt;&gt;0,LOOKUP(M1093,[1]Customer!$A:$A,[1]Customer!$B:$B),IF(N1093&lt;&gt;0,LOOKUP(N1093,[1]Supplier!$A:$A,[1]Supplier!$B:$B)))=FALSE,O1093&lt;&gt;0),LOOKUP(O1093,[1]Branch!$A:$A,[1]Branch!$B:$B),IF(M1093&lt;&gt;0,LOOKUP(M1093,[1]Customer!$A:$A,[1]Customer!$B:$B),IF(N1093&lt;&gt;0,LOOKUP(N1093,[1]Supplier!$A:$A,[1]Supplier!$B:$B))))),"")</f>
        <v>Nathani Indonesia</v>
      </c>
      <c r="R1093" s="4" t="str">
        <f>IFERROR(IF(IF(AND(IF(M1093&lt;&gt;0,LOOKUP(M1093,[1]Customer!$A:$A,[1]Customer!$V:$V),IF(N1093&lt;&gt;0,LOOKUP(N1093,[1]Supplier!$A:$A,[1]Supplier!$V:$V)))=FALSE,O1093&lt;&gt;0),LOOKUP(O1093,[1]Branch!$A:$A,[1]Branch!$V:$V),IF(M1093&lt;&gt;0,LOOKUP(M1093,[1]Customer!$A:$A,[1]Customer!$V:$V),IF(N1093&lt;&gt;0,LOOKUP(N1093,[1]Supplier!$A:$A,[1]Supplier!$V:$V))))=FALSE,LOOKUP(P1093,[1]Banking!$A:$A,[1]Banking!$C:$C),IF(AND(IF(M1093&lt;&gt;0,LOOKUP(M1093,[1]Customer!$A:$A,[1]Customer!$V:$V),IF(N1093&lt;&gt;0,LOOKUP(N1093,[1]Supplier!$A:$A,[1]Supplier!$V:$V)))=FALSE,O1093&lt;&gt;0),LOOKUP(O1093,[1]Branch!$A:$A,[1]Branch!$V:$V),IF(M1093&lt;&gt;0,LOOKUP(M1093,[1]Customer!$A:$A,[1]Customer!$V:$V),IF(N1093&lt;&gt;0,LOOKUP(N1093,[1]Supplier!$A:$A,[1]Supplier!$V:$V))))),"")</f>
        <v>Agustina Y. Zulkarnain</v>
      </c>
      <c r="S1093" s="14">
        <f>IFERROR(SUMIF(CREF!A:A,PREF!A1093,CREF!G:G),"")</f>
        <v>55259799</v>
      </c>
    </row>
    <row r="1094" spans="1:19">
      <c r="A1094" s="3">
        <v>1093</v>
      </c>
      <c r="B1094" s="5">
        <v>42088</v>
      </c>
      <c r="D1094" s="11"/>
      <c r="K1094" s="3">
        <v>182</v>
      </c>
      <c r="N1094" s="3" t="s">
        <v>81</v>
      </c>
      <c r="Q1094" s="4" t="str">
        <f>IFERROR(IF(IF(AND(IF(M1094&lt;&gt;0,LOOKUP(M1094,[1]Customer!$A:$A,[1]Customer!$B:$B),IF(N1094&lt;&gt;0,LOOKUP(N1094,[1]Supplier!$A:$A,[1]Supplier!$B:$B)))=FALSE,O1094&lt;&gt;0),LOOKUP(O1094,[1]Branch!$A:$A,[1]Branch!$B:$B),IF(M1094&lt;&gt;0,LOOKUP(M1094,[1]Customer!$A:$A,[1]Customer!$B:$B),IF(N1094&lt;&gt;0,LOOKUP(N1094,[1]Supplier!$A:$A,[1]Supplier!$B:$B))))=FALSE,LOOKUP(P1094,[1]Banking!$A:$A,[1]Banking!$B:$B),IF(AND(IF(M1094&lt;&gt;0,LOOKUP(M1094,[1]Customer!$A:$A,[1]Customer!$B:$B),IF(N1094&lt;&gt;0,LOOKUP(N1094,[1]Supplier!$A:$A,[1]Supplier!$B:$B)))=FALSE,O1094&lt;&gt;0),LOOKUP(O1094,[1]Branch!$A:$A,[1]Branch!$B:$B),IF(M1094&lt;&gt;0,LOOKUP(M1094,[1]Customer!$A:$A,[1]Customer!$B:$B),IF(N1094&lt;&gt;0,LOOKUP(N1094,[1]Supplier!$A:$A,[1]Supplier!$B:$B))))),"")</f>
        <v>Kas Negara</v>
      </c>
      <c r="R1094" s="4" t="str">
        <f>IFERROR(IF(IF(AND(IF(M1094&lt;&gt;0,LOOKUP(M1094,[1]Customer!$A:$A,[1]Customer!$V:$V),IF(N1094&lt;&gt;0,LOOKUP(N1094,[1]Supplier!$A:$A,[1]Supplier!$V:$V)))=FALSE,O1094&lt;&gt;0),LOOKUP(O1094,[1]Branch!$A:$A,[1]Branch!$V:$V),IF(M1094&lt;&gt;0,LOOKUP(M1094,[1]Customer!$A:$A,[1]Customer!$V:$V),IF(N1094&lt;&gt;0,LOOKUP(N1094,[1]Supplier!$A:$A,[1]Supplier!$V:$V))))=FALSE,LOOKUP(P1094,[1]Banking!$A:$A,[1]Banking!$C:$C),IF(AND(IF(M1094&lt;&gt;0,LOOKUP(M1094,[1]Customer!$A:$A,[1]Customer!$V:$V),IF(N1094&lt;&gt;0,LOOKUP(N1094,[1]Supplier!$A:$A,[1]Supplier!$V:$V)))=FALSE,O1094&lt;&gt;0),LOOKUP(O1094,[1]Branch!$A:$A,[1]Branch!$V:$V),IF(M1094&lt;&gt;0,LOOKUP(M1094,[1]Customer!$A:$A,[1]Customer!$V:$V),IF(N1094&lt;&gt;0,LOOKUP(N1094,[1]Supplier!$A:$A,[1]Supplier!$V:$V))))),"")</f>
        <v/>
      </c>
      <c r="S1094" s="14">
        <f>IFERROR(SUMIF(CREF!A:A,PREF!A1094,CREF!G:G),"")</f>
        <v>-1000000000</v>
      </c>
    </row>
    <row r="1095" spans="1:19">
      <c r="A1095" s="3">
        <v>1094</v>
      </c>
      <c r="B1095" s="5">
        <v>42093</v>
      </c>
      <c r="J1095" s="3">
        <v>66</v>
      </c>
      <c r="P1095" s="3" t="s">
        <v>40</v>
      </c>
      <c r="Q1095" s="4" t="str">
        <f>IFERROR(IF(IF(AND(IF(M1095&lt;&gt;0,LOOKUP(M1095,[1]Customer!$A:$A,[1]Customer!$B:$B),IF(N1095&lt;&gt;0,LOOKUP(N1095,[1]Supplier!$A:$A,[1]Supplier!$B:$B)))=FALSE,O1095&lt;&gt;0),LOOKUP(O1095,[1]Branch!$A:$A,[1]Branch!$B:$B),IF(M1095&lt;&gt;0,LOOKUP(M1095,[1]Customer!$A:$A,[1]Customer!$B:$B),IF(N1095&lt;&gt;0,LOOKUP(N1095,[1]Supplier!$A:$A,[1]Supplier!$B:$B))))=FALSE,LOOKUP(P1095,[1]Banking!$A:$A,[1]Banking!$B:$B),IF(AND(IF(M1095&lt;&gt;0,LOOKUP(M1095,[1]Customer!$A:$A,[1]Customer!$B:$B),IF(N1095&lt;&gt;0,LOOKUP(N1095,[1]Supplier!$A:$A,[1]Supplier!$B:$B)))=FALSE,O1095&lt;&gt;0),LOOKUP(O1095,[1]Branch!$A:$A,[1]Branch!$B:$B),IF(M1095&lt;&gt;0,LOOKUP(M1095,[1]Customer!$A:$A,[1]Customer!$B:$B),IF(N1095&lt;&gt;0,LOOKUP(N1095,[1]Supplier!$A:$A,[1]Supplier!$B:$B))))),"")</f>
        <v>Kas Kecil Nathani Chemicals</v>
      </c>
      <c r="R1095" s="4">
        <f>IFERROR(IF(IF(AND(IF(M1095&lt;&gt;0,LOOKUP(M1095,[1]Customer!$A:$A,[1]Customer!$V:$V),IF(N1095&lt;&gt;0,LOOKUP(N1095,[1]Supplier!$A:$A,[1]Supplier!$V:$V)))=FALSE,O1095&lt;&gt;0),LOOKUP(O1095,[1]Branch!$A:$A,[1]Branch!$V:$V),IF(M1095&lt;&gt;0,LOOKUP(M1095,[1]Customer!$A:$A,[1]Customer!$V:$V),IF(N1095&lt;&gt;0,LOOKUP(N1095,[1]Supplier!$A:$A,[1]Supplier!$V:$V))))=FALSE,LOOKUP(P1095,[1]Banking!$A:$A,[1]Banking!$C:$C),IF(AND(IF(M1095&lt;&gt;0,LOOKUP(M1095,[1]Customer!$A:$A,[1]Customer!$V:$V),IF(N1095&lt;&gt;0,LOOKUP(N1095,[1]Supplier!$A:$A,[1]Supplier!$V:$V)))=FALSE,O1095&lt;&gt;0),LOOKUP(O1095,[1]Branch!$A:$A,[1]Branch!$V:$V),IF(M1095&lt;&gt;0,LOOKUP(M1095,[1]Customer!$A:$A,[1]Customer!$V:$V),IF(N1095&lt;&gt;0,LOOKUP(N1095,[1]Supplier!$A:$A,[1]Supplier!$V:$V))))),"")</f>
        <v>0</v>
      </c>
      <c r="S1095" s="14">
        <f>IFERROR(SUMIF(CREF!A:A,PREF!A1095,CREF!G:G),"")</f>
        <v>6094500</v>
      </c>
    </row>
    <row r="1096" spans="1:19">
      <c r="A1096" s="3">
        <v>1095</v>
      </c>
      <c r="B1096" s="5">
        <v>42093</v>
      </c>
      <c r="K1096" s="3">
        <v>183</v>
      </c>
      <c r="P1096" s="3" t="s">
        <v>40</v>
      </c>
      <c r="Q1096" s="4" t="str">
        <f>IFERROR(IF(IF(AND(IF(M1096&lt;&gt;0,LOOKUP(M1096,[1]Customer!$A:$A,[1]Customer!$B:$B),IF(N1096&lt;&gt;0,LOOKUP(N1096,[1]Supplier!$A:$A,[1]Supplier!$B:$B)))=FALSE,O1096&lt;&gt;0),LOOKUP(O1096,[1]Branch!$A:$A,[1]Branch!$B:$B),IF(M1096&lt;&gt;0,LOOKUP(M1096,[1]Customer!$A:$A,[1]Customer!$B:$B),IF(N1096&lt;&gt;0,LOOKUP(N1096,[1]Supplier!$A:$A,[1]Supplier!$B:$B))))=FALSE,LOOKUP(P1096,[1]Banking!$A:$A,[1]Banking!$B:$B),IF(AND(IF(M1096&lt;&gt;0,LOOKUP(M1096,[1]Customer!$A:$A,[1]Customer!$B:$B),IF(N1096&lt;&gt;0,LOOKUP(N1096,[1]Supplier!$A:$A,[1]Supplier!$B:$B)))=FALSE,O1096&lt;&gt;0),LOOKUP(O1096,[1]Branch!$A:$A,[1]Branch!$B:$B),IF(M1096&lt;&gt;0,LOOKUP(M1096,[1]Customer!$A:$A,[1]Customer!$B:$B),IF(N1096&lt;&gt;0,LOOKUP(N1096,[1]Supplier!$A:$A,[1]Supplier!$B:$B))))),"")</f>
        <v>Kas Kecil Nathani Chemicals</v>
      </c>
      <c r="R1096" s="4">
        <f>IFERROR(IF(IF(AND(IF(M1096&lt;&gt;0,LOOKUP(M1096,[1]Customer!$A:$A,[1]Customer!$V:$V),IF(N1096&lt;&gt;0,LOOKUP(N1096,[1]Supplier!$A:$A,[1]Supplier!$V:$V)))=FALSE,O1096&lt;&gt;0),LOOKUP(O1096,[1]Branch!$A:$A,[1]Branch!$V:$V),IF(M1096&lt;&gt;0,LOOKUP(M1096,[1]Customer!$A:$A,[1]Customer!$V:$V),IF(N1096&lt;&gt;0,LOOKUP(N1096,[1]Supplier!$A:$A,[1]Supplier!$V:$V))))=FALSE,LOOKUP(P1096,[1]Banking!$A:$A,[1]Banking!$C:$C),IF(AND(IF(M1096&lt;&gt;0,LOOKUP(M1096,[1]Customer!$A:$A,[1]Customer!$V:$V),IF(N1096&lt;&gt;0,LOOKUP(N1096,[1]Supplier!$A:$A,[1]Supplier!$V:$V)))=FALSE,O1096&lt;&gt;0),LOOKUP(O1096,[1]Branch!$A:$A,[1]Branch!$V:$V),IF(M1096&lt;&gt;0,LOOKUP(M1096,[1]Customer!$A:$A,[1]Customer!$V:$V),IF(N1096&lt;&gt;0,LOOKUP(N1096,[1]Supplier!$A:$A,[1]Supplier!$V:$V))))),"")</f>
        <v>0</v>
      </c>
      <c r="S1096" s="14">
        <f>IFERROR(SUMIF(CREF!A:A,PREF!A1096,CREF!G:G),"")</f>
        <v>-450000</v>
      </c>
    </row>
    <row r="1097" spans="1:19">
      <c r="A1097" s="3">
        <v>1096</v>
      </c>
      <c r="B1097" s="5">
        <v>42093</v>
      </c>
      <c r="K1097" s="3">
        <v>184</v>
      </c>
      <c r="P1097" s="3" t="s">
        <v>40</v>
      </c>
      <c r="Q1097" s="4" t="str">
        <f>IFERROR(IF(IF(AND(IF(M1097&lt;&gt;0,LOOKUP(M1097,[1]Customer!$A:$A,[1]Customer!$B:$B),IF(N1097&lt;&gt;0,LOOKUP(N1097,[1]Supplier!$A:$A,[1]Supplier!$B:$B)))=FALSE,O1097&lt;&gt;0),LOOKUP(O1097,[1]Branch!$A:$A,[1]Branch!$B:$B),IF(M1097&lt;&gt;0,LOOKUP(M1097,[1]Customer!$A:$A,[1]Customer!$B:$B),IF(N1097&lt;&gt;0,LOOKUP(N1097,[1]Supplier!$A:$A,[1]Supplier!$B:$B))))=FALSE,LOOKUP(P1097,[1]Banking!$A:$A,[1]Banking!$B:$B),IF(AND(IF(M1097&lt;&gt;0,LOOKUP(M1097,[1]Customer!$A:$A,[1]Customer!$B:$B),IF(N1097&lt;&gt;0,LOOKUP(N1097,[1]Supplier!$A:$A,[1]Supplier!$B:$B)))=FALSE,O1097&lt;&gt;0),LOOKUP(O1097,[1]Branch!$A:$A,[1]Branch!$B:$B),IF(M1097&lt;&gt;0,LOOKUP(M1097,[1]Customer!$A:$A,[1]Customer!$B:$B),IF(N1097&lt;&gt;0,LOOKUP(N1097,[1]Supplier!$A:$A,[1]Supplier!$B:$B))))),"")</f>
        <v>Kas Kecil Nathani Chemicals</v>
      </c>
      <c r="R1097" s="4">
        <f>IFERROR(IF(IF(AND(IF(M1097&lt;&gt;0,LOOKUP(M1097,[1]Customer!$A:$A,[1]Customer!$V:$V),IF(N1097&lt;&gt;0,LOOKUP(N1097,[1]Supplier!$A:$A,[1]Supplier!$V:$V)))=FALSE,O1097&lt;&gt;0),LOOKUP(O1097,[1]Branch!$A:$A,[1]Branch!$V:$V),IF(M1097&lt;&gt;0,LOOKUP(M1097,[1]Customer!$A:$A,[1]Customer!$V:$V),IF(N1097&lt;&gt;0,LOOKUP(N1097,[1]Supplier!$A:$A,[1]Supplier!$V:$V))))=FALSE,LOOKUP(P1097,[1]Banking!$A:$A,[1]Banking!$C:$C),IF(AND(IF(M1097&lt;&gt;0,LOOKUP(M1097,[1]Customer!$A:$A,[1]Customer!$V:$V),IF(N1097&lt;&gt;0,LOOKUP(N1097,[1]Supplier!$A:$A,[1]Supplier!$V:$V)))=FALSE,O1097&lt;&gt;0),LOOKUP(O1097,[1]Branch!$A:$A,[1]Branch!$V:$V),IF(M1097&lt;&gt;0,LOOKUP(M1097,[1]Customer!$A:$A,[1]Customer!$V:$V),IF(N1097&lt;&gt;0,LOOKUP(N1097,[1]Supplier!$A:$A,[1]Supplier!$V:$V))))),"")</f>
        <v>0</v>
      </c>
      <c r="S1097" s="14">
        <f>IFERROR(SUMIF(CREF!A:A,PREF!A1097,CREF!G:G),"")</f>
        <v>-450000</v>
      </c>
    </row>
    <row r="1098" spans="1:19">
      <c r="A1098" s="3">
        <v>1097</v>
      </c>
      <c r="B1098" s="5">
        <v>42093</v>
      </c>
      <c r="K1098" s="3">
        <v>185</v>
      </c>
      <c r="P1098" s="3" t="s">
        <v>40</v>
      </c>
      <c r="Q1098" s="4" t="str">
        <f>IFERROR(IF(IF(AND(IF(M1098&lt;&gt;0,LOOKUP(M1098,[1]Customer!$A:$A,[1]Customer!$B:$B),IF(N1098&lt;&gt;0,LOOKUP(N1098,[1]Supplier!$A:$A,[1]Supplier!$B:$B)))=FALSE,O1098&lt;&gt;0),LOOKUP(O1098,[1]Branch!$A:$A,[1]Branch!$B:$B),IF(M1098&lt;&gt;0,LOOKUP(M1098,[1]Customer!$A:$A,[1]Customer!$B:$B),IF(N1098&lt;&gt;0,LOOKUP(N1098,[1]Supplier!$A:$A,[1]Supplier!$B:$B))))=FALSE,LOOKUP(P1098,[1]Banking!$A:$A,[1]Banking!$B:$B),IF(AND(IF(M1098&lt;&gt;0,LOOKUP(M1098,[1]Customer!$A:$A,[1]Customer!$B:$B),IF(N1098&lt;&gt;0,LOOKUP(N1098,[1]Supplier!$A:$A,[1]Supplier!$B:$B)))=FALSE,O1098&lt;&gt;0),LOOKUP(O1098,[1]Branch!$A:$A,[1]Branch!$B:$B),IF(M1098&lt;&gt;0,LOOKUP(M1098,[1]Customer!$A:$A,[1]Customer!$B:$B),IF(N1098&lt;&gt;0,LOOKUP(N1098,[1]Supplier!$A:$A,[1]Supplier!$B:$B))))),"")</f>
        <v>Kas Kecil Nathani Chemicals</v>
      </c>
      <c r="R1098" s="4">
        <f>IFERROR(IF(IF(AND(IF(M1098&lt;&gt;0,LOOKUP(M1098,[1]Customer!$A:$A,[1]Customer!$V:$V),IF(N1098&lt;&gt;0,LOOKUP(N1098,[1]Supplier!$A:$A,[1]Supplier!$V:$V)))=FALSE,O1098&lt;&gt;0),LOOKUP(O1098,[1]Branch!$A:$A,[1]Branch!$V:$V),IF(M1098&lt;&gt;0,LOOKUP(M1098,[1]Customer!$A:$A,[1]Customer!$V:$V),IF(N1098&lt;&gt;0,LOOKUP(N1098,[1]Supplier!$A:$A,[1]Supplier!$V:$V))))=FALSE,LOOKUP(P1098,[1]Banking!$A:$A,[1]Banking!$C:$C),IF(AND(IF(M1098&lt;&gt;0,LOOKUP(M1098,[1]Customer!$A:$A,[1]Customer!$V:$V),IF(N1098&lt;&gt;0,LOOKUP(N1098,[1]Supplier!$A:$A,[1]Supplier!$V:$V)))=FALSE,O1098&lt;&gt;0),LOOKUP(O1098,[1]Branch!$A:$A,[1]Branch!$V:$V),IF(M1098&lt;&gt;0,LOOKUP(M1098,[1]Customer!$A:$A,[1]Customer!$V:$V),IF(N1098&lt;&gt;0,LOOKUP(N1098,[1]Supplier!$A:$A,[1]Supplier!$V:$V))))),"")</f>
        <v>0</v>
      </c>
      <c r="S1098" s="14">
        <f>IFERROR(SUMIF(CREF!A:A,PREF!A1098,CREF!G:G),"")</f>
        <v>-450000</v>
      </c>
    </row>
    <row r="1099" spans="1:19">
      <c r="A1099" s="3">
        <v>1098</v>
      </c>
      <c r="B1099" s="5">
        <v>42093</v>
      </c>
      <c r="K1099" s="3">
        <v>186</v>
      </c>
      <c r="P1099" s="3" t="s">
        <v>40</v>
      </c>
      <c r="Q1099" s="4" t="str">
        <f>IFERROR(IF(IF(AND(IF(M1099&lt;&gt;0,LOOKUP(M1099,[1]Customer!$A:$A,[1]Customer!$B:$B),IF(N1099&lt;&gt;0,LOOKUP(N1099,[1]Supplier!$A:$A,[1]Supplier!$B:$B)))=FALSE,O1099&lt;&gt;0),LOOKUP(O1099,[1]Branch!$A:$A,[1]Branch!$B:$B),IF(M1099&lt;&gt;0,LOOKUP(M1099,[1]Customer!$A:$A,[1]Customer!$B:$B),IF(N1099&lt;&gt;0,LOOKUP(N1099,[1]Supplier!$A:$A,[1]Supplier!$B:$B))))=FALSE,LOOKUP(P1099,[1]Banking!$A:$A,[1]Banking!$B:$B),IF(AND(IF(M1099&lt;&gt;0,LOOKUP(M1099,[1]Customer!$A:$A,[1]Customer!$B:$B),IF(N1099&lt;&gt;0,LOOKUP(N1099,[1]Supplier!$A:$A,[1]Supplier!$B:$B)))=FALSE,O1099&lt;&gt;0),LOOKUP(O1099,[1]Branch!$A:$A,[1]Branch!$B:$B),IF(M1099&lt;&gt;0,LOOKUP(M1099,[1]Customer!$A:$A,[1]Customer!$B:$B),IF(N1099&lt;&gt;0,LOOKUP(N1099,[1]Supplier!$A:$A,[1]Supplier!$B:$B))))),"")</f>
        <v>Kas Kecil Nathani Chemicals</v>
      </c>
      <c r="R1099" s="4">
        <f>IFERROR(IF(IF(AND(IF(M1099&lt;&gt;0,LOOKUP(M1099,[1]Customer!$A:$A,[1]Customer!$V:$V),IF(N1099&lt;&gt;0,LOOKUP(N1099,[1]Supplier!$A:$A,[1]Supplier!$V:$V)))=FALSE,O1099&lt;&gt;0),LOOKUP(O1099,[1]Branch!$A:$A,[1]Branch!$V:$V),IF(M1099&lt;&gt;0,LOOKUP(M1099,[1]Customer!$A:$A,[1]Customer!$V:$V),IF(N1099&lt;&gt;0,LOOKUP(N1099,[1]Supplier!$A:$A,[1]Supplier!$V:$V))))=FALSE,LOOKUP(P1099,[1]Banking!$A:$A,[1]Banking!$C:$C),IF(AND(IF(M1099&lt;&gt;0,LOOKUP(M1099,[1]Customer!$A:$A,[1]Customer!$V:$V),IF(N1099&lt;&gt;0,LOOKUP(N1099,[1]Supplier!$A:$A,[1]Supplier!$V:$V)))=FALSE,O1099&lt;&gt;0),LOOKUP(O1099,[1]Branch!$A:$A,[1]Branch!$V:$V),IF(M1099&lt;&gt;0,LOOKUP(M1099,[1]Customer!$A:$A,[1]Customer!$V:$V),IF(N1099&lt;&gt;0,LOOKUP(N1099,[1]Supplier!$A:$A,[1]Supplier!$V:$V))))),"")</f>
        <v>0</v>
      </c>
      <c r="S1099" s="14">
        <f>IFERROR(SUMIF(CREF!A:A,PREF!A1099,CREF!G:G),"")</f>
        <v>-450000</v>
      </c>
    </row>
    <row r="1100" spans="1:19">
      <c r="A1100" s="3">
        <v>1099</v>
      </c>
      <c r="B1100" s="5">
        <v>42093</v>
      </c>
      <c r="K1100" s="3">
        <v>187</v>
      </c>
      <c r="P1100" s="3" t="s">
        <v>40</v>
      </c>
      <c r="Q1100" s="4" t="str">
        <f>IFERROR(IF(IF(AND(IF(M1100&lt;&gt;0,LOOKUP(M1100,[1]Customer!$A:$A,[1]Customer!$B:$B),IF(N1100&lt;&gt;0,LOOKUP(N1100,[1]Supplier!$A:$A,[1]Supplier!$B:$B)))=FALSE,O1100&lt;&gt;0),LOOKUP(O1100,[1]Branch!$A:$A,[1]Branch!$B:$B),IF(M1100&lt;&gt;0,LOOKUP(M1100,[1]Customer!$A:$A,[1]Customer!$B:$B),IF(N1100&lt;&gt;0,LOOKUP(N1100,[1]Supplier!$A:$A,[1]Supplier!$B:$B))))=FALSE,LOOKUP(P1100,[1]Banking!$A:$A,[1]Banking!$B:$B),IF(AND(IF(M1100&lt;&gt;0,LOOKUP(M1100,[1]Customer!$A:$A,[1]Customer!$B:$B),IF(N1100&lt;&gt;0,LOOKUP(N1100,[1]Supplier!$A:$A,[1]Supplier!$B:$B)))=FALSE,O1100&lt;&gt;0),LOOKUP(O1100,[1]Branch!$A:$A,[1]Branch!$B:$B),IF(M1100&lt;&gt;0,LOOKUP(M1100,[1]Customer!$A:$A,[1]Customer!$B:$B),IF(N1100&lt;&gt;0,LOOKUP(N1100,[1]Supplier!$A:$A,[1]Supplier!$B:$B))))),"")</f>
        <v>Kas Kecil Nathani Chemicals</v>
      </c>
      <c r="R1100" s="4">
        <f>IFERROR(IF(IF(AND(IF(M1100&lt;&gt;0,LOOKUP(M1100,[1]Customer!$A:$A,[1]Customer!$V:$V),IF(N1100&lt;&gt;0,LOOKUP(N1100,[1]Supplier!$A:$A,[1]Supplier!$V:$V)))=FALSE,O1100&lt;&gt;0),LOOKUP(O1100,[1]Branch!$A:$A,[1]Branch!$V:$V),IF(M1100&lt;&gt;0,LOOKUP(M1100,[1]Customer!$A:$A,[1]Customer!$V:$V),IF(N1100&lt;&gt;0,LOOKUP(N1100,[1]Supplier!$A:$A,[1]Supplier!$V:$V))))=FALSE,LOOKUP(P1100,[1]Banking!$A:$A,[1]Banking!$C:$C),IF(AND(IF(M1100&lt;&gt;0,LOOKUP(M1100,[1]Customer!$A:$A,[1]Customer!$V:$V),IF(N1100&lt;&gt;0,LOOKUP(N1100,[1]Supplier!$A:$A,[1]Supplier!$V:$V)))=FALSE,O1100&lt;&gt;0),LOOKUP(O1100,[1]Branch!$A:$A,[1]Branch!$V:$V),IF(M1100&lt;&gt;0,LOOKUP(M1100,[1]Customer!$A:$A,[1]Customer!$V:$V),IF(N1100&lt;&gt;0,LOOKUP(N1100,[1]Supplier!$A:$A,[1]Supplier!$V:$V))))),"")</f>
        <v>0</v>
      </c>
      <c r="S1100" s="14">
        <f>IFERROR(SUMIF(CREF!A:A,PREF!A1100,CREF!G:G),"")</f>
        <v>-330960</v>
      </c>
    </row>
    <row r="1101" spans="1:19">
      <c r="A1101" s="3">
        <v>1100</v>
      </c>
      <c r="B1101" s="5">
        <v>42093</v>
      </c>
      <c r="K1101" s="3">
        <v>188</v>
      </c>
      <c r="P1101" s="3" t="s">
        <v>40</v>
      </c>
      <c r="Q1101" s="4" t="str">
        <f>IFERROR(IF(IF(AND(IF(M1101&lt;&gt;0,LOOKUP(M1101,[1]Customer!$A:$A,[1]Customer!$B:$B),IF(N1101&lt;&gt;0,LOOKUP(N1101,[1]Supplier!$A:$A,[1]Supplier!$B:$B)))=FALSE,O1101&lt;&gt;0),LOOKUP(O1101,[1]Branch!$A:$A,[1]Branch!$B:$B),IF(M1101&lt;&gt;0,LOOKUP(M1101,[1]Customer!$A:$A,[1]Customer!$B:$B),IF(N1101&lt;&gt;0,LOOKUP(N1101,[1]Supplier!$A:$A,[1]Supplier!$B:$B))))=FALSE,LOOKUP(P1101,[1]Banking!$A:$A,[1]Banking!$B:$B),IF(AND(IF(M1101&lt;&gt;0,LOOKUP(M1101,[1]Customer!$A:$A,[1]Customer!$B:$B),IF(N1101&lt;&gt;0,LOOKUP(N1101,[1]Supplier!$A:$A,[1]Supplier!$B:$B)))=FALSE,O1101&lt;&gt;0),LOOKUP(O1101,[1]Branch!$A:$A,[1]Branch!$B:$B),IF(M1101&lt;&gt;0,LOOKUP(M1101,[1]Customer!$A:$A,[1]Customer!$B:$B),IF(N1101&lt;&gt;0,LOOKUP(N1101,[1]Supplier!$A:$A,[1]Supplier!$B:$B))))),"")</f>
        <v>Kas Kecil Nathani Chemicals</v>
      </c>
      <c r="R1101" s="4">
        <f>IFERROR(IF(IF(AND(IF(M1101&lt;&gt;0,LOOKUP(M1101,[1]Customer!$A:$A,[1]Customer!$V:$V),IF(N1101&lt;&gt;0,LOOKUP(N1101,[1]Supplier!$A:$A,[1]Supplier!$V:$V)))=FALSE,O1101&lt;&gt;0),LOOKUP(O1101,[1]Branch!$A:$A,[1]Branch!$V:$V),IF(M1101&lt;&gt;0,LOOKUP(M1101,[1]Customer!$A:$A,[1]Customer!$V:$V),IF(N1101&lt;&gt;0,LOOKUP(N1101,[1]Supplier!$A:$A,[1]Supplier!$V:$V))))=FALSE,LOOKUP(P1101,[1]Banking!$A:$A,[1]Banking!$C:$C),IF(AND(IF(M1101&lt;&gt;0,LOOKUP(M1101,[1]Customer!$A:$A,[1]Customer!$V:$V),IF(N1101&lt;&gt;0,LOOKUP(N1101,[1]Supplier!$A:$A,[1]Supplier!$V:$V)))=FALSE,O1101&lt;&gt;0),LOOKUP(O1101,[1]Branch!$A:$A,[1]Branch!$V:$V),IF(M1101&lt;&gt;0,LOOKUP(M1101,[1]Customer!$A:$A,[1]Customer!$V:$V),IF(N1101&lt;&gt;0,LOOKUP(N1101,[1]Supplier!$A:$A,[1]Supplier!$V:$V))))),"")</f>
        <v>0</v>
      </c>
      <c r="S1101" s="14">
        <f>IFERROR(SUMIF(CREF!A:A,PREF!A1101,CREF!G:G),"")</f>
        <v>-450000</v>
      </c>
    </row>
    <row r="1102" spans="1:19">
      <c r="A1102" s="3">
        <v>1101</v>
      </c>
      <c r="B1102" s="5">
        <v>42093</v>
      </c>
      <c r="K1102" s="3">
        <v>189</v>
      </c>
      <c r="P1102" s="3" t="s">
        <v>40</v>
      </c>
      <c r="Q1102" s="4" t="str">
        <f>IFERROR(IF(IF(AND(IF(M1102&lt;&gt;0,LOOKUP(M1102,[1]Customer!$A:$A,[1]Customer!$B:$B),IF(N1102&lt;&gt;0,LOOKUP(N1102,[1]Supplier!$A:$A,[1]Supplier!$B:$B)))=FALSE,O1102&lt;&gt;0),LOOKUP(O1102,[1]Branch!$A:$A,[1]Branch!$B:$B),IF(M1102&lt;&gt;0,LOOKUP(M1102,[1]Customer!$A:$A,[1]Customer!$B:$B),IF(N1102&lt;&gt;0,LOOKUP(N1102,[1]Supplier!$A:$A,[1]Supplier!$B:$B))))=FALSE,LOOKUP(P1102,[1]Banking!$A:$A,[1]Banking!$B:$B),IF(AND(IF(M1102&lt;&gt;0,LOOKUP(M1102,[1]Customer!$A:$A,[1]Customer!$B:$B),IF(N1102&lt;&gt;0,LOOKUP(N1102,[1]Supplier!$A:$A,[1]Supplier!$B:$B)))=FALSE,O1102&lt;&gt;0),LOOKUP(O1102,[1]Branch!$A:$A,[1]Branch!$B:$B),IF(M1102&lt;&gt;0,LOOKUP(M1102,[1]Customer!$A:$A,[1]Customer!$B:$B),IF(N1102&lt;&gt;0,LOOKUP(N1102,[1]Supplier!$A:$A,[1]Supplier!$B:$B))))),"")</f>
        <v>Kas Kecil Nathani Chemicals</v>
      </c>
      <c r="R1102" s="4">
        <f>IFERROR(IF(IF(AND(IF(M1102&lt;&gt;0,LOOKUP(M1102,[1]Customer!$A:$A,[1]Customer!$V:$V),IF(N1102&lt;&gt;0,LOOKUP(N1102,[1]Supplier!$A:$A,[1]Supplier!$V:$V)))=FALSE,O1102&lt;&gt;0),LOOKUP(O1102,[1]Branch!$A:$A,[1]Branch!$V:$V),IF(M1102&lt;&gt;0,LOOKUP(M1102,[1]Customer!$A:$A,[1]Customer!$V:$V),IF(N1102&lt;&gt;0,LOOKUP(N1102,[1]Supplier!$A:$A,[1]Supplier!$V:$V))))=FALSE,LOOKUP(P1102,[1]Banking!$A:$A,[1]Banking!$C:$C),IF(AND(IF(M1102&lt;&gt;0,LOOKUP(M1102,[1]Customer!$A:$A,[1]Customer!$V:$V),IF(N1102&lt;&gt;0,LOOKUP(N1102,[1]Supplier!$A:$A,[1]Supplier!$V:$V)))=FALSE,O1102&lt;&gt;0),LOOKUP(O1102,[1]Branch!$A:$A,[1]Branch!$V:$V),IF(M1102&lt;&gt;0,LOOKUP(M1102,[1]Customer!$A:$A,[1]Customer!$V:$V),IF(N1102&lt;&gt;0,LOOKUP(N1102,[1]Supplier!$A:$A,[1]Supplier!$V:$V))))),"")</f>
        <v>0</v>
      </c>
      <c r="S1102" s="14">
        <f>IFERROR(SUMIF(CREF!A:A,PREF!A1102,CREF!G:G),"")</f>
        <v>-450000</v>
      </c>
    </row>
    <row r="1103" spans="1:19">
      <c r="A1103" s="3">
        <v>1102</v>
      </c>
      <c r="B1103" s="5">
        <v>42093</v>
      </c>
      <c r="K1103" s="3">
        <v>190</v>
      </c>
      <c r="P1103" s="3" t="s">
        <v>40</v>
      </c>
      <c r="Q1103" s="4" t="str">
        <f>IFERROR(IF(IF(AND(IF(M1103&lt;&gt;0,LOOKUP(M1103,[1]Customer!$A:$A,[1]Customer!$B:$B),IF(N1103&lt;&gt;0,LOOKUP(N1103,[1]Supplier!$A:$A,[1]Supplier!$B:$B)))=FALSE,O1103&lt;&gt;0),LOOKUP(O1103,[1]Branch!$A:$A,[1]Branch!$B:$B),IF(M1103&lt;&gt;0,LOOKUP(M1103,[1]Customer!$A:$A,[1]Customer!$B:$B),IF(N1103&lt;&gt;0,LOOKUP(N1103,[1]Supplier!$A:$A,[1]Supplier!$B:$B))))=FALSE,LOOKUP(P1103,[1]Banking!$A:$A,[1]Banking!$B:$B),IF(AND(IF(M1103&lt;&gt;0,LOOKUP(M1103,[1]Customer!$A:$A,[1]Customer!$B:$B),IF(N1103&lt;&gt;0,LOOKUP(N1103,[1]Supplier!$A:$A,[1]Supplier!$B:$B)))=FALSE,O1103&lt;&gt;0),LOOKUP(O1103,[1]Branch!$A:$A,[1]Branch!$B:$B),IF(M1103&lt;&gt;0,LOOKUP(M1103,[1]Customer!$A:$A,[1]Customer!$B:$B),IF(N1103&lt;&gt;0,LOOKUP(N1103,[1]Supplier!$A:$A,[1]Supplier!$B:$B))))),"")</f>
        <v>Kas Kecil Nathani Chemicals</v>
      </c>
      <c r="R1103" s="4">
        <f>IFERROR(IF(IF(AND(IF(M1103&lt;&gt;0,LOOKUP(M1103,[1]Customer!$A:$A,[1]Customer!$V:$V),IF(N1103&lt;&gt;0,LOOKUP(N1103,[1]Supplier!$A:$A,[1]Supplier!$V:$V)))=FALSE,O1103&lt;&gt;0),LOOKUP(O1103,[1]Branch!$A:$A,[1]Branch!$V:$V),IF(M1103&lt;&gt;0,LOOKUP(M1103,[1]Customer!$A:$A,[1]Customer!$V:$V),IF(N1103&lt;&gt;0,LOOKUP(N1103,[1]Supplier!$A:$A,[1]Supplier!$V:$V))))=FALSE,LOOKUP(P1103,[1]Banking!$A:$A,[1]Banking!$C:$C),IF(AND(IF(M1103&lt;&gt;0,LOOKUP(M1103,[1]Customer!$A:$A,[1]Customer!$V:$V),IF(N1103&lt;&gt;0,LOOKUP(N1103,[1]Supplier!$A:$A,[1]Supplier!$V:$V)))=FALSE,O1103&lt;&gt;0),LOOKUP(O1103,[1]Branch!$A:$A,[1]Branch!$V:$V),IF(M1103&lt;&gt;0,LOOKUP(M1103,[1]Customer!$A:$A,[1]Customer!$V:$V),IF(N1103&lt;&gt;0,LOOKUP(N1103,[1]Supplier!$A:$A,[1]Supplier!$V:$V))))),"")</f>
        <v>0</v>
      </c>
      <c r="S1103" s="14">
        <f>IFERROR(SUMIF(CREF!A:A,PREF!A1103,CREF!G:G),"")</f>
        <v>-450000</v>
      </c>
    </row>
    <row r="1104" spans="1:19">
      <c r="A1104" s="3">
        <v>1103</v>
      </c>
      <c r="B1104" s="5">
        <v>42093</v>
      </c>
      <c r="K1104" s="3">
        <v>191</v>
      </c>
      <c r="P1104" s="3" t="s">
        <v>40</v>
      </c>
      <c r="Q1104" s="4" t="str">
        <f>IFERROR(IF(IF(AND(IF(M1104&lt;&gt;0,LOOKUP(M1104,[1]Customer!$A:$A,[1]Customer!$B:$B),IF(N1104&lt;&gt;0,LOOKUP(N1104,[1]Supplier!$A:$A,[1]Supplier!$B:$B)))=FALSE,O1104&lt;&gt;0),LOOKUP(O1104,[1]Branch!$A:$A,[1]Branch!$B:$B),IF(M1104&lt;&gt;0,LOOKUP(M1104,[1]Customer!$A:$A,[1]Customer!$B:$B),IF(N1104&lt;&gt;0,LOOKUP(N1104,[1]Supplier!$A:$A,[1]Supplier!$B:$B))))=FALSE,LOOKUP(P1104,[1]Banking!$A:$A,[1]Banking!$B:$B),IF(AND(IF(M1104&lt;&gt;0,LOOKUP(M1104,[1]Customer!$A:$A,[1]Customer!$B:$B),IF(N1104&lt;&gt;0,LOOKUP(N1104,[1]Supplier!$A:$A,[1]Supplier!$B:$B)))=FALSE,O1104&lt;&gt;0),LOOKUP(O1104,[1]Branch!$A:$A,[1]Branch!$B:$B),IF(M1104&lt;&gt;0,LOOKUP(M1104,[1]Customer!$A:$A,[1]Customer!$B:$B),IF(N1104&lt;&gt;0,LOOKUP(N1104,[1]Supplier!$A:$A,[1]Supplier!$B:$B))))),"")</f>
        <v>Kas Kecil Nathani Chemicals</v>
      </c>
      <c r="R1104" s="4">
        <f>IFERROR(IF(IF(AND(IF(M1104&lt;&gt;0,LOOKUP(M1104,[1]Customer!$A:$A,[1]Customer!$V:$V),IF(N1104&lt;&gt;0,LOOKUP(N1104,[1]Supplier!$A:$A,[1]Supplier!$V:$V)))=FALSE,O1104&lt;&gt;0),LOOKUP(O1104,[1]Branch!$A:$A,[1]Branch!$V:$V),IF(M1104&lt;&gt;0,LOOKUP(M1104,[1]Customer!$A:$A,[1]Customer!$V:$V),IF(N1104&lt;&gt;0,LOOKUP(N1104,[1]Supplier!$A:$A,[1]Supplier!$V:$V))))=FALSE,LOOKUP(P1104,[1]Banking!$A:$A,[1]Banking!$C:$C),IF(AND(IF(M1104&lt;&gt;0,LOOKUP(M1104,[1]Customer!$A:$A,[1]Customer!$V:$V),IF(N1104&lt;&gt;0,LOOKUP(N1104,[1]Supplier!$A:$A,[1]Supplier!$V:$V)))=FALSE,O1104&lt;&gt;0),LOOKUP(O1104,[1]Branch!$A:$A,[1]Branch!$V:$V),IF(M1104&lt;&gt;0,LOOKUP(M1104,[1]Customer!$A:$A,[1]Customer!$V:$V),IF(N1104&lt;&gt;0,LOOKUP(N1104,[1]Supplier!$A:$A,[1]Supplier!$V:$V))))),"")</f>
        <v>0</v>
      </c>
      <c r="S1104" s="14">
        <f>IFERROR(SUMIF(CREF!A:A,PREF!A1104,CREF!G:G),"")</f>
        <v>-450000</v>
      </c>
    </row>
    <row r="1105" spans="1:19">
      <c r="A1105" s="3">
        <v>1104</v>
      </c>
      <c r="B1105" s="5">
        <v>42093</v>
      </c>
      <c r="K1105" s="3">
        <v>192</v>
      </c>
      <c r="P1105" s="3" t="s">
        <v>40</v>
      </c>
      <c r="Q1105" s="4" t="str">
        <f>IFERROR(IF(IF(AND(IF(M1105&lt;&gt;0,LOOKUP(M1105,[1]Customer!$A:$A,[1]Customer!$B:$B),IF(N1105&lt;&gt;0,LOOKUP(N1105,[1]Supplier!$A:$A,[1]Supplier!$B:$B)))=FALSE,O1105&lt;&gt;0),LOOKUP(O1105,[1]Branch!$A:$A,[1]Branch!$B:$B),IF(M1105&lt;&gt;0,LOOKUP(M1105,[1]Customer!$A:$A,[1]Customer!$B:$B),IF(N1105&lt;&gt;0,LOOKUP(N1105,[1]Supplier!$A:$A,[1]Supplier!$B:$B))))=FALSE,LOOKUP(P1105,[1]Banking!$A:$A,[1]Banking!$B:$B),IF(AND(IF(M1105&lt;&gt;0,LOOKUP(M1105,[1]Customer!$A:$A,[1]Customer!$B:$B),IF(N1105&lt;&gt;0,LOOKUP(N1105,[1]Supplier!$A:$A,[1]Supplier!$B:$B)))=FALSE,O1105&lt;&gt;0),LOOKUP(O1105,[1]Branch!$A:$A,[1]Branch!$B:$B),IF(M1105&lt;&gt;0,LOOKUP(M1105,[1]Customer!$A:$A,[1]Customer!$B:$B),IF(N1105&lt;&gt;0,LOOKUP(N1105,[1]Supplier!$A:$A,[1]Supplier!$B:$B))))),"")</f>
        <v>Kas Kecil Nathani Chemicals</v>
      </c>
      <c r="R1105" s="4">
        <f>IFERROR(IF(IF(AND(IF(M1105&lt;&gt;0,LOOKUP(M1105,[1]Customer!$A:$A,[1]Customer!$V:$V),IF(N1105&lt;&gt;0,LOOKUP(N1105,[1]Supplier!$A:$A,[1]Supplier!$V:$V)))=FALSE,O1105&lt;&gt;0),LOOKUP(O1105,[1]Branch!$A:$A,[1]Branch!$V:$V),IF(M1105&lt;&gt;0,LOOKUP(M1105,[1]Customer!$A:$A,[1]Customer!$V:$V),IF(N1105&lt;&gt;0,LOOKUP(N1105,[1]Supplier!$A:$A,[1]Supplier!$V:$V))))=FALSE,LOOKUP(P1105,[1]Banking!$A:$A,[1]Banking!$C:$C),IF(AND(IF(M1105&lt;&gt;0,LOOKUP(M1105,[1]Customer!$A:$A,[1]Customer!$V:$V),IF(N1105&lt;&gt;0,LOOKUP(N1105,[1]Supplier!$A:$A,[1]Supplier!$V:$V)))=FALSE,O1105&lt;&gt;0),LOOKUP(O1105,[1]Branch!$A:$A,[1]Branch!$V:$V),IF(M1105&lt;&gt;0,LOOKUP(M1105,[1]Customer!$A:$A,[1]Customer!$V:$V),IF(N1105&lt;&gt;0,LOOKUP(N1105,[1]Supplier!$A:$A,[1]Supplier!$V:$V))))),"")</f>
        <v>0</v>
      </c>
      <c r="S1105" s="14">
        <f>IFERROR(SUMIF(CREF!A:A,PREF!A1105,CREF!G:G),"")</f>
        <v>-300000</v>
      </c>
    </row>
    <row r="1106" spans="1:19">
      <c r="A1106" s="3">
        <v>1105</v>
      </c>
      <c r="B1106" s="5">
        <v>42093</v>
      </c>
      <c r="K1106" s="3">
        <v>193</v>
      </c>
      <c r="P1106" s="3" t="s">
        <v>40</v>
      </c>
      <c r="Q1106" s="4" t="str">
        <f>IFERROR(IF(IF(AND(IF(M1106&lt;&gt;0,LOOKUP(M1106,[1]Customer!$A:$A,[1]Customer!$B:$B),IF(N1106&lt;&gt;0,LOOKUP(N1106,[1]Supplier!$A:$A,[1]Supplier!$B:$B)))=FALSE,O1106&lt;&gt;0),LOOKUP(O1106,[1]Branch!$A:$A,[1]Branch!$B:$B),IF(M1106&lt;&gt;0,LOOKUP(M1106,[1]Customer!$A:$A,[1]Customer!$B:$B),IF(N1106&lt;&gt;0,LOOKUP(N1106,[1]Supplier!$A:$A,[1]Supplier!$B:$B))))=FALSE,LOOKUP(P1106,[1]Banking!$A:$A,[1]Banking!$B:$B),IF(AND(IF(M1106&lt;&gt;0,LOOKUP(M1106,[1]Customer!$A:$A,[1]Customer!$B:$B),IF(N1106&lt;&gt;0,LOOKUP(N1106,[1]Supplier!$A:$A,[1]Supplier!$B:$B)))=FALSE,O1106&lt;&gt;0),LOOKUP(O1106,[1]Branch!$A:$A,[1]Branch!$B:$B),IF(M1106&lt;&gt;0,LOOKUP(M1106,[1]Customer!$A:$A,[1]Customer!$B:$B),IF(N1106&lt;&gt;0,LOOKUP(N1106,[1]Supplier!$A:$A,[1]Supplier!$B:$B))))),"")</f>
        <v>Kas Kecil Nathani Chemicals</v>
      </c>
      <c r="R1106" s="4">
        <f>IFERROR(IF(IF(AND(IF(M1106&lt;&gt;0,LOOKUP(M1106,[1]Customer!$A:$A,[1]Customer!$V:$V),IF(N1106&lt;&gt;0,LOOKUP(N1106,[1]Supplier!$A:$A,[1]Supplier!$V:$V)))=FALSE,O1106&lt;&gt;0),LOOKUP(O1106,[1]Branch!$A:$A,[1]Branch!$V:$V),IF(M1106&lt;&gt;0,LOOKUP(M1106,[1]Customer!$A:$A,[1]Customer!$V:$V),IF(N1106&lt;&gt;0,LOOKUP(N1106,[1]Supplier!$A:$A,[1]Supplier!$V:$V))))=FALSE,LOOKUP(P1106,[1]Banking!$A:$A,[1]Banking!$C:$C),IF(AND(IF(M1106&lt;&gt;0,LOOKUP(M1106,[1]Customer!$A:$A,[1]Customer!$V:$V),IF(N1106&lt;&gt;0,LOOKUP(N1106,[1]Supplier!$A:$A,[1]Supplier!$V:$V)))=FALSE,O1106&lt;&gt;0),LOOKUP(O1106,[1]Branch!$A:$A,[1]Branch!$V:$V),IF(M1106&lt;&gt;0,LOOKUP(M1106,[1]Customer!$A:$A,[1]Customer!$V:$V),IF(N1106&lt;&gt;0,LOOKUP(N1106,[1]Supplier!$A:$A,[1]Supplier!$V:$V))))),"")</f>
        <v>0</v>
      </c>
      <c r="S1106" s="14">
        <f>IFERROR(SUMIF(CREF!A:A,PREF!A1106,CREF!G:G),"")</f>
        <v>-450000</v>
      </c>
    </row>
    <row r="1107" spans="1:19">
      <c r="A1107" s="3">
        <v>1106</v>
      </c>
      <c r="B1107" s="5">
        <v>42093</v>
      </c>
      <c r="K1107" s="3">
        <v>194</v>
      </c>
      <c r="P1107" s="3" t="s">
        <v>40</v>
      </c>
      <c r="Q1107" s="4" t="str">
        <f>IFERROR(IF(IF(AND(IF(M1107&lt;&gt;0,LOOKUP(M1107,[1]Customer!$A:$A,[1]Customer!$B:$B),IF(N1107&lt;&gt;0,LOOKUP(N1107,[1]Supplier!$A:$A,[1]Supplier!$B:$B)))=FALSE,O1107&lt;&gt;0),LOOKUP(O1107,[1]Branch!$A:$A,[1]Branch!$B:$B),IF(M1107&lt;&gt;0,LOOKUP(M1107,[1]Customer!$A:$A,[1]Customer!$B:$B),IF(N1107&lt;&gt;0,LOOKUP(N1107,[1]Supplier!$A:$A,[1]Supplier!$B:$B))))=FALSE,LOOKUP(P1107,[1]Banking!$A:$A,[1]Banking!$B:$B),IF(AND(IF(M1107&lt;&gt;0,LOOKUP(M1107,[1]Customer!$A:$A,[1]Customer!$B:$B),IF(N1107&lt;&gt;0,LOOKUP(N1107,[1]Supplier!$A:$A,[1]Supplier!$B:$B)))=FALSE,O1107&lt;&gt;0),LOOKUP(O1107,[1]Branch!$A:$A,[1]Branch!$B:$B),IF(M1107&lt;&gt;0,LOOKUP(M1107,[1]Customer!$A:$A,[1]Customer!$B:$B),IF(N1107&lt;&gt;0,LOOKUP(N1107,[1]Supplier!$A:$A,[1]Supplier!$B:$B))))),"")</f>
        <v>Kas Kecil Nathani Chemicals</v>
      </c>
      <c r="R1107" s="4">
        <f>IFERROR(IF(IF(AND(IF(M1107&lt;&gt;0,LOOKUP(M1107,[1]Customer!$A:$A,[1]Customer!$V:$V),IF(N1107&lt;&gt;0,LOOKUP(N1107,[1]Supplier!$A:$A,[1]Supplier!$V:$V)))=FALSE,O1107&lt;&gt;0),LOOKUP(O1107,[1]Branch!$A:$A,[1]Branch!$V:$V),IF(M1107&lt;&gt;0,LOOKUP(M1107,[1]Customer!$A:$A,[1]Customer!$V:$V),IF(N1107&lt;&gt;0,LOOKUP(N1107,[1]Supplier!$A:$A,[1]Supplier!$V:$V))))=FALSE,LOOKUP(P1107,[1]Banking!$A:$A,[1]Banking!$C:$C),IF(AND(IF(M1107&lt;&gt;0,LOOKUP(M1107,[1]Customer!$A:$A,[1]Customer!$V:$V),IF(N1107&lt;&gt;0,LOOKUP(N1107,[1]Supplier!$A:$A,[1]Supplier!$V:$V)))=FALSE,O1107&lt;&gt;0),LOOKUP(O1107,[1]Branch!$A:$A,[1]Branch!$V:$V),IF(M1107&lt;&gt;0,LOOKUP(M1107,[1]Customer!$A:$A,[1]Customer!$V:$V),IF(N1107&lt;&gt;0,LOOKUP(N1107,[1]Supplier!$A:$A,[1]Supplier!$V:$V))))),"")</f>
        <v>0</v>
      </c>
      <c r="S1107" s="14">
        <f>IFERROR(SUMIF(CREF!A:A,PREF!A1107,CREF!G:G),"")</f>
        <v>-450000</v>
      </c>
    </row>
    <row r="1108" spans="1:19">
      <c r="A1108" s="3">
        <v>1107</v>
      </c>
      <c r="B1108" s="5">
        <v>42093</v>
      </c>
      <c r="D1108" s="11"/>
      <c r="K1108" s="3">
        <v>195</v>
      </c>
      <c r="P1108" s="3" t="s">
        <v>40</v>
      </c>
      <c r="Q1108" s="4" t="str">
        <f>IFERROR(IF(IF(AND(IF(M1108&lt;&gt;0,LOOKUP(M1108,[1]Customer!$A:$A,[1]Customer!$B:$B),IF(N1108&lt;&gt;0,LOOKUP(N1108,[1]Supplier!$A:$A,[1]Supplier!$B:$B)))=FALSE,O1108&lt;&gt;0),LOOKUP(O1108,[1]Branch!$A:$A,[1]Branch!$B:$B),IF(M1108&lt;&gt;0,LOOKUP(M1108,[1]Customer!$A:$A,[1]Customer!$B:$B),IF(N1108&lt;&gt;0,LOOKUP(N1108,[1]Supplier!$A:$A,[1]Supplier!$B:$B))))=FALSE,LOOKUP(P1108,[1]Banking!$A:$A,[1]Banking!$B:$B),IF(AND(IF(M1108&lt;&gt;0,LOOKUP(M1108,[1]Customer!$A:$A,[1]Customer!$B:$B),IF(N1108&lt;&gt;0,LOOKUP(N1108,[1]Supplier!$A:$A,[1]Supplier!$B:$B)))=FALSE,O1108&lt;&gt;0),LOOKUP(O1108,[1]Branch!$A:$A,[1]Branch!$B:$B),IF(M1108&lt;&gt;0,LOOKUP(M1108,[1]Customer!$A:$A,[1]Customer!$B:$B),IF(N1108&lt;&gt;0,LOOKUP(N1108,[1]Supplier!$A:$A,[1]Supplier!$B:$B))))),"")</f>
        <v>Kas Kecil Nathani Chemicals</v>
      </c>
      <c r="R1108" s="4">
        <f>IFERROR(IF(IF(AND(IF(M1108&lt;&gt;0,LOOKUP(M1108,[1]Customer!$A:$A,[1]Customer!$V:$V),IF(N1108&lt;&gt;0,LOOKUP(N1108,[1]Supplier!$A:$A,[1]Supplier!$V:$V)))=FALSE,O1108&lt;&gt;0),LOOKUP(O1108,[1]Branch!$A:$A,[1]Branch!$V:$V),IF(M1108&lt;&gt;0,LOOKUP(M1108,[1]Customer!$A:$A,[1]Customer!$V:$V),IF(N1108&lt;&gt;0,LOOKUP(N1108,[1]Supplier!$A:$A,[1]Supplier!$V:$V))))=FALSE,LOOKUP(P1108,[1]Banking!$A:$A,[1]Banking!$C:$C),IF(AND(IF(M1108&lt;&gt;0,LOOKUP(M1108,[1]Customer!$A:$A,[1]Customer!$V:$V),IF(N1108&lt;&gt;0,LOOKUP(N1108,[1]Supplier!$A:$A,[1]Supplier!$V:$V)))=FALSE,O1108&lt;&gt;0),LOOKUP(O1108,[1]Branch!$A:$A,[1]Branch!$V:$V),IF(M1108&lt;&gt;0,LOOKUP(M1108,[1]Customer!$A:$A,[1]Customer!$V:$V),IF(N1108&lt;&gt;0,LOOKUP(N1108,[1]Supplier!$A:$A,[1]Supplier!$V:$V))))),"")</f>
        <v>0</v>
      </c>
      <c r="S1108" s="14">
        <f>IFERROR(SUMIF(CREF!A:A,PREF!A1108,CREF!G:G),"")</f>
        <v>-450000</v>
      </c>
    </row>
    <row r="1109" spans="1:19">
      <c r="A1109" s="3">
        <v>1108</v>
      </c>
      <c r="B1109" s="5">
        <v>42093</v>
      </c>
      <c r="D1109" s="11"/>
      <c r="K1109" s="3">
        <v>196</v>
      </c>
      <c r="P1109" s="3" t="s">
        <v>40</v>
      </c>
      <c r="Q1109" s="4" t="str">
        <f>IFERROR(IF(IF(AND(IF(M1109&lt;&gt;0,LOOKUP(M1109,[1]Customer!$A:$A,[1]Customer!$B:$B),IF(N1109&lt;&gt;0,LOOKUP(N1109,[1]Supplier!$A:$A,[1]Supplier!$B:$B)))=FALSE,O1109&lt;&gt;0),LOOKUP(O1109,[1]Branch!$A:$A,[1]Branch!$B:$B),IF(M1109&lt;&gt;0,LOOKUP(M1109,[1]Customer!$A:$A,[1]Customer!$B:$B),IF(N1109&lt;&gt;0,LOOKUP(N1109,[1]Supplier!$A:$A,[1]Supplier!$B:$B))))=FALSE,LOOKUP(P1109,[1]Banking!$A:$A,[1]Banking!$B:$B),IF(AND(IF(M1109&lt;&gt;0,LOOKUP(M1109,[1]Customer!$A:$A,[1]Customer!$B:$B),IF(N1109&lt;&gt;0,LOOKUP(N1109,[1]Supplier!$A:$A,[1]Supplier!$B:$B)))=FALSE,O1109&lt;&gt;0),LOOKUP(O1109,[1]Branch!$A:$A,[1]Branch!$B:$B),IF(M1109&lt;&gt;0,LOOKUP(M1109,[1]Customer!$A:$A,[1]Customer!$B:$B),IF(N1109&lt;&gt;0,LOOKUP(N1109,[1]Supplier!$A:$A,[1]Supplier!$B:$B))))),"")</f>
        <v>Kas Kecil Nathani Chemicals</v>
      </c>
      <c r="R1109" s="4">
        <f>IFERROR(IF(IF(AND(IF(M1109&lt;&gt;0,LOOKUP(M1109,[1]Customer!$A:$A,[1]Customer!$V:$V),IF(N1109&lt;&gt;0,LOOKUP(N1109,[1]Supplier!$A:$A,[1]Supplier!$V:$V)))=FALSE,O1109&lt;&gt;0),LOOKUP(O1109,[1]Branch!$A:$A,[1]Branch!$V:$V),IF(M1109&lt;&gt;0,LOOKUP(M1109,[1]Customer!$A:$A,[1]Customer!$V:$V),IF(N1109&lt;&gt;0,LOOKUP(N1109,[1]Supplier!$A:$A,[1]Supplier!$V:$V))))=FALSE,LOOKUP(P1109,[1]Banking!$A:$A,[1]Banking!$C:$C),IF(AND(IF(M1109&lt;&gt;0,LOOKUP(M1109,[1]Customer!$A:$A,[1]Customer!$V:$V),IF(N1109&lt;&gt;0,LOOKUP(N1109,[1]Supplier!$A:$A,[1]Supplier!$V:$V)))=FALSE,O1109&lt;&gt;0),LOOKUP(O1109,[1]Branch!$A:$A,[1]Branch!$V:$V),IF(M1109&lt;&gt;0,LOOKUP(M1109,[1]Customer!$A:$A,[1]Customer!$V:$V),IF(N1109&lt;&gt;0,LOOKUP(N1109,[1]Supplier!$A:$A,[1]Supplier!$V:$V))))),"")</f>
        <v>0</v>
      </c>
      <c r="S1109" s="14">
        <f>IFERROR(SUMIF(CREF!A:A,PREF!A1109,CREF!G:G),"")</f>
        <v>-450000</v>
      </c>
    </row>
    <row r="1110" spans="1:19">
      <c r="A1110" s="3">
        <v>1109</v>
      </c>
      <c r="B1110" s="5">
        <v>42093</v>
      </c>
      <c r="K1110" s="3">
        <v>197</v>
      </c>
      <c r="P1110" s="3" t="s">
        <v>40</v>
      </c>
      <c r="Q1110" s="4" t="str">
        <f>IFERROR(IF(IF(AND(IF(M1110&lt;&gt;0,LOOKUP(M1110,[1]Customer!$A:$A,[1]Customer!$B:$B),IF(N1110&lt;&gt;0,LOOKUP(N1110,[1]Supplier!$A:$A,[1]Supplier!$B:$B)))=FALSE,O1110&lt;&gt;0),LOOKUP(O1110,[1]Branch!$A:$A,[1]Branch!$B:$B),IF(M1110&lt;&gt;0,LOOKUP(M1110,[1]Customer!$A:$A,[1]Customer!$B:$B),IF(N1110&lt;&gt;0,LOOKUP(N1110,[1]Supplier!$A:$A,[1]Supplier!$B:$B))))=FALSE,LOOKUP(P1110,[1]Banking!$A:$A,[1]Banking!$B:$B),IF(AND(IF(M1110&lt;&gt;0,LOOKUP(M1110,[1]Customer!$A:$A,[1]Customer!$B:$B),IF(N1110&lt;&gt;0,LOOKUP(N1110,[1]Supplier!$A:$A,[1]Supplier!$B:$B)))=FALSE,O1110&lt;&gt;0),LOOKUP(O1110,[1]Branch!$A:$A,[1]Branch!$B:$B),IF(M1110&lt;&gt;0,LOOKUP(M1110,[1]Customer!$A:$A,[1]Customer!$B:$B),IF(N1110&lt;&gt;0,LOOKUP(N1110,[1]Supplier!$A:$A,[1]Supplier!$B:$B))))),"")</f>
        <v>Kas Kecil Nathani Chemicals</v>
      </c>
      <c r="R1110" s="4">
        <f>IFERROR(IF(IF(AND(IF(M1110&lt;&gt;0,LOOKUP(M1110,[1]Customer!$A:$A,[1]Customer!$V:$V),IF(N1110&lt;&gt;0,LOOKUP(N1110,[1]Supplier!$A:$A,[1]Supplier!$V:$V)))=FALSE,O1110&lt;&gt;0),LOOKUP(O1110,[1]Branch!$A:$A,[1]Branch!$V:$V),IF(M1110&lt;&gt;0,LOOKUP(M1110,[1]Customer!$A:$A,[1]Customer!$V:$V),IF(N1110&lt;&gt;0,LOOKUP(N1110,[1]Supplier!$A:$A,[1]Supplier!$V:$V))))=FALSE,LOOKUP(P1110,[1]Banking!$A:$A,[1]Banking!$C:$C),IF(AND(IF(M1110&lt;&gt;0,LOOKUP(M1110,[1]Customer!$A:$A,[1]Customer!$V:$V),IF(N1110&lt;&gt;0,LOOKUP(N1110,[1]Supplier!$A:$A,[1]Supplier!$V:$V)))=FALSE,O1110&lt;&gt;0),LOOKUP(O1110,[1]Branch!$A:$A,[1]Branch!$V:$V),IF(M1110&lt;&gt;0,LOOKUP(M1110,[1]Customer!$A:$A,[1]Customer!$V:$V),IF(N1110&lt;&gt;0,LOOKUP(N1110,[1]Supplier!$A:$A,[1]Supplier!$V:$V))))),"")</f>
        <v>0</v>
      </c>
      <c r="S1110" s="14">
        <f>IFERROR(SUMIF(CREF!A:A,PREF!A1110,CREF!G:G),"")</f>
        <v>-375000</v>
      </c>
    </row>
    <row r="1111" spans="1:19">
      <c r="A1111" s="3">
        <v>1110</v>
      </c>
      <c r="B1111" s="5">
        <v>42093</v>
      </c>
      <c r="K1111" s="3">
        <v>198</v>
      </c>
      <c r="P1111" s="3" t="s">
        <v>40</v>
      </c>
      <c r="Q1111" s="4" t="str">
        <f>IFERROR(IF(IF(AND(IF(M1111&lt;&gt;0,LOOKUP(M1111,[1]Customer!$A:$A,[1]Customer!$B:$B),IF(N1111&lt;&gt;0,LOOKUP(N1111,[1]Supplier!$A:$A,[1]Supplier!$B:$B)))=FALSE,O1111&lt;&gt;0),LOOKUP(O1111,[1]Branch!$A:$A,[1]Branch!$B:$B),IF(M1111&lt;&gt;0,LOOKUP(M1111,[1]Customer!$A:$A,[1]Customer!$B:$B),IF(N1111&lt;&gt;0,LOOKUP(N1111,[1]Supplier!$A:$A,[1]Supplier!$B:$B))))=FALSE,LOOKUP(P1111,[1]Banking!$A:$A,[1]Banking!$B:$B),IF(AND(IF(M1111&lt;&gt;0,LOOKUP(M1111,[1]Customer!$A:$A,[1]Customer!$B:$B),IF(N1111&lt;&gt;0,LOOKUP(N1111,[1]Supplier!$A:$A,[1]Supplier!$B:$B)))=FALSE,O1111&lt;&gt;0),LOOKUP(O1111,[1]Branch!$A:$A,[1]Branch!$B:$B),IF(M1111&lt;&gt;0,LOOKUP(M1111,[1]Customer!$A:$A,[1]Customer!$B:$B),IF(N1111&lt;&gt;0,LOOKUP(N1111,[1]Supplier!$A:$A,[1]Supplier!$B:$B))))),"")</f>
        <v>Kas Kecil Nathani Chemicals</v>
      </c>
      <c r="R1111" s="4">
        <f>IFERROR(IF(IF(AND(IF(M1111&lt;&gt;0,LOOKUP(M1111,[1]Customer!$A:$A,[1]Customer!$V:$V),IF(N1111&lt;&gt;0,LOOKUP(N1111,[1]Supplier!$A:$A,[1]Supplier!$V:$V)))=FALSE,O1111&lt;&gt;0),LOOKUP(O1111,[1]Branch!$A:$A,[1]Branch!$V:$V),IF(M1111&lt;&gt;0,LOOKUP(M1111,[1]Customer!$A:$A,[1]Customer!$V:$V),IF(N1111&lt;&gt;0,LOOKUP(N1111,[1]Supplier!$A:$A,[1]Supplier!$V:$V))))=FALSE,LOOKUP(P1111,[1]Banking!$A:$A,[1]Banking!$C:$C),IF(AND(IF(M1111&lt;&gt;0,LOOKUP(M1111,[1]Customer!$A:$A,[1]Customer!$V:$V),IF(N1111&lt;&gt;0,LOOKUP(N1111,[1]Supplier!$A:$A,[1]Supplier!$V:$V)))=FALSE,O1111&lt;&gt;0),LOOKUP(O1111,[1]Branch!$A:$A,[1]Branch!$V:$V),IF(M1111&lt;&gt;0,LOOKUP(M1111,[1]Customer!$A:$A,[1]Customer!$V:$V),IF(N1111&lt;&gt;0,LOOKUP(N1111,[1]Supplier!$A:$A,[1]Supplier!$V:$V))))),"")</f>
        <v>0</v>
      </c>
      <c r="S1111" s="14">
        <f>IFERROR(SUMIF(CREF!A:A,PREF!A1111,CREF!G:G),"")</f>
        <v>-150000</v>
      </c>
    </row>
    <row r="1112" spans="1:19">
      <c r="A1112" s="3">
        <v>1111</v>
      </c>
      <c r="B1112" s="5">
        <v>42093</v>
      </c>
      <c r="K1112" s="3">
        <v>199</v>
      </c>
      <c r="P1112" s="3" t="s">
        <v>40</v>
      </c>
      <c r="Q1112" s="4" t="str">
        <f>IFERROR(IF(IF(AND(IF(M1112&lt;&gt;0,LOOKUP(M1112,[1]Customer!$A:$A,[1]Customer!$B:$B),IF(N1112&lt;&gt;0,LOOKUP(N1112,[1]Supplier!$A:$A,[1]Supplier!$B:$B)))=FALSE,O1112&lt;&gt;0),LOOKUP(O1112,[1]Branch!$A:$A,[1]Branch!$B:$B),IF(M1112&lt;&gt;0,LOOKUP(M1112,[1]Customer!$A:$A,[1]Customer!$B:$B),IF(N1112&lt;&gt;0,LOOKUP(N1112,[1]Supplier!$A:$A,[1]Supplier!$B:$B))))=FALSE,LOOKUP(P1112,[1]Banking!$A:$A,[1]Banking!$B:$B),IF(AND(IF(M1112&lt;&gt;0,LOOKUP(M1112,[1]Customer!$A:$A,[1]Customer!$B:$B),IF(N1112&lt;&gt;0,LOOKUP(N1112,[1]Supplier!$A:$A,[1]Supplier!$B:$B)))=FALSE,O1112&lt;&gt;0),LOOKUP(O1112,[1]Branch!$A:$A,[1]Branch!$B:$B),IF(M1112&lt;&gt;0,LOOKUP(M1112,[1]Customer!$A:$A,[1]Customer!$B:$B),IF(N1112&lt;&gt;0,LOOKUP(N1112,[1]Supplier!$A:$A,[1]Supplier!$B:$B))))),"")</f>
        <v>Kas Kecil Nathani Chemicals</v>
      </c>
      <c r="R1112" s="4">
        <f>IFERROR(IF(IF(AND(IF(M1112&lt;&gt;0,LOOKUP(M1112,[1]Customer!$A:$A,[1]Customer!$V:$V),IF(N1112&lt;&gt;0,LOOKUP(N1112,[1]Supplier!$A:$A,[1]Supplier!$V:$V)))=FALSE,O1112&lt;&gt;0),LOOKUP(O1112,[1]Branch!$A:$A,[1]Branch!$V:$V),IF(M1112&lt;&gt;0,LOOKUP(M1112,[1]Customer!$A:$A,[1]Customer!$V:$V),IF(N1112&lt;&gt;0,LOOKUP(N1112,[1]Supplier!$A:$A,[1]Supplier!$V:$V))))=FALSE,LOOKUP(P1112,[1]Banking!$A:$A,[1]Banking!$C:$C),IF(AND(IF(M1112&lt;&gt;0,LOOKUP(M1112,[1]Customer!$A:$A,[1]Customer!$V:$V),IF(N1112&lt;&gt;0,LOOKUP(N1112,[1]Supplier!$A:$A,[1]Supplier!$V:$V)))=FALSE,O1112&lt;&gt;0),LOOKUP(O1112,[1]Branch!$A:$A,[1]Branch!$V:$V),IF(M1112&lt;&gt;0,LOOKUP(M1112,[1]Customer!$A:$A,[1]Customer!$V:$V),IF(N1112&lt;&gt;0,LOOKUP(N1112,[1]Supplier!$A:$A,[1]Supplier!$V:$V))))),"")</f>
        <v>0</v>
      </c>
      <c r="S1112" s="14">
        <f>IFERROR(SUMIF(CREF!A:A,PREF!A1112,CREF!G:G),"")</f>
        <v>-75000</v>
      </c>
    </row>
    <row r="1113" spans="1:19">
      <c r="A1113" s="3">
        <v>1112</v>
      </c>
      <c r="B1113" s="5">
        <v>42093</v>
      </c>
      <c r="K1113" s="3">
        <v>200</v>
      </c>
      <c r="P1113" s="3" t="s">
        <v>40</v>
      </c>
      <c r="Q1113" s="4" t="str">
        <f>IFERROR(IF(IF(AND(IF(M1113&lt;&gt;0,LOOKUP(M1113,[1]Customer!$A:$A,[1]Customer!$B:$B),IF(N1113&lt;&gt;0,LOOKUP(N1113,[1]Supplier!$A:$A,[1]Supplier!$B:$B)))=FALSE,O1113&lt;&gt;0),LOOKUP(O1113,[1]Branch!$A:$A,[1]Branch!$B:$B),IF(M1113&lt;&gt;0,LOOKUP(M1113,[1]Customer!$A:$A,[1]Customer!$B:$B),IF(N1113&lt;&gt;0,LOOKUP(N1113,[1]Supplier!$A:$A,[1]Supplier!$B:$B))))=FALSE,LOOKUP(P1113,[1]Banking!$A:$A,[1]Banking!$B:$B),IF(AND(IF(M1113&lt;&gt;0,LOOKUP(M1113,[1]Customer!$A:$A,[1]Customer!$B:$B),IF(N1113&lt;&gt;0,LOOKUP(N1113,[1]Supplier!$A:$A,[1]Supplier!$B:$B)))=FALSE,O1113&lt;&gt;0),LOOKUP(O1113,[1]Branch!$A:$A,[1]Branch!$B:$B),IF(M1113&lt;&gt;0,LOOKUP(M1113,[1]Customer!$A:$A,[1]Customer!$B:$B),IF(N1113&lt;&gt;0,LOOKUP(N1113,[1]Supplier!$A:$A,[1]Supplier!$B:$B))))),"")</f>
        <v>Kas Kecil Nathani Chemicals</v>
      </c>
      <c r="R1113" s="4">
        <f>IFERROR(IF(IF(AND(IF(M1113&lt;&gt;0,LOOKUP(M1113,[1]Customer!$A:$A,[1]Customer!$V:$V),IF(N1113&lt;&gt;0,LOOKUP(N1113,[1]Supplier!$A:$A,[1]Supplier!$V:$V)))=FALSE,O1113&lt;&gt;0),LOOKUP(O1113,[1]Branch!$A:$A,[1]Branch!$V:$V),IF(M1113&lt;&gt;0,LOOKUP(M1113,[1]Customer!$A:$A,[1]Customer!$V:$V),IF(N1113&lt;&gt;0,LOOKUP(N1113,[1]Supplier!$A:$A,[1]Supplier!$V:$V))))=FALSE,LOOKUP(P1113,[1]Banking!$A:$A,[1]Banking!$C:$C),IF(AND(IF(M1113&lt;&gt;0,LOOKUP(M1113,[1]Customer!$A:$A,[1]Customer!$V:$V),IF(N1113&lt;&gt;0,LOOKUP(N1113,[1]Supplier!$A:$A,[1]Supplier!$V:$V)))=FALSE,O1113&lt;&gt;0),LOOKUP(O1113,[1]Branch!$A:$A,[1]Branch!$V:$V),IF(M1113&lt;&gt;0,LOOKUP(M1113,[1]Customer!$A:$A,[1]Customer!$V:$V),IF(N1113&lt;&gt;0,LOOKUP(N1113,[1]Supplier!$A:$A,[1]Supplier!$V:$V))))),"")</f>
        <v>0</v>
      </c>
      <c r="S1113" s="14">
        <f>IFERROR(SUMIF(CREF!A:A,PREF!A1113,CREF!G:G),"")</f>
        <v>-300000</v>
      </c>
    </row>
    <row r="1114" spans="1:19">
      <c r="A1114" s="3">
        <v>1113</v>
      </c>
      <c r="B1114" s="5">
        <v>42093</v>
      </c>
      <c r="C1114" s="11"/>
      <c r="D1114" s="11" t="s">
        <v>1682</v>
      </c>
      <c r="J1114" s="3">
        <v>67</v>
      </c>
      <c r="P1114" s="3" t="s">
        <v>40</v>
      </c>
      <c r="Q1114" s="4" t="str">
        <f>IFERROR(IF(IF(AND(IF(M1114&lt;&gt;0,LOOKUP(M1114,[1]Customer!$A:$A,[1]Customer!$B:$B),IF(N1114&lt;&gt;0,LOOKUP(N1114,[1]Supplier!$A:$A,[1]Supplier!$B:$B)))=FALSE,O1114&lt;&gt;0),LOOKUP(O1114,[1]Branch!$A:$A,[1]Branch!$B:$B),IF(M1114&lt;&gt;0,LOOKUP(M1114,[1]Customer!$A:$A,[1]Customer!$B:$B),IF(N1114&lt;&gt;0,LOOKUP(N1114,[1]Supplier!$A:$A,[1]Supplier!$B:$B))))=FALSE,LOOKUP(P1114,[1]Banking!$A:$A,[1]Banking!$B:$B),IF(AND(IF(M1114&lt;&gt;0,LOOKUP(M1114,[1]Customer!$A:$A,[1]Customer!$B:$B),IF(N1114&lt;&gt;0,LOOKUP(N1114,[1]Supplier!$A:$A,[1]Supplier!$B:$B)))=FALSE,O1114&lt;&gt;0),LOOKUP(O1114,[1]Branch!$A:$A,[1]Branch!$B:$B),IF(M1114&lt;&gt;0,LOOKUP(M1114,[1]Customer!$A:$A,[1]Customer!$B:$B),IF(N1114&lt;&gt;0,LOOKUP(N1114,[1]Supplier!$A:$A,[1]Supplier!$B:$B))))),"")</f>
        <v>Kas Kecil Nathani Chemicals</v>
      </c>
      <c r="R1114" s="4">
        <f>IFERROR(IF(IF(AND(IF(M1114&lt;&gt;0,LOOKUP(M1114,[1]Customer!$A:$A,[1]Customer!$V:$V),IF(N1114&lt;&gt;0,LOOKUP(N1114,[1]Supplier!$A:$A,[1]Supplier!$V:$V)))=FALSE,O1114&lt;&gt;0),LOOKUP(O1114,[1]Branch!$A:$A,[1]Branch!$V:$V),IF(M1114&lt;&gt;0,LOOKUP(M1114,[1]Customer!$A:$A,[1]Customer!$V:$V),IF(N1114&lt;&gt;0,LOOKUP(N1114,[1]Supplier!$A:$A,[1]Supplier!$V:$V))))=FALSE,LOOKUP(P1114,[1]Banking!$A:$A,[1]Banking!$C:$C),IF(AND(IF(M1114&lt;&gt;0,LOOKUP(M1114,[1]Customer!$A:$A,[1]Customer!$V:$V),IF(N1114&lt;&gt;0,LOOKUP(N1114,[1]Supplier!$A:$A,[1]Supplier!$V:$V)))=FALSE,O1114&lt;&gt;0),LOOKUP(O1114,[1]Branch!$A:$A,[1]Branch!$V:$V),IF(M1114&lt;&gt;0,LOOKUP(M1114,[1]Customer!$A:$A,[1]Customer!$V:$V),IF(N1114&lt;&gt;0,LOOKUP(N1114,[1]Supplier!$A:$A,[1]Supplier!$V:$V))))),"")</f>
        <v>0</v>
      </c>
      <c r="S1114" s="14">
        <f>IFERROR(SUMIF(CREF!A:A,PREF!A1114,CREF!G:G),"")</f>
        <v>9160000</v>
      </c>
    </row>
    <row r="1115" spans="1:19">
      <c r="A1115" s="3">
        <v>1114</v>
      </c>
      <c r="B1115" s="5">
        <v>42093</v>
      </c>
      <c r="K1115" s="3">
        <v>201</v>
      </c>
      <c r="N1115" s="3" t="s">
        <v>1634</v>
      </c>
      <c r="Q1115" s="4" t="str">
        <f>IFERROR(IF(IF(AND(IF(M1115&lt;&gt;0,LOOKUP(M1115,[1]Customer!$A:$A,[1]Customer!$B:$B),IF(N1115&lt;&gt;0,LOOKUP(N1115,[1]Supplier!$A:$A,[1]Supplier!$B:$B)))=FALSE,O1115&lt;&gt;0),LOOKUP(O1115,[1]Branch!$A:$A,[1]Branch!$B:$B),IF(M1115&lt;&gt;0,LOOKUP(M1115,[1]Customer!$A:$A,[1]Customer!$B:$B),IF(N1115&lt;&gt;0,LOOKUP(N1115,[1]Supplier!$A:$A,[1]Supplier!$B:$B))))=FALSE,LOOKUP(P1115,[1]Banking!$A:$A,[1]Banking!$B:$B),IF(AND(IF(M1115&lt;&gt;0,LOOKUP(M1115,[1]Customer!$A:$A,[1]Customer!$B:$B),IF(N1115&lt;&gt;0,LOOKUP(N1115,[1]Supplier!$A:$A,[1]Supplier!$B:$B)))=FALSE,O1115&lt;&gt;0),LOOKUP(O1115,[1]Branch!$A:$A,[1]Branch!$B:$B),IF(M1115&lt;&gt;0,LOOKUP(M1115,[1]Customer!$A:$A,[1]Customer!$B:$B),IF(N1115&lt;&gt;0,LOOKUP(N1115,[1]Supplier!$A:$A,[1]Supplier!$B:$B))))),"")</f>
        <v>PT.Indah sakti</v>
      </c>
      <c r="R1115" s="4" t="str">
        <f>IFERROR(IF(IF(AND(IF(M1115&lt;&gt;0,LOOKUP(M1115,[1]Customer!$A:$A,[1]Customer!$V:$V),IF(N1115&lt;&gt;0,LOOKUP(N1115,[1]Supplier!$A:$A,[1]Supplier!$V:$V)))=FALSE,O1115&lt;&gt;0),LOOKUP(O1115,[1]Branch!$A:$A,[1]Branch!$V:$V),IF(M1115&lt;&gt;0,LOOKUP(M1115,[1]Customer!$A:$A,[1]Customer!$V:$V),IF(N1115&lt;&gt;0,LOOKUP(N1115,[1]Supplier!$A:$A,[1]Supplier!$V:$V))))=FALSE,LOOKUP(P1115,[1]Banking!$A:$A,[1]Banking!$C:$C),IF(AND(IF(M1115&lt;&gt;0,LOOKUP(M1115,[1]Customer!$A:$A,[1]Customer!$V:$V),IF(N1115&lt;&gt;0,LOOKUP(N1115,[1]Supplier!$A:$A,[1]Supplier!$V:$V)))=FALSE,O1115&lt;&gt;0),LOOKUP(O1115,[1]Branch!$A:$A,[1]Branch!$V:$V),IF(M1115&lt;&gt;0,LOOKUP(M1115,[1]Customer!$A:$A,[1]Customer!$V:$V),IF(N1115&lt;&gt;0,LOOKUP(N1115,[1]Supplier!$A:$A,[1]Supplier!$V:$V))))),"")</f>
        <v>Ani</v>
      </c>
      <c r="S1115" s="14">
        <f>IFERROR(SUMIF(CREF!A:A,PREF!A1115,CREF!G:G),"")</f>
        <v>-450000</v>
      </c>
    </row>
    <row r="1116" spans="1:19">
      <c r="A1116" s="3">
        <v>1115</v>
      </c>
      <c r="B1116" s="5">
        <v>42093</v>
      </c>
      <c r="K1116" s="3">
        <v>202</v>
      </c>
      <c r="P1116" s="3" t="s">
        <v>40</v>
      </c>
      <c r="Q1116" s="4" t="str">
        <f>IFERROR(IF(IF(AND(IF(M1116&lt;&gt;0,LOOKUP(M1116,[1]Customer!$A:$A,[1]Customer!$B:$B),IF(N1116&lt;&gt;0,LOOKUP(N1116,[1]Supplier!$A:$A,[1]Supplier!$B:$B)))=FALSE,O1116&lt;&gt;0),LOOKUP(O1116,[1]Branch!$A:$A,[1]Branch!$B:$B),IF(M1116&lt;&gt;0,LOOKUP(M1116,[1]Customer!$A:$A,[1]Customer!$B:$B),IF(N1116&lt;&gt;0,LOOKUP(N1116,[1]Supplier!$A:$A,[1]Supplier!$B:$B))))=FALSE,LOOKUP(P1116,[1]Banking!$A:$A,[1]Banking!$B:$B),IF(AND(IF(M1116&lt;&gt;0,LOOKUP(M1116,[1]Customer!$A:$A,[1]Customer!$B:$B),IF(N1116&lt;&gt;0,LOOKUP(N1116,[1]Supplier!$A:$A,[1]Supplier!$B:$B)))=FALSE,O1116&lt;&gt;0),LOOKUP(O1116,[1]Branch!$A:$A,[1]Branch!$B:$B),IF(M1116&lt;&gt;0,LOOKUP(M1116,[1]Customer!$A:$A,[1]Customer!$B:$B),IF(N1116&lt;&gt;0,LOOKUP(N1116,[1]Supplier!$A:$A,[1]Supplier!$B:$B))))),"")</f>
        <v>Kas Kecil Nathani Chemicals</v>
      </c>
      <c r="R1116" s="4">
        <f>IFERROR(IF(IF(AND(IF(M1116&lt;&gt;0,LOOKUP(M1116,[1]Customer!$A:$A,[1]Customer!$V:$V),IF(N1116&lt;&gt;0,LOOKUP(N1116,[1]Supplier!$A:$A,[1]Supplier!$V:$V)))=FALSE,O1116&lt;&gt;0),LOOKUP(O1116,[1]Branch!$A:$A,[1]Branch!$V:$V),IF(M1116&lt;&gt;0,LOOKUP(M1116,[1]Customer!$A:$A,[1]Customer!$V:$V),IF(N1116&lt;&gt;0,LOOKUP(N1116,[1]Supplier!$A:$A,[1]Supplier!$V:$V))))=FALSE,LOOKUP(P1116,[1]Banking!$A:$A,[1]Banking!$C:$C),IF(AND(IF(M1116&lt;&gt;0,LOOKUP(M1116,[1]Customer!$A:$A,[1]Customer!$V:$V),IF(N1116&lt;&gt;0,LOOKUP(N1116,[1]Supplier!$A:$A,[1]Supplier!$V:$V)))=FALSE,O1116&lt;&gt;0),LOOKUP(O1116,[1]Branch!$A:$A,[1]Branch!$V:$V),IF(M1116&lt;&gt;0,LOOKUP(M1116,[1]Customer!$A:$A,[1]Customer!$V:$V),IF(N1116&lt;&gt;0,LOOKUP(N1116,[1]Supplier!$A:$A,[1]Supplier!$V:$V))))),"")</f>
        <v>0</v>
      </c>
      <c r="S1116" s="14">
        <f>IFERROR(SUMIF(CREF!A:A,PREF!A1116,CREF!G:G),"")</f>
        <v>-6094500</v>
      </c>
    </row>
    <row r="1117" spans="1:19">
      <c r="A1117" s="3">
        <v>1116</v>
      </c>
      <c r="B1117" s="5">
        <v>42094</v>
      </c>
      <c r="K1117" s="3">
        <v>203</v>
      </c>
      <c r="P1117" s="3" t="s">
        <v>40</v>
      </c>
      <c r="Q1117" s="4" t="str">
        <f>IFERROR(IF(IF(AND(IF(M1117&lt;&gt;0,LOOKUP(M1117,[1]Customer!$A:$A,[1]Customer!$B:$B),IF(N1117&lt;&gt;0,LOOKUP(N1117,[1]Supplier!$A:$A,[1]Supplier!$B:$B)))=FALSE,O1117&lt;&gt;0),LOOKUP(O1117,[1]Branch!$A:$A,[1]Branch!$B:$B),IF(M1117&lt;&gt;0,LOOKUP(M1117,[1]Customer!$A:$A,[1]Customer!$B:$B),IF(N1117&lt;&gt;0,LOOKUP(N1117,[1]Supplier!$A:$A,[1]Supplier!$B:$B))))=FALSE,LOOKUP(P1117,[1]Banking!$A:$A,[1]Banking!$B:$B),IF(AND(IF(M1117&lt;&gt;0,LOOKUP(M1117,[1]Customer!$A:$A,[1]Customer!$B:$B),IF(N1117&lt;&gt;0,LOOKUP(N1117,[1]Supplier!$A:$A,[1]Supplier!$B:$B)))=FALSE,O1117&lt;&gt;0),LOOKUP(O1117,[1]Branch!$A:$A,[1]Branch!$B:$B),IF(M1117&lt;&gt;0,LOOKUP(M1117,[1]Customer!$A:$A,[1]Customer!$B:$B),IF(N1117&lt;&gt;0,LOOKUP(N1117,[1]Supplier!$A:$A,[1]Supplier!$B:$B))))),"")</f>
        <v>Kas Kecil Nathani Chemicals</v>
      </c>
      <c r="R1117" s="4">
        <f>IFERROR(IF(IF(AND(IF(M1117&lt;&gt;0,LOOKUP(M1117,[1]Customer!$A:$A,[1]Customer!$V:$V),IF(N1117&lt;&gt;0,LOOKUP(N1117,[1]Supplier!$A:$A,[1]Supplier!$V:$V)))=FALSE,O1117&lt;&gt;0),LOOKUP(O1117,[1]Branch!$A:$A,[1]Branch!$V:$V),IF(M1117&lt;&gt;0,LOOKUP(M1117,[1]Customer!$A:$A,[1]Customer!$V:$V),IF(N1117&lt;&gt;0,LOOKUP(N1117,[1]Supplier!$A:$A,[1]Supplier!$V:$V))))=FALSE,LOOKUP(P1117,[1]Banking!$A:$A,[1]Banking!$C:$C),IF(AND(IF(M1117&lt;&gt;0,LOOKUP(M1117,[1]Customer!$A:$A,[1]Customer!$V:$V),IF(N1117&lt;&gt;0,LOOKUP(N1117,[1]Supplier!$A:$A,[1]Supplier!$V:$V)))=FALSE,O1117&lt;&gt;0),LOOKUP(O1117,[1]Branch!$A:$A,[1]Branch!$V:$V),IF(M1117&lt;&gt;0,LOOKUP(M1117,[1]Customer!$A:$A,[1]Customer!$V:$V),IF(N1117&lt;&gt;0,LOOKUP(N1117,[1]Supplier!$A:$A,[1]Supplier!$V:$V))))),"")</f>
        <v>0</v>
      </c>
      <c r="S1117" s="14">
        <f>IFERROR(SUMIF(CREF!A:A,PREF!A1117,CREF!G:G),"")</f>
        <v>-2710000</v>
      </c>
    </row>
    <row r="1118" spans="1:19">
      <c r="A1118" s="3">
        <v>1117</v>
      </c>
      <c r="B1118" s="5">
        <v>42094</v>
      </c>
      <c r="K1118" s="3">
        <v>204</v>
      </c>
      <c r="N1118" s="3" t="s">
        <v>37</v>
      </c>
      <c r="Q1118" s="4" t="str">
        <f>IFERROR(IF(IF(AND(IF(M1118&lt;&gt;0,LOOKUP(M1118,[1]Customer!$A:$A,[1]Customer!$B:$B),IF(N1118&lt;&gt;0,LOOKUP(N1118,[1]Supplier!$A:$A,[1]Supplier!$B:$B)))=FALSE,O1118&lt;&gt;0),LOOKUP(O1118,[1]Branch!$A:$A,[1]Branch!$B:$B),IF(M1118&lt;&gt;0,LOOKUP(M1118,[1]Customer!$A:$A,[1]Customer!$B:$B),IF(N1118&lt;&gt;0,LOOKUP(N1118,[1]Supplier!$A:$A,[1]Supplier!$B:$B))))=FALSE,LOOKUP(P1118,[1]Banking!$A:$A,[1]Banking!$B:$B),IF(AND(IF(M1118&lt;&gt;0,LOOKUP(M1118,[1]Customer!$A:$A,[1]Customer!$B:$B),IF(N1118&lt;&gt;0,LOOKUP(N1118,[1]Supplier!$A:$A,[1]Supplier!$B:$B)))=FALSE,O1118&lt;&gt;0),LOOKUP(O1118,[1]Branch!$A:$A,[1]Branch!$B:$B),IF(M1118&lt;&gt;0,LOOKUP(M1118,[1]Customer!$A:$A,[1]Customer!$B:$B),IF(N1118&lt;&gt;0,LOOKUP(N1118,[1]Supplier!$A:$A,[1]Supplier!$B:$B))))),"")</f>
        <v>BCA Villa Bandara</v>
      </c>
      <c r="R1118" s="4" t="str">
        <f>IFERROR(IF(IF(AND(IF(M1118&lt;&gt;0,LOOKUP(M1118,[1]Customer!$A:$A,[1]Customer!$V:$V),IF(N1118&lt;&gt;0,LOOKUP(N1118,[1]Supplier!$A:$A,[1]Supplier!$V:$V)))=FALSE,O1118&lt;&gt;0),LOOKUP(O1118,[1]Branch!$A:$A,[1]Branch!$V:$V),IF(M1118&lt;&gt;0,LOOKUP(M1118,[1]Customer!$A:$A,[1]Customer!$V:$V),IF(N1118&lt;&gt;0,LOOKUP(N1118,[1]Supplier!$A:$A,[1]Supplier!$V:$V))))=FALSE,LOOKUP(P1118,[1]Banking!$A:$A,[1]Banking!$C:$C),IF(AND(IF(M1118&lt;&gt;0,LOOKUP(M1118,[1]Customer!$A:$A,[1]Customer!$V:$V),IF(N1118&lt;&gt;0,LOOKUP(N1118,[1]Supplier!$A:$A,[1]Supplier!$V:$V)))=FALSE,O1118&lt;&gt;0),LOOKUP(O1118,[1]Branch!$A:$A,[1]Branch!$V:$V),IF(M1118&lt;&gt;0,LOOKUP(M1118,[1]Customer!$A:$A,[1]Customer!$V:$V),IF(N1118&lt;&gt;0,LOOKUP(N1118,[1]Supplier!$A:$A,[1]Supplier!$V:$V))))),"")</f>
        <v/>
      </c>
      <c r="S1118" s="14">
        <f>IFERROR(SUMIF(CREF!A:A,PREF!A1118,CREF!G:G),"")</f>
        <v>-30000</v>
      </c>
    </row>
    <row r="1119" spans="1:19">
      <c r="A1119" s="3">
        <v>1118</v>
      </c>
      <c r="B1119" s="5">
        <v>42094</v>
      </c>
      <c r="J1119" s="3">
        <v>68</v>
      </c>
      <c r="N1119" s="3" t="s">
        <v>37</v>
      </c>
      <c r="Q1119" s="4" t="str">
        <f>IFERROR(IF(IF(AND(IF(M1119&lt;&gt;0,LOOKUP(M1119,[1]Customer!$A:$A,[1]Customer!$B:$B),IF(N1119&lt;&gt;0,LOOKUP(N1119,[1]Supplier!$A:$A,[1]Supplier!$B:$B)))=FALSE,O1119&lt;&gt;0),LOOKUP(O1119,[1]Branch!$A:$A,[1]Branch!$B:$B),IF(M1119&lt;&gt;0,LOOKUP(M1119,[1]Customer!$A:$A,[1]Customer!$B:$B),IF(N1119&lt;&gt;0,LOOKUP(N1119,[1]Supplier!$A:$A,[1]Supplier!$B:$B))))=FALSE,LOOKUP(P1119,[1]Banking!$A:$A,[1]Banking!$B:$B),IF(AND(IF(M1119&lt;&gt;0,LOOKUP(M1119,[1]Customer!$A:$A,[1]Customer!$B:$B),IF(N1119&lt;&gt;0,LOOKUP(N1119,[1]Supplier!$A:$A,[1]Supplier!$B:$B)))=FALSE,O1119&lt;&gt;0),LOOKUP(O1119,[1]Branch!$A:$A,[1]Branch!$B:$B),IF(M1119&lt;&gt;0,LOOKUP(M1119,[1]Customer!$A:$A,[1]Customer!$B:$B),IF(N1119&lt;&gt;0,LOOKUP(N1119,[1]Supplier!$A:$A,[1]Supplier!$B:$B))))),"")</f>
        <v>BCA Villa Bandara</v>
      </c>
      <c r="R1119" s="4" t="str">
        <f>IFERROR(IF(IF(AND(IF(M1119&lt;&gt;0,LOOKUP(M1119,[1]Customer!$A:$A,[1]Customer!$V:$V),IF(N1119&lt;&gt;0,LOOKUP(N1119,[1]Supplier!$A:$A,[1]Supplier!$V:$V)))=FALSE,O1119&lt;&gt;0),LOOKUP(O1119,[1]Branch!$A:$A,[1]Branch!$V:$V),IF(M1119&lt;&gt;0,LOOKUP(M1119,[1]Customer!$A:$A,[1]Customer!$V:$V),IF(N1119&lt;&gt;0,LOOKUP(N1119,[1]Supplier!$A:$A,[1]Supplier!$V:$V))))=FALSE,LOOKUP(P1119,[1]Banking!$A:$A,[1]Banking!$C:$C),IF(AND(IF(M1119&lt;&gt;0,LOOKUP(M1119,[1]Customer!$A:$A,[1]Customer!$V:$V),IF(N1119&lt;&gt;0,LOOKUP(N1119,[1]Supplier!$A:$A,[1]Supplier!$V:$V)))=FALSE,O1119&lt;&gt;0),LOOKUP(O1119,[1]Branch!$A:$A,[1]Branch!$V:$V),IF(M1119&lt;&gt;0,LOOKUP(M1119,[1]Customer!$A:$A,[1]Customer!$V:$V),IF(N1119&lt;&gt;0,LOOKUP(N1119,[1]Supplier!$A:$A,[1]Supplier!$V:$V))))),"")</f>
        <v/>
      </c>
      <c r="S1119" s="14">
        <f>IFERROR(SUMIF(CREF!A:A,PREF!A1119,CREF!G:G),"")</f>
        <v>41527.06</v>
      </c>
    </row>
    <row r="1120" spans="1:19">
      <c r="A1120" s="3">
        <v>1119</v>
      </c>
      <c r="B1120" s="5">
        <v>42094</v>
      </c>
      <c r="K1120" s="3">
        <v>205</v>
      </c>
      <c r="N1120" s="3" t="s">
        <v>37</v>
      </c>
      <c r="Q1120" s="4" t="str">
        <f>IFERROR(IF(IF(AND(IF(M1120&lt;&gt;0,LOOKUP(M1120,[1]Customer!$A:$A,[1]Customer!$B:$B),IF(N1120&lt;&gt;0,LOOKUP(N1120,[1]Supplier!$A:$A,[1]Supplier!$B:$B)))=FALSE,O1120&lt;&gt;0),LOOKUP(O1120,[1]Branch!$A:$A,[1]Branch!$B:$B),IF(M1120&lt;&gt;0,LOOKUP(M1120,[1]Customer!$A:$A,[1]Customer!$B:$B),IF(N1120&lt;&gt;0,LOOKUP(N1120,[1]Supplier!$A:$A,[1]Supplier!$B:$B))))=FALSE,LOOKUP(P1120,[1]Banking!$A:$A,[1]Banking!$B:$B),IF(AND(IF(M1120&lt;&gt;0,LOOKUP(M1120,[1]Customer!$A:$A,[1]Customer!$B:$B),IF(N1120&lt;&gt;0,LOOKUP(N1120,[1]Supplier!$A:$A,[1]Supplier!$B:$B)))=FALSE,O1120&lt;&gt;0),LOOKUP(O1120,[1]Branch!$A:$A,[1]Branch!$B:$B),IF(M1120&lt;&gt;0,LOOKUP(M1120,[1]Customer!$A:$A,[1]Customer!$B:$B),IF(N1120&lt;&gt;0,LOOKUP(N1120,[1]Supplier!$A:$A,[1]Supplier!$B:$B))))),"")</f>
        <v>BCA Villa Bandara</v>
      </c>
      <c r="R1120" s="4" t="str">
        <f>IFERROR(IF(IF(AND(IF(M1120&lt;&gt;0,LOOKUP(M1120,[1]Customer!$A:$A,[1]Customer!$V:$V),IF(N1120&lt;&gt;0,LOOKUP(N1120,[1]Supplier!$A:$A,[1]Supplier!$V:$V)))=FALSE,O1120&lt;&gt;0),LOOKUP(O1120,[1]Branch!$A:$A,[1]Branch!$V:$V),IF(M1120&lt;&gt;0,LOOKUP(M1120,[1]Customer!$A:$A,[1]Customer!$V:$V),IF(N1120&lt;&gt;0,LOOKUP(N1120,[1]Supplier!$A:$A,[1]Supplier!$V:$V))))=FALSE,LOOKUP(P1120,[1]Banking!$A:$A,[1]Banking!$C:$C),IF(AND(IF(M1120&lt;&gt;0,LOOKUP(M1120,[1]Customer!$A:$A,[1]Customer!$V:$V),IF(N1120&lt;&gt;0,LOOKUP(N1120,[1]Supplier!$A:$A,[1]Supplier!$V:$V)))=FALSE,O1120&lt;&gt;0),LOOKUP(O1120,[1]Branch!$A:$A,[1]Branch!$V:$V),IF(M1120&lt;&gt;0,LOOKUP(M1120,[1]Customer!$A:$A,[1]Customer!$V:$V),IF(N1120&lt;&gt;0,LOOKUP(N1120,[1]Supplier!$A:$A,[1]Supplier!$V:$V))))),"")</f>
        <v/>
      </c>
      <c r="S1120" s="14">
        <f>IFERROR(SUMIF(CREF!A:A,PREF!A1120,CREF!G:G),"")</f>
        <v>-8305.41</v>
      </c>
    </row>
    <row r="1121" spans="1:19">
      <c r="A1121" s="3">
        <v>1120</v>
      </c>
      <c r="B1121" s="5">
        <v>42100</v>
      </c>
      <c r="J1121" s="3">
        <v>69</v>
      </c>
      <c r="P1121" s="3" t="s">
        <v>40</v>
      </c>
      <c r="Q1121" s="4" t="str">
        <f>IFERROR(IF(IF(AND(IF(M1121&lt;&gt;0,LOOKUP(M1121,[1]Customer!$A:$A,[1]Customer!$B:$B),IF(N1121&lt;&gt;0,LOOKUP(N1121,[1]Supplier!$A:$A,[1]Supplier!$B:$B)))=FALSE,O1121&lt;&gt;0),LOOKUP(O1121,[1]Branch!$A:$A,[1]Branch!$B:$B),IF(M1121&lt;&gt;0,LOOKUP(M1121,[1]Customer!$A:$A,[1]Customer!$B:$B),IF(N1121&lt;&gt;0,LOOKUP(N1121,[1]Supplier!$A:$A,[1]Supplier!$B:$B))))=FALSE,LOOKUP(P1121,[1]Banking!$A:$A,[1]Banking!$B:$B),IF(AND(IF(M1121&lt;&gt;0,LOOKUP(M1121,[1]Customer!$A:$A,[1]Customer!$B:$B),IF(N1121&lt;&gt;0,LOOKUP(N1121,[1]Supplier!$A:$A,[1]Supplier!$B:$B)))=FALSE,O1121&lt;&gt;0),LOOKUP(O1121,[1]Branch!$A:$A,[1]Branch!$B:$B),IF(M1121&lt;&gt;0,LOOKUP(M1121,[1]Customer!$A:$A,[1]Customer!$B:$B),IF(N1121&lt;&gt;0,LOOKUP(N1121,[1]Supplier!$A:$A,[1]Supplier!$B:$B))))),"")</f>
        <v>Kas Kecil Nathani Chemicals</v>
      </c>
      <c r="R1121" s="4">
        <f>IFERROR(IF(IF(AND(IF(M1121&lt;&gt;0,LOOKUP(M1121,[1]Customer!$A:$A,[1]Customer!$V:$V),IF(N1121&lt;&gt;0,LOOKUP(N1121,[1]Supplier!$A:$A,[1]Supplier!$V:$V)))=FALSE,O1121&lt;&gt;0),LOOKUP(O1121,[1]Branch!$A:$A,[1]Branch!$V:$V),IF(M1121&lt;&gt;0,LOOKUP(M1121,[1]Customer!$A:$A,[1]Customer!$V:$V),IF(N1121&lt;&gt;0,LOOKUP(N1121,[1]Supplier!$A:$A,[1]Supplier!$V:$V))))=FALSE,LOOKUP(P1121,[1]Banking!$A:$A,[1]Banking!$C:$C),IF(AND(IF(M1121&lt;&gt;0,LOOKUP(M1121,[1]Customer!$A:$A,[1]Customer!$V:$V),IF(N1121&lt;&gt;0,LOOKUP(N1121,[1]Supplier!$A:$A,[1]Supplier!$V:$V)))=FALSE,O1121&lt;&gt;0),LOOKUP(O1121,[1]Branch!$A:$A,[1]Branch!$V:$V),IF(M1121&lt;&gt;0,LOOKUP(M1121,[1]Customer!$A:$A,[1]Customer!$V:$V),IF(N1121&lt;&gt;0,LOOKUP(N1121,[1]Supplier!$A:$A,[1]Supplier!$V:$V))))),"")</f>
        <v>0</v>
      </c>
      <c r="S1121" s="14">
        <f>IFERROR(SUMIF(CREF!A:A,PREF!A1121,CREF!G:G),"")</f>
        <v>5918460</v>
      </c>
    </row>
    <row r="1122" spans="1:19">
      <c r="A1122" s="3">
        <v>1121</v>
      </c>
      <c r="B1122" s="5">
        <v>42100</v>
      </c>
      <c r="K1122" s="3">
        <v>206</v>
      </c>
      <c r="P1122" s="3" t="s">
        <v>40</v>
      </c>
      <c r="Q1122" s="4" t="str">
        <f>IFERROR(IF(IF(AND(IF(M1122&lt;&gt;0,LOOKUP(M1122,[1]Customer!$A:$A,[1]Customer!$B:$B),IF(N1122&lt;&gt;0,LOOKUP(N1122,[1]Supplier!$A:$A,[1]Supplier!$B:$B)))=FALSE,O1122&lt;&gt;0),LOOKUP(O1122,[1]Branch!$A:$A,[1]Branch!$B:$B),IF(M1122&lt;&gt;0,LOOKUP(M1122,[1]Customer!$A:$A,[1]Customer!$B:$B),IF(N1122&lt;&gt;0,LOOKUP(N1122,[1]Supplier!$A:$A,[1]Supplier!$B:$B))))=FALSE,LOOKUP(P1122,[1]Banking!$A:$A,[1]Banking!$B:$B),IF(AND(IF(M1122&lt;&gt;0,LOOKUP(M1122,[1]Customer!$A:$A,[1]Customer!$B:$B),IF(N1122&lt;&gt;0,LOOKUP(N1122,[1]Supplier!$A:$A,[1]Supplier!$B:$B)))=FALSE,O1122&lt;&gt;0),LOOKUP(O1122,[1]Branch!$A:$A,[1]Branch!$B:$B),IF(M1122&lt;&gt;0,LOOKUP(M1122,[1]Customer!$A:$A,[1]Customer!$B:$B),IF(N1122&lt;&gt;0,LOOKUP(N1122,[1]Supplier!$A:$A,[1]Supplier!$B:$B))))),"")</f>
        <v>Kas Kecil Nathani Chemicals</v>
      </c>
      <c r="R1122" s="4">
        <f>IFERROR(IF(IF(AND(IF(M1122&lt;&gt;0,LOOKUP(M1122,[1]Customer!$A:$A,[1]Customer!$V:$V),IF(N1122&lt;&gt;0,LOOKUP(N1122,[1]Supplier!$A:$A,[1]Supplier!$V:$V)))=FALSE,O1122&lt;&gt;0),LOOKUP(O1122,[1]Branch!$A:$A,[1]Branch!$V:$V),IF(M1122&lt;&gt;0,LOOKUP(M1122,[1]Customer!$A:$A,[1]Customer!$V:$V),IF(N1122&lt;&gt;0,LOOKUP(N1122,[1]Supplier!$A:$A,[1]Supplier!$V:$V))))=FALSE,LOOKUP(P1122,[1]Banking!$A:$A,[1]Banking!$C:$C),IF(AND(IF(M1122&lt;&gt;0,LOOKUP(M1122,[1]Customer!$A:$A,[1]Customer!$V:$V),IF(N1122&lt;&gt;0,LOOKUP(N1122,[1]Supplier!$A:$A,[1]Supplier!$V:$V)))=FALSE,O1122&lt;&gt;0),LOOKUP(O1122,[1]Branch!$A:$A,[1]Branch!$V:$V),IF(M1122&lt;&gt;0,LOOKUP(M1122,[1]Customer!$A:$A,[1]Customer!$V:$V),IF(N1122&lt;&gt;0,LOOKUP(N1122,[1]Supplier!$A:$A,[1]Supplier!$V:$V))))),"")</f>
        <v>0</v>
      </c>
      <c r="S1122" s="14">
        <f>IFERROR(SUMIF(CREF!A:A,PREF!A1122,CREF!G:G),"")</f>
        <v>-375000</v>
      </c>
    </row>
    <row r="1123" spans="1:19">
      <c r="A1123" s="3">
        <v>1122</v>
      </c>
      <c r="B1123" s="5">
        <v>42100</v>
      </c>
      <c r="K1123" s="3">
        <v>207</v>
      </c>
      <c r="P1123" s="3" t="s">
        <v>40</v>
      </c>
      <c r="Q1123" s="4" t="str">
        <f>IFERROR(IF(IF(AND(IF(M1123&lt;&gt;0,LOOKUP(M1123,[1]Customer!$A:$A,[1]Customer!$B:$B),IF(N1123&lt;&gt;0,LOOKUP(N1123,[1]Supplier!$A:$A,[1]Supplier!$B:$B)))=FALSE,O1123&lt;&gt;0),LOOKUP(O1123,[1]Branch!$A:$A,[1]Branch!$B:$B),IF(M1123&lt;&gt;0,LOOKUP(M1123,[1]Customer!$A:$A,[1]Customer!$B:$B),IF(N1123&lt;&gt;0,LOOKUP(N1123,[1]Supplier!$A:$A,[1]Supplier!$B:$B))))=FALSE,LOOKUP(P1123,[1]Banking!$A:$A,[1]Banking!$B:$B),IF(AND(IF(M1123&lt;&gt;0,LOOKUP(M1123,[1]Customer!$A:$A,[1]Customer!$B:$B),IF(N1123&lt;&gt;0,LOOKUP(N1123,[1]Supplier!$A:$A,[1]Supplier!$B:$B)))=FALSE,O1123&lt;&gt;0),LOOKUP(O1123,[1]Branch!$A:$A,[1]Branch!$B:$B),IF(M1123&lt;&gt;0,LOOKUP(M1123,[1]Customer!$A:$A,[1]Customer!$B:$B),IF(N1123&lt;&gt;0,LOOKUP(N1123,[1]Supplier!$A:$A,[1]Supplier!$B:$B))))),"")</f>
        <v>Kas Kecil Nathani Chemicals</v>
      </c>
      <c r="R1123" s="4">
        <f>IFERROR(IF(IF(AND(IF(M1123&lt;&gt;0,LOOKUP(M1123,[1]Customer!$A:$A,[1]Customer!$V:$V),IF(N1123&lt;&gt;0,LOOKUP(N1123,[1]Supplier!$A:$A,[1]Supplier!$V:$V)))=FALSE,O1123&lt;&gt;0),LOOKUP(O1123,[1]Branch!$A:$A,[1]Branch!$V:$V),IF(M1123&lt;&gt;0,LOOKUP(M1123,[1]Customer!$A:$A,[1]Customer!$V:$V),IF(N1123&lt;&gt;0,LOOKUP(N1123,[1]Supplier!$A:$A,[1]Supplier!$V:$V))))=FALSE,LOOKUP(P1123,[1]Banking!$A:$A,[1]Banking!$C:$C),IF(AND(IF(M1123&lt;&gt;0,LOOKUP(M1123,[1]Customer!$A:$A,[1]Customer!$V:$V),IF(N1123&lt;&gt;0,LOOKUP(N1123,[1]Supplier!$A:$A,[1]Supplier!$V:$V)))=FALSE,O1123&lt;&gt;0),LOOKUP(O1123,[1]Branch!$A:$A,[1]Branch!$V:$V),IF(M1123&lt;&gt;0,LOOKUP(M1123,[1]Customer!$A:$A,[1]Customer!$V:$V),IF(N1123&lt;&gt;0,LOOKUP(N1123,[1]Supplier!$A:$A,[1]Supplier!$V:$V))))),"")</f>
        <v>0</v>
      </c>
      <c r="S1123" s="14">
        <f>IFERROR(SUMIF(CREF!A:A,PREF!A1123,CREF!G:G),"")</f>
        <v>-375000</v>
      </c>
    </row>
    <row r="1124" spans="1:19">
      <c r="A1124" s="3">
        <v>1123</v>
      </c>
      <c r="B1124" s="5">
        <v>42100</v>
      </c>
      <c r="K1124" s="3">
        <v>208</v>
      </c>
      <c r="P1124" s="3" t="s">
        <v>40</v>
      </c>
      <c r="Q1124" s="4" t="str">
        <f>IFERROR(IF(IF(AND(IF(M1124&lt;&gt;0,LOOKUP(M1124,[1]Customer!$A:$A,[1]Customer!$B:$B),IF(N1124&lt;&gt;0,LOOKUP(N1124,[1]Supplier!$A:$A,[1]Supplier!$B:$B)))=FALSE,O1124&lt;&gt;0),LOOKUP(O1124,[1]Branch!$A:$A,[1]Branch!$B:$B),IF(M1124&lt;&gt;0,LOOKUP(M1124,[1]Customer!$A:$A,[1]Customer!$B:$B),IF(N1124&lt;&gt;0,LOOKUP(N1124,[1]Supplier!$A:$A,[1]Supplier!$B:$B))))=FALSE,LOOKUP(P1124,[1]Banking!$A:$A,[1]Banking!$B:$B),IF(AND(IF(M1124&lt;&gt;0,LOOKUP(M1124,[1]Customer!$A:$A,[1]Customer!$B:$B),IF(N1124&lt;&gt;0,LOOKUP(N1124,[1]Supplier!$A:$A,[1]Supplier!$B:$B)))=FALSE,O1124&lt;&gt;0),LOOKUP(O1124,[1]Branch!$A:$A,[1]Branch!$B:$B),IF(M1124&lt;&gt;0,LOOKUP(M1124,[1]Customer!$A:$A,[1]Customer!$B:$B),IF(N1124&lt;&gt;0,LOOKUP(N1124,[1]Supplier!$A:$A,[1]Supplier!$B:$B))))),"")</f>
        <v>Kas Kecil Nathani Chemicals</v>
      </c>
      <c r="R1124" s="4">
        <f>IFERROR(IF(IF(AND(IF(M1124&lt;&gt;0,LOOKUP(M1124,[1]Customer!$A:$A,[1]Customer!$V:$V),IF(N1124&lt;&gt;0,LOOKUP(N1124,[1]Supplier!$A:$A,[1]Supplier!$V:$V)))=FALSE,O1124&lt;&gt;0),LOOKUP(O1124,[1]Branch!$A:$A,[1]Branch!$V:$V),IF(M1124&lt;&gt;0,LOOKUP(M1124,[1]Customer!$A:$A,[1]Customer!$V:$V),IF(N1124&lt;&gt;0,LOOKUP(N1124,[1]Supplier!$A:$A,[1]Supplier!$V:$V))))=FALSE,LOOKUP(P1124,[1]Banking!$A:$A,[1]Banking!$C:$C),IF(AND(IF(M1124&lt;&gt;0,LOOKUP(M1124,[1]Customer!$A:$A,[1]Customer!$V:$V),IF(N1124&lt;&gt;0,LOOKUP(N1124,[1]Supplier!$A:$A,[1]Supplier!$V:$V)))=FALSE,O1124&lt;&gt;0),LOOKUP(O1124,[1]Branch!$A:$A,[1]Branch!$V:$V),IF(M1124&lt;&gt;0,LOOKUP(M1124,[1]Customer!$A:$A,[1]Customer!$V:$V),IF(N1124&lt;&gt;0,LOOKUP(N1124,[1]Supplier!$A:$A,[1]Supplier!$V:$V))))),"")</f>
        <v>0</v>
      </c>
      <c r="S1124" s="14">
        <f>IFERROR(SUMIF(CREF!A:A,PREF!A1124,CREF!G:G),"")</f>
        <v>-262500</v>
      </c>
    </row>
    <row r="1125" spans="1:19">
      <c r="A1125" s="3">
        <v>1124</v>
      </c>
      <c r="B1125" s="5">
        <v>42100</v>
      </c>
      <c r="K1125" s="3">
        <v>209</v>
      </c>
      <c r="P1125" s="3" t="s">
        <v>40</v>
      </c>
      <c r="Q1125" s="4" t="str">
        <f>IFERROR(IF(IF(AND(IF(M1125&lt;&gt;0,LOOKUP(M1125,[1]Customer!$A:$A,[1]Customer!$B:$B),IF(N1125&lt;&gt;0,LOOKUP(N1125,[1]Supplier!$A:$A,[1]Supplier!$B:$B)))=FALSE,O1125&lt;&gt;0),LOOKUP(O1125,[1]Branch!$A:$A,[1]Branch!$B:$B),IF(M1125&lt;&gt;0,LOOKUP(M1125,[1]Customer!$A:$A,[1]Customer!$B:$B),IF(N1125&lt;&gt;0,LOOKUP(N1125,[1]Supplier!$A:$A,[1]Supplier!$B:$B))))=FALSE,LOOKUP(P1125,[1]Banking!$A:$A,[1]Banking!$B:$B),IF(AND(IF(M1125&lt;&gt;0,LOOKUP(M1125,[1]Customer!$A:$A,[1]Customer!$B:$B),IF(N1125&lt;&gt;0,LOOKUP(N1125,[1]Supplier!$A:$A,[1]Supplier!$B:$B)))=FALSE,O1125&lt;&gt;0),LOOKUP(O1125,[1]Branch!$A:$A,[1]Branch!$B:$B),IF(M1125&lt;&gt;0,LOOKUP(M1125,[1]Customer!$A:$A,[1]Customer!$B:$B),IF(N1125&lt;&gt;0,LOOKUP(N1125,[1]Supplier!$A:$A,[1]Supplier!$B:$B))))),"")</f>
        <v>Kas Kecil Nathani Chemicals</v>
      </c>
      <c r="R1125" s="4">
        <f>IFERROR(IF(IF(AND(IF(M1125&lt;&gt;0,LOOKUP(M1125,[1]Customer!$A:$A,[1]Customer!$V:$V),IF(N1125&lt;&gt;0,LOOKUP(N1125,[1]Supplier!$A:$A,[1]Supplier!$V:$V)))=FALSE,O1125&lt;&gt;0),LOOKUP(O1125,[1]Branch!$A:$A,[1]Branch!$V:$V),IF(M1125&lt;&gt;0,LOOKUP(M1125,[1]Customer!$A:$A,[1]Customer!$V:$V),IF(N1125&lt;&gt;0,LOOKUP(N1125,[1]Supplier!$A:$A,[1]Supplier!$V:$V))))=FALSE,LOOKUP(P1125,[1]Banking!$A:$A,[1]Banking!$C:$C),IF(AND(IF(M1125&lt;&gt;0,LOOKUP(M1125,[1]Customer!$A:$A,[1]Customer!$V:$V),IF(N1125&lt;&gt;0,LOOKUP(N1125,[1]Supplier!$A:$A,[1]Supplier!$V:$V)))=FALSE,O1125&lt;&gt;0),LOOKUP(O1125,[1]Branch!$A:$A,[1]Branch!$V:$V),IF(M1125&lt;&gt;0,LOOKUP(M1125,[1]Customer!$A:$A,[1]Customer!$V:$V),IF(N1125&lt;&gt;0,LOOKUP(N1125,[1]Supplier!$A:$A,[1]Supplier!$V:$V))))),"")</f>
        <v>0</v>
      </c>
      <c r="S1125" s="14">
        <f>IFERROR(SUMIF(CREF!A:A,PREF!A1125,CREF!G:G),"")</f>
        <v>-375000</v>
      </c>
    </row>
    <row r="1126" spans="1:19">
      <c r="A1126" s="3">
        <v>1125</v>
      </c>
      <c r="B1126" s="5">
        <v>42100</v>
      </c>
      <c r="K1126" s="3">
        <v>210</v>
      </c>
      <c r="P1126" s="3" t="s">
        <v>40</v>
      </c>
      <c r="Q1126" s="4" t="str">
        <f>IFERROR(IF(IF(AND(IF(M1126&lt;&gt;0,LOOKUP(M1126,[1]Customer!$A:$A,[1]Customer!$B:$B),IF(N1126&lt;&gt;0,LOOKUP(N1126,[1]Supplier!$A:$A,[1]Supplier!$B:$B)))=FALSE,O1126&lt;&gt;0),LOOKUP(O1126,[1]Branch!$A:$A,[1]Branch!$B:$B),IF(M1126&lt;&gt;0,LOOKUP(M1126,[1]Customer!$A:$A,[1]Customer!$B:$B),IF(N1126&lt;&gt;0,LOOKUP(N1126,[1]Supplier!$A:$A,[1]Supplier!$B:$B))))=FALSE,LOOKUP(P1126,[1]Banking!$A:$A,[1]Banking!$B:$B),IF(AND(IF(M1126&lt;&gt;0,LOOKUP(M1126,[1]Customer!$A:$A,[1]Customer!$B:$B),IF(N1126&lt;&gt;0,LOOKUP(N1126,[1]Supplier!$A:$A,[1]Supplier!$B:$B)))=FALSE,O1126&lt;&gt;0),LOOKUP(O1126,[1]Branch!$A:$A,[1]Branch!$B:$B),IF(M1126&lt;&gt;0,LOOKUP(M1126,[1]Customer!$A:$A,[1]Customer!$B:$B),IF(N1126&lt;&gt;0,LOOKUP(N1126,[1]Supplier!$A:$A,[1]Supplier!$B:$B))))),"")</f>
        <v>Kas Kecil Nathani Chemicals</v>
      </c>
      <c r="R1126" s="4">
        <f>IFERROR(IF(IF(AND(IF(M1126&lt;&gt;0,LOOKUP(M1126,[1]Customer!$A:$A,[1]Customer!$V:$V),IF(N1126&lt;&gt;0,LOOKUP(N1126,[1]Supplier!$A:$A,[1]Supplier!$V:$V)))=FALSE,O1126&lt;&gt;0),LOOKUP(O1126,[1]Branch!$A:$A,[1]Branch!$V:$V),IF(M1126&lt;&gt;0,LOOKUP(M1126,[1]Customer!$A:$A,[1]Customer!$V:$V),IF(N1126&lt;&gt;0,LOOKUP(N1126,[1]Supplier!$A:$A,[1]Supplier!$V:$V))))=FALSE,LOOKUP(P1126,[1]Banking!$A:$A,[1]Banking!$C:$C),IF(AND(IF(M1126&lt;&gt;0,LOOKUP(M1126,[1]Customer!$A:$A,[1]Customer!$V:$V),IF(N1126&lt;&gt;0,LOOKUP(N1126,[1]Supplier!$A:$A,[1]Supplier!$V:$V)))=FALSE,O1126&lt;&gt;0),LOOKUP(O1126,[1]Branch!$A:$A,[1]Branch!$V:$V),IF(M1126&lt;&gt;0,LOOKUP(M1126,[1]Customer!$A:$A,[1]Customer!$V:$V),IF(N1126&lt;&gt;0,LOOKUP(N1126,[1]Supplier!$A:$A,[1]Supplier!$V:$V))))),"")</f>
        <v>0</v>
      </c>
      <c r="S1126" s="14">
        <f>IFERROR(SUMIF(CREF!A:A,PREF!A1126,CREF!G:G),"")</f>
        <v>-330960</v>
      </c>
    </row>
    <row r="1127" spans="1:19">
      <c r="A1127" s="3">
        <v>1126</v>
      </c>
      <c r="B1127" s="5">
        <v>42100</v>
      </c>
      <c r="K1127" s="3">
        <v>211</v>
      </c>
      <c r="P1127" s="3" t="s">
        <v>40</v>
      </c>
      <c r="Q1127" s="4" t="str">
        <f>IFERROR(IF(IF(AND(IF(M1127&lt;&gt;0,LOOKUP(M1127,[1]Customer!$A:$A,[1]Customer!$B:$B),IF(N1127&lt;&gt;0,LOOKUP(N1127,[1]Supplier!$A:$A,[1]Supplier!$B:$B)))=FALSE,O1127&lt;&gt;0),LOOKUP(O1127,[1]Branch!$A:$A,[1]Branch!$B:$B),IF(M1127&lt;&gt;0,LOOKUP(M1127,[1]Customer!$A:$A,[1]Customer!$B:$B),IF(N1127&lt;&gt;0,LOOKUP(N1127,[1]Supplier!$A:$A,[1]Supplier!$B:$B))))=FALSE,LOOKUP(P1127,[1]Banking!$A:$A,[1]Banking!$B:$B),IF(AND(IF(M1127&lt;&gt;0,LOOKUP(M1127,[1]Customer!$A:$A,[1]Customer!$B:$B),IF(N1127&lt;&gt;0,LOOKUP(N1127,[1]Supplier!$A:$A,[1]Supplier!$B:$B)))=FALSE,O1127&lt;&gt;0),LOOKUP(O1127,[1]Branch!$A:$A,[1]Branch!$B:$B),IF(M1127&lt;&gt;0,LOOKUP(M1127,[1]Customer!$A:$A,[1]Customer!$B:$B),IF(N1127&lt;&gt;0,LOOKUP(N1127,[1]Supplier!$A:$A,[1]Supplier!$B:$B))))),"")</f>
        <v>Kas Kecil Nathani Chemicals</v>
      </c>
      <c r="R1127" s="4">
        <f>IFERROR(IF(IF(AND(IF(M1127&lt;&gt;0,LOOKUP(M1127,[1]Customer!$A:$A,[1]Customer!$V:$V),IF(N1127&lt;&gt;0,LOOKUP(N1127,[1]Supplier!$A:$A,[1]Supplier!$V:$V)))=FALSE,O1127&lt;&gt;0),LOOKUP(O1127,[1]Branch!$A:$A,[1]Branch!$V:$V),IF(M1127&lt;&gt;0,LOOKUP(M1127,[1]Customer!$A:$A,[1]Customer!$V:$V),IF(N1127&lt;&gt;0,LOOKUP(N1127,[1]Supplier!$A:$A,[1]Supplier!$V:$V))))=FALSE,LOOKUP(P1127,[1]Banking!$A:$A,[1]Banking!$C:$C),IF(AND(IF(M1127&lt;&gt;0,LOOKUP(M1127,[1]Customer!$A:$A,[1]Customer!$V:$V),IF(N1127&lt;&gt;0,LOOKUP(N1127,[1]Supplier!$A:$A,[1]Supplier!$V:$V)))=FALSE,O1127&lt;&gt;0),LOOKUP(O1127,[1]Branch!$A:$A,[1]Branch!$V:$V),IF(M1127&lt;&gt;0,LOOKUP(M1127,[1]Customer!$A:$A,[1]Customer!$V:$V),IF(N1127&lt;&gt;0,LOOKUP(N1127,[1]Supplier!$A:$A,[1]Supplier!$V:$V))))),"")</f>
        <v>0</v>
      </c>
      <c r="S1127" s="14">
        <f>IFERROR(SUMIF(CREF!A:A,PREF!A1127,CREF!G:G),"")</f>
        <v>-375000</v>
      </c>
    </row>
    <row r="1128" spans="1:19">
      <c r="A1128" s="3">
        <v>1127</v>
      </c>
      <c r="B1128" s="5">
        <v>42100</v>
      </c>
      <c r="K1128" s="3">
        <v>212</v>
      </c>
      <c r="P1128" s="3" t="s">
        <v>40</v>
      </c>
      <c r="Q1128" s="4" t="str">
        <f>IFERROR(IF(IF(AND(IF(M1128&lt;&gt;0,LOOKUP(M1128,[1]Customer!$A:$A,[1]Customer!$B:$B),IF(N1128&lt;&gt;0,LOOKUP(N1128,[1]Supplier!$A:$A,[1]Supplier!$B:$B)))=FALSE,O1128&lt;&gt;0),LOOKUP(O1128,[1]Branch!$A:$A,[1]Branch!$B:$B),IF(M1128&lt;&gt;0,LOOKUP(M1128,[1]Customer!$A:$A,[1]Customer!$B:$B),IF(N1128&lt;&gt;0,LOOKUP(N1128,[1]Supplier!$A:$A,[1]Supplier!$B:$B))))=FALSE,LOOKUP(P1128,[1]Banking!$A:$A,[1]Banking!$B:$B),IF(AND(IF(M1128&lt;&gt;0,LOOKUP(M1128,[1]Customer!$A:$A,[1]Customer!$B:$B),IF(N1128&lt;&gt;0,LOOKUP(N1128,[1]Supplier!$A:$A,[1]Supplier!$B:$B)))=FALSE,O1128&lt;&gt;0),LOOKUP(O1128,[1]Branch!$A:$A,[1]Branch!$B:$B),IF(M1128&lt;&gt;0,LOOKUP(M1128,[1]Customer!$A:$A,[1]Customer!$B:$B),IF(N1128&lt;&gt;0,LOOKUP(N1128,[1]Supplier!$A:$A,[1]Supplier!$B:$B))))),"")</f>
        <v>Kas Kecil Nathani Chemicals</v>
      </c>
      <c r="R1128" s="4">
        <f>IFERROR(IF(IF(AND(IF(M1128&lt;&gt;0,LOOKUP(M1128,[1]Customer!$A:$A,[1]Customer!$V:$V),IF(N1128&lt;&gt;0,LOOKUP(N1128,[1]Supplier!$A:$A,[1]Supplier!$V:$V)))=FALSE,O1128&lt;&gt;0),LOOKUP(O1128,[1]Branch!$A:$A,[1]Branch!$V:$V),IF(M1128&lt;&gt;0,LOOKUP(M1128,[1]Customer!$A:$A,[1]Customer!$V:$V),IF(N1128&lt;&gt;0,LOOKUP(N1128,[1]Supplier!$A:$A,[1]Supplier!$V:$V))))=FALSE,LOOKUP(P1128,[1]Banking!$A:$A,[1]Banking!$C:$C),IF(AND(IF(M1128&lt;&gt;0,LOOKUP(M1128,[1]Customer!$A:$A,[1]Customer!$V:$V),IF(N1128&lt;&gt;0,LOOKUP(N1128,[1]Supplier!$A:$A,[1]Supplier!$V:$V)))=FALSE,O1128&lt;&gt;0),LOOKUP(O1128,[1]Branch!$A:$A,[1]Branch!$V:$V),IF(M1128&lt;&gt;0,LOOKUP(M1128,[1]Customer!$A:$A,[1]Customer!$V:$V),IF(N1128&lt;&gt;0,LOOKUP(N1128,[1]Supplier!$A:$A,[1]Supplier!$V:$V))))),"")</f>
        <v>0</v>
      </c>
      <c r="S1128" s="14">
        <f>IFERROR(SUMIF(CREF!A:A,PREF!A1128,CREF!G:G),"")</f>
        <v>-375000</v>
      </c>
    </row>
    <row r="1129" spans="1:19">
      <c r="A1129" s="3">
        <v>1128</v>
      </c>
      <c r="B1129" s="5">
        <v>42100</v>
      </c>
      <c r="K1129" s="3">
        <v>213</v>
      </c>
      <c r="P1129" s="3" t="s">
        <v>40</v>
      </c>
      <c r="Q1129" s="4" t="str">
        <f>IFERROR(IF(IF(AND(IF(M1129&lt;&gt;0,LOOKUP(M1129,[1]Customer!$A:$A,[1]Customer!$B:$B),IF(N1129&lt;&gt;0,LOOKUP(N1129,[1]Supplier!$A:$A,[1]Supplier!$B:$B)))=FALSE,O1129&lt;&gt;0),LOOKUP(O1129,[1]Branch!$A:$A,[1]Branch!$B:$B),IF(M1129&lt;&gt;0,LOOKUP(M1129,[1]Customer!$A:$A,[1]Customer!$B:$B),IF(N1129&lt;&gt;0,LOOKUP(N1129,[1]Supplier!$A:$A,[1]Supplier!$B:$B))))=FALSE,LOOKUP(P1129,[1]Banking!$A:$A,[1]Banking!$B:$B),IF(AND(IF(M1129&lt;&gt;0,LOOKUP(M1129,[1]Customer!$A:$A,[1]Customer!$B:$B),IF(N1129&lt;&gt;0,LOOKUP(N1129,[1]Supplier!$A:$A,[1]Supplier!$B:$B)))=FALSE,O1129&lt;&gt;0),LOOKUP(O1129,[1]Branch!$A:$A,[1]Branch!$B:$B),IF(M1129&lt;&gt;0,LOOKUP(M1129,[1]Customer!$A:$A,[1]Customer!$B:$B),IF(N1129&lt;&gt;0,LOOKUP(N1129,[1]Supplier!$A:$A,[1]Supplier!$B:$B))))),"")</f>
        <v>Kas Kecil Nathani Chemicals</v>
      </c>
      <c r="R1129" s="4">
        <f>IFERROR(IF(IF(AND(IF(M1129&lt;&gt;0,LOOKUP(M1129,[1]Customer!$A:$A,[1]Customer!$V:$V),IF(N1129&lt;&gt;0,LOOKUP(N1129,[1]Supplier!$A:$A,[1]Supplier!$V:$V)))=FALSE,O1129&lt;&gt;0),LOOKUP(O1129,[1]Branch!$A:$A,[1]Branch!$V:$V),IF(M1129&lt;&gt;0,LOOKUP(M1129,[1]Customer!$A:$A,[1]Customer!$V:$V),IF(N1129&lt;&gt;0,LOOKUP(N1129,[1]Supplier!$A:$A,[1]Supplier!$V:$V))))=FALSE,LOOKUP(P1129,[1]Banking!$A:$A,[1]Banking!$C:$C),IF(AND(IF(M1129&lt;&gt;0,LOOKUP(M1129,[1]Customer!$A:$A,[1]Customer!$V:$V),IF(N1129&lt;&gt;0,LOOKUP(N1129,[1]Supplier!$A:$A,[1]Supplier!$V:$V)))=FALSE,O1129&lt;&gt;0),LOOKUP(O1129,[1]Branch!$A:$A,[1]Branch!$V:$V),IF(M1129&lt;&gt;0,LOOKUP(M1129,[1]Customer!$A:$A,[1]Customer!$V:$V),IF(N1129&lt;&gt;0,LOOKUP(N1129,[1]Supplier!$A:$A,[1]Supplier!$V:$V))))),"")</f>
        <v>0</v>
      </c>
      <c r="S1129" s="14">
        <f>IFERROR(SUMIF(CREF!A:A,PREF!A1129,CREF!G:G),"")</f>
        <v>-375000</v>
      </c>
    </row>
    <row r="1130" spans="1:19">
      <c r="A1130" s="3">
        <v>1129</v>
      </c>
      <c r="B1130" s="5">
        <v>42100</v>
      </c>
      <c r="K1130" s="3">
        <v>214</v>
      </c>
      <c r="P1130" s="3" t="s">
        <v>40</v>
      </c>
      <c r="Q1130" s="4" t="str">
        <f>IFERROR(IF(IF(AND(IF(M1130&lt;&gt;0,LOOKUP(M1130,[1]Customer!$A:$A,[1]Customer!$B:$B),IF(N1130&lt;&gt;0,LOOKUP(N1130,[1]Supplier!$A:$A,[1]Supplier!$B:$B)))=FALSE,O1130&lt;&gt;0),LOOKUP(O1130,[1]Branch!$A:$A,[1]Branch!$B:$B),IF(M1130&lt;&gt;0,LOOKUP(M1130,[1]Customer!$A:$A,[1]Customer!$B:$B),IF(N1130&lt;&gt;0,LOOKUP(N1130,[1]Supplier!$A:$A,[1]Supplier!$B:$B))))=FALSE,LOOKUP(P1130,[1]Banking!$A:$A,[1]Banking!$B:$B),IF(AND(IF(M1130&lt;&gt;0,LOOKUP(M1130,[1]Customer!$A:$A,[1]Customer!$B:$B),IF(N1130&lt;&gt;0,LOOKUP(N1130,[1]Supplier!$A:$A,[1]Supplier!$B:$B)))=FALSE,O1130&lt;&gt;0),LOOKUP(O1130,[1]Branch!$A:$A,[1]Branch!$B:$B),IF(M1130&lt;&gt;0,LOOKUP(M1130,[1]Customer!$A:$A,[1]Customer!$B:$B),IF(N1130&lt;&gt;0,LOOKUP(N1130,[1]Supplier!$A:$A,[1]Supplier!$B:$B))))),"")</f>
        <v>Kas Kecil Nathani Chemicals</v>
      </c>
      <c r="R1130" s="4">
        <f>IFERROR(IF(IF(AND(IF(M1130&lt;&gt;0,LOOKUP(M1130,[1]Customer!$A:$A,[1]Customer!$V:$V),IF(N1130&lt;&gt;0,LOOKUP(N1130,[1]Supplier!$A:$A,[1]Supplier!$V:$V)))=FALSE,O1130&lt;&gt;0),LOOKUP(O1130,[1]Branch!$A:$A,[1]Branch!$V:$V),IF(M1130&lt;&gt;0,LOOKUP(M1130,[1]Customer!$A:$A,[1]Customer!$V:$V),IF(N1130&lt;&gt;0,LOOKUP(N1130,[1]Supplier!$A:$A,[1]Supplier!$V:$V))))=FALSE,LOOKUP(P1130,[1]Banking!$A:$A,[1]Banking!$C:$C),IF(AND(IF(M1130&lt;&gt;0,LOOKUP(M1130,[1]Customer!$A:$A,[1]Customer!$V:$V),IF(N1130&lt;&gt;0,LOOKUP(N1130,[1]Supplier!$A:$A,[1]Supplier!$V:$V)))=FALSE,O1130&lt;&gt;0),LOOKUP(O1130,[1]Branch!$A:$A,[1]Branch!$V:$V),IF(M1130&lt;&gt;0,LOOKUP(M1130,[1]Customer!$A:$A,[1]Customer!$V:$V),IF(N1130&lt;&gt;0,LOOKUP(N1130,[1]Supplier!$A:$A,[1]Supplier!$V:$V))))),"")</f>
        <v>0</v>
      </c>
      <c r="S1130" s="14">
        <f>IFERROR(SUMIF(CREF!A:A,PREF!A1130,CREF!G:G),"")</f>
        <v>-375000</v>
      </c>
    </row>
    <row r="1131" spans="1:19">
      <c r="A1131" s="3">
        <v>1130</v>
      </c>
      <c r="B1131" s="5">
        <v>42100</v>
      </c>
      <c r="K1131" s="3">
        <v>215</v>
      </c>
      <c r="P1131" s="3" t="s">
        <v>40</v>
      </c>
      <c r="Q1131" s="4" t="str">
        <f>IFERROR(IF(IF(AND(IF(M1131&lt;&gt;0,LOOKUP(M1131,[1]Customer!$A:$A,[1]Customer!$B:$B),IF(N1131&lt;&gt;0,LOOKUP(N1131,[1]Supplier!$A:$A,[1]Supplier!$B:$B)))=FALSE,O1131&lt;&gt;0),LOOKUP(O1131,[1]Branch!$A:$A,[1]Branch!$B:$B),IF(M1131&lt;&gt;0,LOOKUP(M1131,[1]Customer!$A:$A,[1]Customer!$B:$B),IF(N1131&lt;&gt;0,LOOKUP(N1131,[1]Supplier!$A:$A,[1]Supplier!$B:$B))))=FALSE,LOOKUP(P1131,[1]Banking!$A:$A,[1]Banking!$B:$B),IF(AND(IF(M1131&lt;&gt;0,LOOKUP(M1131,[1]Customer!$A:$A,[1]Customer!$B:$B),IF(N1131&lt;&gt;0,LOOKUP(N1131,[1]Supplier!$A:$A,[1]Supplier!$B:$B)))=FALSE,O1131&lt;&gt;0),LOOKUP(O1131,[1]Branch!$A:$A,[1]Branch!$B:$B),IF(M1131&lt;&gt;0,LOOKUP(M1131,[1]Customer!$A:$A,[1]Customer!$B:$B),IF(N1131&lt;&gt;0,LOOKUP(N1131,[1]Supplier!$A:$A,[1]Supplier!$B:$B))))),"")</f>
        <v>Kas Kecil Nathani Chemicals</v>
      </c>
      <c r="R1131" s="4">
        <f>IFERROR(IF(IF(AND(IF(M1131&lt;&gt;0,LOOKUP(M1131,[1]Customer!$A:$A,[1]Customer!$V:$V),IF(N1131&lt;&gt;0,LOOKUP(N1131,[1]Supplier!$A:$A,[1]Supplier!$V:$V)))=FALSE,O1131&lt;&gt;0),LOOKUP(O1131,[1]Branch!$A:$A,[1]Branch!$V:$V),IF(M1131&lt;&gt;0,LOOKUP(M1131,[1]Customer!$A:$A,[1]Customer!$V:$V),IF(N1131&lt;&gt;0,LOOKUP(N1131,[1]Supplier!$A:$A,[1]Supplier!$V:$V))))=FALSE,LOOKUP(P1131,[1]Banking!$A:$A,[1]Banking!$C:$C),IF(AND(IF(M1131&lt;&gt;0,LOOKUP(M1131,[1]Customer!$A:$A,[1]Customer!$V:$V),IF(N1131&lt;&gt;0,LOOKUP(N1131,[1]Supplier!$A:$A,[1]Supplier!$V:$V)))=FALSE,O1131&lt;&gt;0),LOOKUP(O1131,[1]Branch!$A:$A,[1]Branch!$V:$V),IF(M1131&lt;&gt;0,LOOKUP(M1131,[1]Customer!$A:$A,[1]Customer!$V:$V),IF(N1131&lt;&gt;0,LOOKUP(N1131,[1]Supplier!$A:$A,[1]Supplier!$V:$V))))),"")</f>
        <v>0</v>
      </c>
      <c r="S1131" s="14">
        <f>IFERROR(SUMIF(CREF!A:A,PREF!A1131,CREF!G:G),"")</f>
        <v>-375000</v>
      </c>
    </row>
    <row r="1132" spans="1:19">
      <c r="A1132" s="3">
        <v>1131</v>
      </c>
      <c r="B1132" s="5">
        <v>42100</v>
      </c>
      <c r="K1132" s="3">
        <v>216</v>
      </c>
      <c r="P1132" s="3" t="s">
        <v>40</v>
      </c>
      <c r="Q1132" s="4" t="str">
        <f>IFERROR(IF(IF(AND(IF(M1132&lt;&gt;0,LOOKUP(M1132,[1]Customer!$A:$A,[1]Customer!$B:$B),IF(N1132&lt;&gt;0,LOOKUP(N1132,[1]Supplier!$A:$A,[1]Supplier!$B:$B)))=FALSE,O1132&lt;&gt;0),LOOKUP(O1132,[1]Branch!$A:$A,[1]Branch!$B:$B),IF(M1132&lt;&gt;0,LOOKUP(M1132,[1]Customer!$A:$A,[1]Customer!$B:$B),IF(N1132&lt;&gt;0,LOOKUP(N1132,[1]Supplier!$A:$A,[1]Supplier!$B:$B))))=FALSE,LOOKUP(P1132,[1]Banking!$A:$A,[1]Banking!$B:$B),IF(AND(IF(M1132&lt;&gt;0,LOOKUP(M1132,[1]Customer!$A:$A,[1]Customer!$B:$B),IF(N1132&lt;&gt;0,LOOKUP(N1132,[1]Supplier!$A:$A,[1]Supplier!$B:$B)))=FALSE,O1132&lt;&gt;0),LOOKUP(O1132,[1]Branch!$A:$A,[1]Branch!$B:$B),IF(M1132&lt;&gt;0,LOOKUP(M1132,[1]Customer!$A:$A,[1]Customer!$B:$B),IF(N1132&lt;&gt;0,LOOKUP(N1132,[1]Supplier!$A:$A,[1]Supplier!$B:$B))))),"")</f>
        <v>Kas Kecil Nathani Chemicals</v>
      </c>
      <c r="R1132" s="4">
        <f>IFERROR(IF(IF(AND(IF(M1132&lt;&gt;0,LOOKUP(M1132,[1]Customer!$A:$A,[1]Customer!$V:$V),IF(N1132&lt;&gt;0,LOOKUP(N1132,[1]Supplier!$A:$A,[1]Supplier!$V:$V)))=FALSE,O1132&lt;&gt;0),LOOKUP(O1132,[1]Branch!$A:$A,[1]Branch!$V:$V),IF(M1132&lt;&gt;0,LOOKUP(M1132,[1]Customer!$A:$A,[1]Customer!$V:$V),IF(N1132&lt;&gt;0,LOOKUP(N1132,[1]Supplier!$A:$A,[1]Supplier!$V:$V))))=FALSE,LOOKUP(P1132,[1]Banking!$A:$A,[1]Banking!$C:$C),IF(AND(IF(M1132&lt;&gt;0,LOOKUP(M1132,[1]Customer!$A:$A,[1]Customer!$V:$V),IF(N1132&lt;&gt;0,LOOKUP(N1132,[1]Supplier!$A:$A,[1]Supplier!$V:$V)))=FALSE,O1132&lt;&gt;0),LOOKUP(O1132,[1]Branch!$A:$A,[1]Branch!$V:$V),IF(M1132&lt;&gt;0,LOOKUP(M1132,[1]Customer!$A:$A,[1]Customer!$V:$V),IF(N1132&lt;&gt;0,LOOKUP(N1132,[1]Supplier!$A:$A,[1]Supplier!$V:$V))))),"")</f>
        <v>0</v>
      </c>
      <c r="S1132" s="14">
        <f>IFERROR(SUMIF(CREF!A:A,PREF!A1132,CREF!G:G),"")</f>
        <v>-300000</v>
      </c>
    </row>
    <row r="1133" spans="1:19">
      <c r="A1133" s="3">
        <v>1132</v>
      </c>
      <c r="B1133" s="5">
        <v>42100</v>
      </c>
      <c r="K1133" s="3">
        <v>217</v>
      </c>
      <c r="P1133" s="3" t="s">
        <v>40</v>
      </c>
      <c r="Q1133" s="4" t="str">
        <f>IFERROR(IF(IF(AND(IF(M1133&lt;&gt;0,LOOKUP(M1133,[1]Customer!$A:$A,[1]Customer!$B:$B),IF(N1133&lt;&gt;0,LOOKUP(N1133,[1]Supplier!$A:$A,[1]Supplier!$B:$B)))=FALSE,O1133&lt;&gt;0),LOOKUP(O1133,[1]Branch!$A:$A,[1]Branch!$B:$B),IF(M1133&lt;&gt;0,LOOKUP(M1133,[1]Customer!$A:$A,[1]Customer!$B:$B),IF(N1133&lt;&gt;0,LOOKUP(N1133,[1]Supplier!$A:$A,[1]Supplier!$B:$B))))=FALSE,LOOKUP(P1133,[1]Banking!$A:$A,[1]Banking!$B:$B),IF(AND(IF(M1133&lt;&gt;0,LOOKUP(M1133,[1]Customer!$A:$A,[1]Customer!$B:$B),IF(N1133&lt;&gt;0,LOOKUP(N1133,[1]Supplier!$A:$A,[1]Supplier!$B:$B)))=FALSE,O1133&lt;&gt;0),LOOKUP(O1133,[1]Branch!$A:$A,[1]Branch!$B:$B),IF(M1133&lt;&gt;0,LOOKUP(M1133,[1]Customer!$A:$A,[1]Customer!$B:$B),IF(N1133&lt;&gt;0,LOOKUP(N1133,[1]Supplier!$A:$A,[1]Supplier!$B:$B))))),"")</f>
        <v>Kas Kecil Nathani Chemicals</v>
      </c>
      <c r="R1133" s="4">
        <f>IFERROR(IF(IF(AND(IF(M1133&lt;&gt;0,LOOKUP(M1133,[1]Customer!$A:$A,[1]Customer!$V:$V),IF(N1133&lt;&gt;0,LOOKUP(N1133,[1]Supplier!$A:$A,[1]Supplier!$V:$V)))=FALSE,O1133&lt;&gt;0),LOOKUP(O1133,[1]Branch!$A:$A,[1]Branch!$V:$V),IF(M1133&lt;&gt;0,LOOKUP(M1133,[1]Customer!$A:$A,[1]Customer!$V:$V),IF(N1133&lt;&gt;0,LOOKUP(N1133,[1]Supplier!$A:$A,[1]Supplier!$V:$V))))=FALSE,LOOKUP(P1133,[1]Banking!$A:$A,[1]Banking!$C:$C),IF(AND(IF(M1133&lt;&gt;0,LOOKUP(M1133,[1]Customer!$A:$A,[1]Customer!$V:$V),IF(N1133&lt;&gt;0,LOOKUP(N1133,[1]Supplier!$A:$A,[1]Supplier!$V:$V)))=FALSE,O1133&lt;&gt;0),LOOKUP(O1133,[1]Branch!$A:$A,[1]Branch!$V:$V),IF(M1133&lt;&gt;0,LOOKUP(M1133,[1]Customer!$A:$A,[1]Customer!$V:$V),IF(N1133&lt;&gt;0,LOOKUP(N1133,[1]Supplier!$A:$A,[1]Supplier!$V:$V))))),"")</f>
        <v>0</v>
      </c>
      <c r="S1133" s="14">
        <f>IFERROR(SUMIF(CREF!A:A,PREF!A1133,CREF!G:G),"")</f>
        <v>-375000</v>
      </c>
    </row>
    <row r="1134" spans="1:19">
      <c r="A1134" s="3">
        <v>1133</v>
      </c>
      <c r="B1134" s="5">
        <v>42100</v>
      </c>
      <c r="K1134" s="3">
        <v>218</v>
      </c>
      <c r="P1134" s="3" t="s">
        <v>40</v>
      </c>
      <c r="Q1134" s="4" t="str">
        <f>IFERROR(IF(IF(AND(IF(M1134&lt;&gt;0,LOOKUP(M1134,[1]Customer!$A:$A,[1]Customer!$B:$B),IF(N1134&lt;&gt;0,LOOKUP(N1134,[1]Supplier!$A:$A,[1]Supplier!$B:$B)))=FALSE,O1134&lt;&gt;0),LOOKUP(O1134,[1]Branch!$A:$A,[1]Branch!$B:$B),IF(M1134&lt;&gt;0,LOOKUP(M1134,[1]Customer!$A:$A,[1]Customer!$B:$B),IF(N1134&lt;&gt;0,LOOKUP(N1134,[1]Supplier!$A:$A,[1]Supplier!$B:$B))))=FALSE,LOOKUP(P1134,[1]Banking!$A:$A,[1]Banking!$B:$B),IF(AND(IF(M1134&lt;&gt;0,LOOKUP(M1134,[1]Customer!$A:$A,[1]Customer!$B:$B),IF(N1134&lt;&gt;0,LOOKUP(N1134,[1]Supplier!$A:$A,[1]Supplier!$B:$B)))=FALSE,O1134&lt;&gt;0),LOOKUP(O1134,[1]Branch!$A:$A,[1]Branch!$B:$B),IF(M1134&lt;&gt;0,LOOKUP(M1134,[1]Customer!$A:$A,[1]Customer!$B:$B),IF(N1134&lt;&gt;0,LOOKUP(N1134,[1]Supplier!$A:$A,[1]Supplier!$B:$B))))),"")</f>
        <v>Kas Kecil Nathani Chemicals</v>
      </c>
      <c r="R1134" s="4">
        <f>IFERROR(IF(IF(AND(IF(M1134&lt;&gt;0,LOOKUP(M1134,[1]Customer!$A:$A,[1]Customer!$V:$V),IF(N1134&lt;&gt;0,LOOKUP(N1134,[1]Supplier!$A:$A,[1]Supplier!$V:$V)))=FALSE,O1134&lt;&gt;0),LOOKUP(O1134,[1]Branch!$A:$A,[1]Branch!$V:$V),IF(M1134&lt;&gt;0,LOOKUP(M1134,[1]Customer!$A:$A,[1]Customer!$V:$V),IF(N1134&lt;&gt;0,LOOKUP(N1134,[1]Supplier!$A:$A,[1]Supplier!$V:$V))))=FALSE,LOOKUP(P1134,[1]Banking!$A:$A,[1]Banking!$C:$C),IF(AND(IF(M1134&lt;&gt;0,LOOKUP(M1134,[1]Customer!$A:$A,[1]Customer!$V:$V),IF(N1134&lt;&gt;0,LOOKUP(N1134,[1]Supplier!$A:$A,[1]Supplier!$V:$V)))=FALSE,O1134&lt;&gt;0),LOOKUP(O1134,[1]Branch!$A:$A,[1]Branch!$V:$V),IF(M1134&lt;&gt;0,LOOKUP(M1134,[1]Customer!$A:$A,[1]Customer!$V:$V),IF(N1134&lt;&gt;0,LOOKUP(N1134,[1]Supplier!$A:$A,[1]Supplier!$V:$V))))),"")</f>
        <v>0</v>
      </c>
      <c r="S1134" s="14">
        <f>IFERROR(SUMIF(CREF!A:A,PREF!A1134,CREF!G:G),"")</f>
        <v>-375000</v>
      </c>
    </row>
    <row r="1135" spans="1:19">
      <c r="A1135" s="3">
        <v>1134</v>
      </c>
      <c r="B1135" s="5">
        <v>42100</v>
      </c>
      <c r="K1135" s="3">
        <v>219</v>
      </c>
      <c r="P1135" s="3" t="s">
        <v>40</v>
      </c>
      <c r="Q1135" s="4" t="str">
        <f>IFERROR(IF(IF(AND(IF(M1135&lt;&gt;0,LOOKUP(M1135,[1]Customer!$A:$A,[1]Customer!$B:$B),IF(N1135&lt;&gt;0,LOOKUP(N1135,[1]Supplier!$A:$A,[1]Supplier!$B:$B)))=FALSE,O1135&lt;&gt;0),LOOKUP(O1135,[1]Branch!$A:$A,[1]Branch!$B:$B),IF(M1135&lt;&gt;0,LOOKUP(M1135,[1]Customer!$A:$A,[1]Customer!$B:$B),IF(N1135&lt;&gt;0,LOOKUP(N1135,[1]Supplier!$A:$A,[1]Supplier!$B:$B))))=FALSE,LOOKUP(P1135,[1]Banking!$A:$A,[1]Banking!$B:$B),IF(AND(IF(M1135&lt;&gt;0,LOOKUP(M1135,[1]Customer!$A:$A,[1]Customer!$B:$B),IF(N1135&lt;&gt;0,LOOKUP(N1135,[1]Supplier!$A:$A,[1]Supplier!$B:$B)))=FALSE,O1135&lt;&gt;0),LOOKUP(O1135,[1]Branch!$A:$A,[1]Branch!$B:$B),IF(M1135&lt;&gt;0,LOOKUP(M1135,[1]Customer!$A:$A,[1]Customer!$B:$B),IF(N1135&lt;&gt;0,LOOKUP(N1135,[1]Supplier!$A:$A,[1]Supplier!$B:$B))))),"")</f>
        <v>Kas Kecil Nathani Chemicals</v>
      </c>
      <c r="R1135" s="4">
        <f>IFERROR(IF(IF(AND(IF(M1135&lt;&gt;0,LOOKUP(M1135,[1]Customer!$A:$A,[1]Customer!$V:$V),IF(N1135&lt;&gt;0,LOOKUP(N1135,[1]Supplier!$A:$A,[1]Supplier!$V:$V)))=FALSE,O1135&lt;&gt;0),LOOKUP(O1135,[1]Branch!$A:$A,[1]Branch!$V:$V),IF(M1135&lt;&gt;0,LOOKUP(M1135,[1]Customer!$A:$A,[1]Customer!$V:$V),IF(N1135&lt;&gt;0,LOOKUP(N1135,[1]Supplier!$A:$A,[1]Supplier!$V:$V))))=FALSE,LOOKUP(P1135,[1]Banking!$A:$A,[1]Banking!$C:$C),IF(AND(IF(M1135&lt;&gt;0,LOOKUP(M1135,[1]Customer!$A:$A,[1]Customer!$V:$V),IF(N1135&lt;&gt;0,LOOKUP(N1135,[1]Supplier!$A:$A,[1]Supplier!$V:$V)))=FALSE,O1135&lt;&gt;0),LOOKUP(O1135,[1]Branch!$A:$A,[1]Branch!$V:$V),IF(M1135&lt;&gt;0,LOOKUP(M1135,[1]Customer!$A:$A,[1]Customer!$V:$V),IF(N1135&lt;&gt;0,LOOKUP(N1135,[1]Supplier!$A:$A,[1]Supplier!$V:$V))))),"")</f>
        <v>0</v>
      </c>
      <c r="S1135" s="14">
        <f>IFERROR(SUMIF(CREF!A:A,PREF!A1135,CREF!G:G),"")</f>
        <v>-300000</v>
      </c>
    </row>
    <row r="1136" spans="1:19">
      <c r="A1136" s="3">
        <v>1135</v>
      </c>
      <c r="B1136" s="5">
        <v>42100</v>
      </c>
      <c r="K1136" s="3">
        <v>220</v>
      </c>
      <c r="P1136" s="3" t="s">
        <v>40</v>
      </c>
      <c r="Q1136" s="4" t="str">
        <f>IFERROR(IF(IF(AND(IF(M1136&lt;&gt;0,LOOKUP(M1136,[1]Customer!$A:$A,[1]Customer!$B:$B),IF(N1136&lt;&gt;0,LOOKUP(N1136,[1]Supplier!$A:$A,[1]Supplier!$B:$B)))=FALSE,O1136&lt;&gt;0),LOOKUP(O1136,[1]Branch!$A:$A,[1]Branch!$B:$B),IF(M1136&lt;&gt;0,LOOKUP(M1136,[1]Customer!$A:$A,[1]Customer!$B:$B),IF(N1136&lt;&gt;0,LOOKUP(N1136,[1]Supplier!$A:$A,[1]Supplier!$B:$B))))=FALSE,LOOKUP(P1136,[1]Banking!$A:$A,[1]Banking!$B:$B),IF(AND(IF(M1136&lt;&gt;0,LOOKUP(M1136,[1]Customer!$A:$A,[1]Customer!$B:$B),IF(N1136&lt;&gt;0,LOOKUP(N1136,[1]Supplier!$A:$A,[1]Supplier!$B:$B)))=FALSE,O1136&lt;&gt;0),LOOKUP(O1136,[1]Branch!$A:$A,[1]Branch!$B:$B),IF(M1136&lt;&gt;0,LOOKUP(M1136,[1]Customer!$A:$A,[1]Customer!$B:$B),IF(N1136&lt;&gt;0,LOOKUP(N1136,[1]Supplier!$A:$A,[1]Supplier!$B:$B))))),"")</f>
        <v>Kas Kecil Nathani Chemicals</v>
      </c>
      <c r="R1136" s="4">
        <f>IFERROR(IF(IF(AND(IF(M1136&lt;&gt;0,LOOKUP(M1136,[1]Customer!$A:$A,[1]Customer!$V:$V),IF(N1136&lt;&gt;0,LOOKUP(N1136,[1]Supplier!$A:$A,[1]Supplier!$V:$V)))=FALSE,O1136&lt;&gt;0),LOOKUP(O1136,[1]Branch!$A:$A,[1]Branch!$V:$V),IF(M1136&lt;&gt;0,LOOKUP(M1136,[1]Customer!$A:$A,[1]Customer!$V:$V),IF(N1136&lt;&gt;0,LOOKUP(N1136,[1]Supplier!$A:$A,[1]Supplier!$V:$V))))=FALSE,LOOKUP(P1136,[1]Banking!$A:$A,[1]Banking!$C:$C),IF(AND(IF(M1136&lt;&gt;0,LOOKUP(M1136,[1]Customer!$A:$A,[1]Customer!$V:$V),IF(N1136&lt;&gt;0,LOOKUP(N1136,[1]Supplier!$A:$A,[1]Supplier!$V:$V)))=FALSE,O1136&lt;&gt;0),LOOKUP(O1136,[1]Branch!$A:$A,[1]Branch!$V:$V),IF(M1136&lt;&gt;0,LOOKUP(M1136,[1]Customer!$A:$A,[1]Customer!$V:$V),IF(N1136&lt;&gt;0,LOOKUP(N1136,[1]Supplier!$A:$A,[1]Supplier!$V:$V))))),"")</f>
        <v>0</v>
      </c>
      <c r="S1136" s="14">
        <f>IFERROR(SUMIF(CREF!A:A,PREF!A1136,CREF!G:G),"")</f>
        <v>-375000</v>
      </c>
    </row>
    <row r="1137" spans="1:19">
      <c r="A1137" s="3">
        <v>1136</v>
      </c>
      <c r="B1137" s="5">
        <v>42100</v>
      </c>
      <c r="K1137" s="3">
        <v>221</v>
      </c>
      <c r="P1137" s="3" t="s">
        <v>40</v>
      </c>
      <c r="Q1137" s="4" t="str">
        <f>IFERROR(IF(IF(AND(IF(M1137&lt;&gt;0,LOOKUP(M1137,[1]Customer!$A:$A,[1]Customer!$B:$B),IF(N1137&lt;&gt;0,LOOKUP(N1137,[1]Supplier!$A:$A,[1]Supplier!$B:$B)))=FALSE,O1137&lt;&gt;0),LOOKUP(O1137,[1]Branch!$A:$A,[1]Branch!$B:$B),IF(M1137&lt;&gt;0,LOOKUP(M1137,[1]Customer!$A:$A,[1]Customer!$B:$B),IF(N1137&lt;&gt;0,LOOKUP(N1137,[1]Supplier!$A:$A,[1]Supplier!$B:$B))))=FALSE,LOOKUP(P1137,[1]Banking!$A:$A,[1]Banking!$B:$B),IF(AND(IF(M1137&lt;&gt;0,LOOKUP(M1137,[1]Customer!$A:$A,[1]Customer!$B:$B),IF(N1137&lt;&gt;0,LOOKUP(N1137,[1]Supplier!$A:$A,[1]Supplier!$B:$B)))=FALSE,O1137&lt;&gt;0),LOOKUP(O1137,[1]Branch!$A:$A,[1]Branch!$B:$B),IF(M1137&lt;&gt;0,LOOKUP(M1137,[1]Customer!$A:$A,[1]Customer!$B:$B),IF(N1137&lt;&gt;0,LOOKUP(N1137,[1]Supplier!$A:$A,[1]Supplier!$B:$B))))),"")</f>
        <v>Kas Kecil Nathani Chemicals</v>
      </c>
      <c r="R1137" s="4">
        <f>IFERROR(IF(IF(AND(IF(M1137&lt;&gt;0,LOOKUP(M1137,[1]Customer!$A:$A,[1]Customer!$V:$V),IF(N1137&lt;&gt;0,LOOKUP(N1137,[1]Supplier!$A:$A,[1]Supplier!$V:$V)))=FALSE,O1137&lt;&gt;0),LOOKUP(O1137,[1]Branch!$A:$A,[1]Branch!$V:$V),IF(M1137&lt;&gt;0,LOOKUP(M1137,[1]Customer!$A:$A,[1]Customer!$V:$V),IF(N1137&lt;&gt;0,LOOKUP(N1137,[1]Supplier!$A:$A,[1]Supplier!$V:$V))))=FALSE,LOOKUP(P1137,[1]Banking!$A:$A,[1]Banking!$C:$C),IF(AND(IF(M1137&lt;&gt;0,LOOKUP(M1137,[1]Customer!$A:$A,[1]Customer!$V:$V),IF(N1137&lt;&gt;0,LOOKUP(N1137,[1]Supplier!$A:$A,[1]Supplier!$V:$V)))=FALSE,O1137&lt;&gt;0),LOOKUP(O1137,[1]Branch!$A:$A,[1]Branch!$V:$V),IF(M1137&lt;&gt;0,LOOKUP(M1137,[1]Customer!$A:$A,[1]Customer!$V:$V),IF(N1137&lt;&gt;0,LOOKUP(N1137,[1]Supplier!$A:$A,[1]Supplier!$V:$V))))),"")</f>
        <v>0</v>
      </c>
      <c r="S1137" s="14">
        <f>IFERROR(SUMIF(CREF!A:A,PREF!A1137,CREF!G:G),"")</f>
        <v>-300000</v>
      </c>
    </row>
    <row r="1138" spans="1:19">
      <c r="A1138" s="3">
        <v>1137</v>
      </c>
      <c r="B1138" s="5">
        <v>42101</v>
      </c>
      <c r="K1138" s="3">
        <v>222</v>
      </c>
      <c r="P1138" s="3" t="s">
        <v>40</v>
      </c>
      <c r="Q1138" s="4" t="str">
        <f>IFERROR(IF(IF(AND(IF(M1138&lt;&gt;0,LOOKUP(M1138,[1]Customer!$A:$A,[1]Customer!$B:$B),IF(N1138&lt;&gt;0,LOOKUP(N1138,[1]Supplier!$A:$A,[1]Supplier!$B:$B)))=FALSE,O1138&lt;&gt;0),LOOKUP(O1138,[1]Branch!$A:$A,[1]Branch!$B:$B),IF(M1138&lt;&gt;0,LOOKUP(M1138,[1]Customer!$A:$A,[1]Customer!$B:$B),IF(N1138&lt;&gt;0,LOOKUP(N1138,[1]Supplier!$A:$A,[1]Supplier!$B:$B))))=FALSE,LOOKUP(P1138,[1]Banking!$A:$A,[1]Banking!$B:$B),IF(AND(IF(M1138&lt;&gt;0,LOOKUP(M1138,[1]Customer!$A:$A,[1]Customer!$B:$B),IF(N1138&lt;&gt;0,LOOKUP(N1138,[1]Supplier!$A:$A,[1]Supplier!$B:$B)))=FALSE,O1138&lt;&gt;0),LOOKUP(O1138,[1]Branch!$A:$A,[1]Branch!$B:$B),IF(M1138&lt;&gt;0,LOOKUP(M1138,[1]Customer!$A:$A,[1]Customer!$B:$B),IF(N1138&lt;&gt;0,LOOKUP(N1138,[1]Supplier!$A:$A,[1]Supplier!$B:$B))))),"")</f>
        <v>Kas Kecil Nathani Chemicals</v>
      </c>
      <c r="R1138" s="4">
        <f>IFERROR(IF(IF(AND(IF(M1138&lt;&gt;0,LOOKUP(M1138,[1]Customer!$A:$A,[1]Customer!$V:$V),IF(N1138&lt;&gt;0,LOOKUP(N1138,[1]Supplier!$A:$A,[1]Supplier!$V:$V)))=FALSE,O1138&lt;&gt;0),LOOKUP(O1138,[1]Branch!$A:$A,[1]Branch!$V:$V),IF(M1138&lt;&gt;0,LOOKUP(M1138,[1]Customer!$A:$A,[1]Customer!$V:$V),IF(N1138&lt;&gt;0,LOOKUP(N1138,[1]Supplier!$A:$A,[1]Supplier!$V:$V))))=FALSE,LOOKUP(P1138,[1]Banking!$A:$A,[1]Banking!$C:$C),IF(AND(IF(M1138&lt;&gt;0,LOOKUP(M1138,[1]Customer!$A:$A,[1]Customer!$V:$V),IF(N1138&lt;&gt;0,LOOKUP(N1138,[1]Supplier!$A:$A,[1]Supplier!$V:$V)))=FALSE,O1138&lt;&gt;0),LOOKUP(O1138,[1]Branch!$A:$A,[1]Branch!$V:$V),IF(M1138&lt;&gt;0,LOOKUP(M1138,[1]Customer!$A:$A,[1]Customer!$V:$V),IF(N1138&lt;&gt;0,LOOKUP(N1138,[1]Supplier!$A:$A,[1]Supplier!$V:$V))))),"")</f>
        <v>0</v>
      </c>
      <c r="S1138" s="14">
        <f>IFERROR(SUMIF(CREF!A:A,PREF!A1138,CREF!G:G),"")</f>
        <v>-250000</v>
      </c>
    </row>
    <row r="1139" spans="1:19">
      <c r="A1139" s="3">
        <v>1138</v>
      </c>
      <c r="B1139" s="5">
        <v>42101</v>
      </c>
      <c r="K1139" s="3">
        <v>223</v>
      </c>
      <c r="P1139" s="3" t="s">
        <v>40</v>
      </c>
      <c r="Q1139" s="4" t="str">
        <f>IFERROR(IF(IF(AND(IF(M1139&lt;&gt;0,LOOKUP(M1139,[1]Customer!$A:$A,[1]Customer!$B:$B),IF(N1139&lt;&gt;0,LOOKUP(N1139,[1]Supplier!$A:$A,[1]Supplier!$B:$B)))=FALSE,O1139&lt;&gt;0),LOOKUP(O1139,[1]Branch!$A:$A,[1]Branch!$B:$B),IF(M1139&lt;&gt;0,LOOKUP(M1139,[1]Customer!$A:$A,[1]Customer!$B:$B),IF(N1139&lt;&gt;0,LOOKUP(N1139,[1]Supplier!$A:$A,[1]Supplier!$B:$B))))=FALSE,LOOKUP(P1139,[1]Banking!$A:$A,[1]Banking!$B:$B),IF(AND(IF(M1139&lt;&gt;0,LOOKUP(M1139,[1]Customer!$A:$A,[1]Customer!$B:$B),IF(N1139&lt;&gt;0,LOOKUP(N1139,[1]Supplier!$A:$A,[1]Supplier!$B:$B)))=FALSE,O1139&lt;&gt;0),LOOKUP(O1139,[1]Branch!$A:$A,[1]Branch!$B:$B),IF(M1139&lt;&gt;0,LOOKUP(M1139,[1]Customer!$A:$A,[1]Customer!$B:$B),IF(N1139&lt;&gt;0,LOOKUP(N1139,[1]Supplier!$A:$A,[1]Supplier!$B:$B))))),"")</f>
        <v>Kas Kecil Nathani Chemicals</v>
      </c>
      <c r="R1139" s="4">
        <f>IFERROR(IF(IF(AND(IF(M1139&lt;&gt;0,LOOKUP(M1139,[1]Customer!$A:$A,[1]Customer!$V:$V),IF(N1139&lt;&gt;0,LOOKUP(N1139,[1]Supplier!$A:$A,[1]Supplier!$V:$V)))=FALSE,O1139&lt;&gt;0),LOOKUP(O1139,[1]Branch!$A:$A,[1]Branch!$V:$V),IF(M1139&lt;&gt;0,LOOKUP(M1139,[1]Customer!$A:$A,[1]Customer!$V:$V),IF(N1139&lt;&gt;0,LOOKUP(N1139,[1]Supplier!$A:$A,[1]Supplier!$V:$V))))=FALSE,LOOKUP(P1139,[1]Banking!$A:$A,[1]Banking!$C:$C),IF(AND(IF(M1139&lt;&gt;0,LOOKUP(M1139,[1]Customer!$A:$A,[1]Customer!$V:$V),IF(N1139&lt;&gt;0,LOOKUP(N1139,[1]Supplier!$A:$A,[1]Supplier!$V:$V)))=FALSE,O1139&lt;&gt;0),LOOKUP(O1139,[1]Branch!$A:$A,[1]Branch!$V:$V),IF(M1139&lt;&gt;0,LOOKUP(M1139,[1]Customer!$A:$A,[1]Customer!$V:$V),IF(N1139&lt;&gt;0,LOOKUP(N1139,[1]Supplier!$A:$A,[1]Supplier!$V:$V))))),"")</f>
        <v>0</v>
      </c>
      <c r="S1139" s="14">
        <f>IFERROR(SUMIF(CREF!A:A,PREF!A1139,CREF!G:G),"")</f>
        <v>-150000</v>
      </c>
    </row>
    <row r="1140" spans="1:19">
      <c r="A1140" s="3">
        <v>1139</v>
      </c>
      <c r="B1140" s="5">
        <v>42101</v>
      </c>
      <c r="K1140" s="3">
        <v>224</v>
      </c>
      <c r="P1140" s="3" t="s">
        <v>40</v>
      </c>
      <c r="Q1140" s="4" t="str">
        <f>IFERROR(IF(IF(AND(IF(M1140&lt;&gt;0,LOOKUP(M1140,[1]Customer!$A:$A,[1]Customer!$B:$B),IF(N1140&lt;&gt;0,LOOKUP(N1140,[1]Supplier!$A:$A,[1]Supplier!$B:$B)))=FALSE,O1140&lt;&gt;0),LOOKUP(O1140,[1]Branch!$A:$A,[1]Branch!$B:$B),IF(M1140&lt;&gt;0,LOOKUP(M1140,[1]Customer!$A:$A,[1]Customer!$B:$B),IF(N1140&lt;&gt;0,LOOKUP(N1140,[1]Supplier!$A:$A,[1]Supplier!$B:$B))))=FALSE,LOOKUP(P1140,[1]Banking!$A:$A,[1]Banking!$B:$B),IF(AND(IF(M1140&lt;&gt;0,LOOKUP(M1140,[1]Customer!$A:$A,[1]Customer!$B:$B),IF(N1140&lt;&gt;0,LOOKUP(N1140,[1]Supplier!$A:$A,[1]Supplier!$B:$B)))=FALSE,O1140&lt;&gt;0),LOOKUP(O1140,[1]Branch!$A:$A,[1]Branch!$B:$B),IF(M1140&lt;&gt;0,LOOKUP(M1140,[1]Customer!$A:$A,[1]Customer!$B:$B),IF(N1140&lt;&gt;0,LOOKUP(N1140,[1]Supplier!$A:$A,[1]Supplier!$B:$B))))),"")</f>
        <v>Kas Kecil Nathani Chemicals</v>
      </c>
      <c r="R1140" s="4">
        <f>IFERROR(IF(IF(AND(IF(M1140&lt;&gt;0,LOOKUP(M1140,[1]Customer!$A:$A,[1]Customer!$V:$V),IF(N1140&lt;&gt;0,LOOKUP(N1140,[1]Supplier!$A:$A,[1]Supplier!$V:$V)))=FALSE,O1140&lt;&gt;0),LOOKUP(O1140,[1]Branch!$A:$A,[1]Branch!$V:$V),IF(M1140&lt;&gt;0,LOOKUP(M1140,[1]Customer!$A:$A,[1]Customer!$V:$V),IF(N1140&lt;&gt;0,LOOKUP(N1140,[1]Supplier!$A:$A,[1]Supplier!$V:$V))))=FALSE,LOOKUP(P1140,[1]Banking!$A:$A,[1]Banking!$C:$C),IF(AND(IF(M1140&lt;&gt;0,LOOKUP(M1140,[1]Customer!$A:$A,[1]Customer!$V:$V),IF(N1140&lt;&gt;0,LOOKUP(N1140,[1]Supplier!$A:$A,[1]Supplier!$V:$V)))=FALSE,O1140&lt;&gt;0),LOOKUP(O1140,[1]Branch!$A:$A,[1]Branch!$V:$V),IF(M1140&lt;&gt;0,LOOKUP(M1140,[1]Customer!$A:$A,[1]Customer!$V:$V),IF(N1140&lt;&gt;0,LOOKUP(N1140,[1]Supplier!$A:$A,[1]Supplier!$V:$V))))),"")</f>
        <v>0</v>
      </c>
      <c r="S1140" s="14">
        <f>IFERROR(SUMIF(CREF!A:A,PREF!A1140,CREF!G:G),"")</f>
        <v>-250000</v>
      </c>
    </row>
    <row r="1141" spans="1:19">
      <c r="A1141" s="3">
        <v>1140</v>
      </c>
      <c r="B1141" s="5">
        <v>42118</v>
      </c>
      <c r="D1141" s="11" t="s">
        <v>1862</v>
      </c>
      <c r="J1141" s="3">
        <v>70</v>
      </c>
      <c r="M1141" s="3" t="s">
        <v>41</v>
      </c>
      <c r="Q1141" s="4" t="str">
        <f>IFERROR(IF(IF(AND(IF(M1141&lt;&gt;0,LOOKUP(M1141,[1]Customer!$A:$A,[1]Customer!$B:$B),IF(N1141&lt;&gt;0,LOOKUP(N1141,[1]Supplier!$A:$A,[1]Supplier!$B:$B)))=FALSE,O1141&lt;&gt;0),LOOKUP(O1141,[1]Branch!$A:$A,[1]Branch!$B:$B),IF(M1141&lt;&gt;0,LOOKUP(M1141,[1]Customer!$A:$A,[1]Customer!$B:$B),IF(N1141&lt;&gt;0,LOOKUP(N1141,[1]Supplier!$A:$A,[1]Supplier!$B:$B))))=FALSE,LOOKUP(P1141,[1]Banking!$A:$A,[1]Banking!$B:$B),IF(AND(IF(M1141&lt;&gt;0,LOOKUP(M1141,[1]Customer!$A:$A,[1]Customer!$B:$B),IF(N1141&lt;&gt;0,LOOKUP(N1141,[1]Supplier!$A:$A,[1]Supplier!$B:$B)))=FALSE,O1141&lt;&gt;0),LOOKUP(O1141,[1]Branch!$A:$A,[1]Branch!$B:$B),IF(M1141&lt;&gt;0,LOOKUP(M1141,[1]Customer!$A:$A,[1]Customer!$B:$B),IF(N1141&lt;&gt;0,LOOKUP(N1141,[1]Supplier!$A:$A,[1]Supplier!$B:$B))))),"")</f>
        <v>Nathani Indonesia</v>
      </c>
      <c r="R1141" s="4" t="str">
        <f>IFERROR(IF(IF(AND(IF(M1141&lt;&gt;0,LOOKUP(M1141,[1]Customer!$A:$A,[1]Customer!$V:$V),IF(N1141&lt;&gt;0,LOOKUP(N1141,[1]Supplier!$A:$A,[1]Supplier!$V:$V)))=FALSE,O1141&lt;&gt;0),LOOKUP(O1141,[1]Branch!$A:$A,[1]Branch!$V:$V),IF(M1141&lt;&gt;0,LOOKUP(M1141,[1]Customer!$A:$A,[1]Customer!$V:$V),IF(N1141&lt;&gt;0,LOOKUP(N1141,[1]Supplier!$A:$A,[1]Supplier!$V:$V))))=FALSE,LOOKUP(P1141,[1]Banking!$A:$A,[1]Banking!$C:$C),IF(AND(IF(M1141&lt;&gt;0,LOOKUP(M1141,[1]Customer!$A:$A,[1]Customer!$V:$V),IF(N1141&lt;&gt;0,LOOKUP(N1141,[1]Supplier!$A:$A,[1]Supplier!$V:$V)))=FALSE,O1141&lt;&gt;0),LOOKUP(O1141,[1]Branch!$A:$A,[1]Branch!$V:$V),IF(M1141&lt;&gt;0,LOOKUP(M1141,[1]Customer!$A:$A,[1]Customer!$V:$V),IF(N1141&lt;&gt;0,LOOKUP(N1141,[1]Supplier!$A:$A,[1]Supplier!$V:$V))))),"")</f>
        <v>Agustina Y. Zulkarnain</v>
      </c>
      <c r="S1141" s="14">
        <f>IFERROR(SUMIF(CREF!A:A,PREF!A1141,CREF!G:G),"")</f>
        <v>203670747</v>
      </c>
    </row>
    <row r="1142" spans="1:19">
      <c r="A1142" s="3">
        <v>1141</v>
      </c>
      <c r="B1142" s="5">
        <v>42118</v>
      </c>
      <c r="D1142" s="11" t="s">
        <v>1863</v>
      </c>
      <c r="J1142" s="3">
        <v>71</v>
      </c>
      <c r="M1142" s="3" t="s">
        <v>41</v>
      </c>
      <c r="Q1142" s="4" t="str">
        <f>IFERROR(IF(IF(AND(IF(M1142&lt;&gt;0,LOOKUP(M1142,[1]Customer!$A:$A,[1]Customer!$B:$B),IF(N1142&lt;&gt;0,LOOKUP(N1142,[1]Supplier!$A:$A,[1]Supplier!$B:$B)))=FALSE,O1142&lt;&gt;0),LOOKUP(O1142,[1]Branch!$A:$A,[1]Branch!$B:$B),IF(M1142&lt;&gt;0,LOOKUP(M1142,[1]Customer!$A:$A,[1]Customer!$B:$B),IF(N1142&lt;&gt;0,LOOKUP(N1142,[1]Supplier!$A:$A,[1]Supplier!$B:$B))))=FALSE,LOOKUP(P1142,[1]Banking!$A:$A,[1]Banking!$B:$B),IF(AND(IF(M1142&lt;&gt;0,LOOKUP(M1142,[1]Customer!$A:$A,[1]Customer!$B:$B),IF(N1142&lt;&gt;0,LOOKUP(N1142,[1]Supplier!$A:$A,[1]Supplier!$B:$B)))=FALSE,O1142&lt;&gt;0),LOOKUP(O1142,[1]Branch!$A:$A,[1]Branch!$B:$B),IF(M1142&lt;&gt;0,LOOKUP(M1142,[1]Customer!$A:$A,[1]Customer!$B:$B),IF(N1142&lt;&gt;0,LOOKUP(N1142,[1]Supplier!$A:$A,[1]Supplier!$B:$B))))),"")</f>
        <v>Nathani Indonesia</v>
      </c>
      <c r="R1142" s="4" t="str">
        <f>IFERROR(IF(IF(AND(IF(M1142&lt;&gt;0,LOOKUP(M1142,[1]Customer!$A:$A,[1]Customer!$V:$V),IF(N1142&lt;&gt;0,LOOKUP(N1142,[1]Supplier!$A:$A,[1]Supplier!$V:$V)))=FALSE,O1142&lt;&gt;0),LOOKUP(O1142,[1]Branch!$A:$A,[1]Branch!$V:$V),IF(M1142&lt;&gt;0,LOOKUP(M1142,[1]Customer!$A:$A,[1]Customer!$V:$V),IF(N1142&lt;&gt;0,LOOKUP(N1142,[1]Supplier!$A:$A,[1]Supplier!$V:$V))))=FALSE,LOOKUP(P1142,[1]Banking!$A:$A,[1]Banking!$C:$C),IF(AND(IF(M1142&lt;&gt;0,LOOKUP(M1142,[1]Customer!$A:$A,[1]Customer!$V:$V),IF(N1142&lt;&gt;0,LOOKUP(N1142,[1]Supplier!$A:$A,[1]Supplier!$V:$V)))=FALSE,O1142&lt;&gt;0),LOOKUP(O1142,[1]Branch!$A:$A,[1]Branch!$V:$V),IF(M1142&lt;&gt;0,LOOKUP(M1142,[1]Customer!$A:$A,[1]Customer!$V:$V),IF(N1142&lt;&gt;0,LOOKUP(N1142,[1]Supplier!$A:$A,[1]Supplier!$V:$V))))),"")</f>
        <v>Agustina Y. Zulkarnain</v>
      </c>
      <c r="S1142" s="14">
        <f>IFERROR(SUMIF(CREF!A:A,PREF!A1142,CREF!G:G),"")</f>
        <v>132927241</v>
      </c>
    </row>
    <row r="1143" spans="1:19">
      <c r="A1143" s="3">
        <v>1142</v>
      </c>
      <c r="B1143" s="5">
        <v>42118</v>
      </c>
      <c r="D1143" s="11" t="s">
        <v>1864</v>
      </c>
      <c r="J1143" s="3">
        <v>72</v>
      </c>
      <c r="M1143" s="3" t="s">
        <v>41</v>
      </c>
      <c r="Q1143" s="4" t="str">
        <f>IFERROR(IF(IF(AND(IF(M1143&lt;&gt;0,LOOKUP(M1143,[1]Customer!$A:$A,[1]Customer!$B:$B),IF(N1143&lt;&gt;0,LOOKUP(N1143,[1]Supplier!$A:$A,[1]Supplier!$B:$B)))=FALSE,O1143&lt;&gt;0),LOOKUP(O1143,[1]Branch!$A:$A,[1]Branch!$B:$B),IF(M1143&lt;&gt;0,LOOKUP(M1143,[1]Customer!$A:$A,[1]Customer!$B:$B),IF(N1143&lt;&gt;0,LOOKUP(N1143,[1]Supplier!$A:$A,[1]Supplier!$B:$B))))=FALSE,LOOKUP(P1143,[1]Banking!$A:$A,[1]Banking!$B:$B),IF(AND(IF(M1143&lt;&gt;0,LOOKUP(M1143,[1]Customer!$A:$A,[1]Customer!$B:$B),IF(N1143&lt;&gt;0,LOOKUP(N1143,[1]Supplier!$A:$A,[1]Supplier!$B:$B)))=FALSE,O1143&lt;&gt;0),LOOKUP(O1143,[1]Branch!$A:$A,[1]Branch!$B:$B),IF(M1143&lt;&gt;0,LOOKUP(M1143,[1]Customer!$A:$A,[1]Customer!$B:$B),IF(N1143&lt;&gt;0,LOOKUP(N1143,[1]Supplier!$A:$A,[1]Supplier!$B:$B))))),"")</f>
        <v>Nathani Indonesia</v>
      </c>
      <c r="R1143" s="4" t="str">
        <f>IFERROR(IF(IF(AND(IF(M1143&lt;&gt;0,LOOKUP(M1143,[1]Customer!$A:$A,[1]Customer!$V:$V),IF(N1143&lt;&gt;0,LOOKUP(N1143,[1]Supplier!$A:$A,[1]Supplier!$V:$V)))=FALSE,O1143&lt;&gt;0),LOOKUP(O1143,[1]Branch!$A:$A,[1]Branch!$V:$V),IF(M1143&lt;&gt;0,LOOKUP(M1143,[1]Customer!$A:$A,[1]Customer!$V:$V),IF(N1143&lt;&gt;0,LOOKUP(N1143,[1]Supplier!$A:$A,[1]Supplier!$V:$V))))=FALSE,LOOKUP(P1143,[1]Banking!$A:$A,[1]Banking!$C:$C),IF(AND(IF(M1143&lt;&gt;0,LOOKUP(M1143,[1]Customer!$A:$A,[1]Customer!$V:$V),IF(N1143&lt;&gt;0,LOOKUP(N1143,[1]Supplier!$A:$A,[1]Supplier!$V:$V)))=FALSE,O1143&lt;&gt;0),LOOKUP(O1143,[1]Branch!$A:$A,[1]Branch!$V:$V),IF(M1143&lt;&gt;0,LOOKUP(M1143,[1]Customer!$A:$A,[1]Customer!$V:$V),IF(N1143&lt;&gt;0,LOOKUP(N1143,[1]Supplier!$A:$A,[1]Supplier!$V:$V))))),"")</f>
        <v>Agustina Y. Zulkarnain</v>
      </c>
      <c r="S1143" s="14">
        <f>IFERROR(SUMIF(CREF!A:A,PREF!A1143,CREF!G:G),"")</f>
        <v>308508514</v>
      </c>
    </row>
    <row r="1144" spans="1:19">
      <c r="A1144" s="3">
        <v>1143</v>
      </c>
      <c r="B1144" s="5">
        <v>42118</v>
      </c>
      <c r="D1144" s="11" t="s">
        <v>1865</v>
      </c>
      <c r="J1144" s="3">
        <v>73</v>
      </c>
      <c r="M1144" s="3" t="s">
        <v>41</v>
      </c>
      <c r="Q1144" s="4" t="str">
        <f>IFERROR(IF(IF(AND(IF(M1144&lt;&gt;0,LOOKUP(M1144,[1]Customer!$A:$A,[1]Customer!$B:$B),IF(N1144&lt;&gt;0,LOOKUP(N1144,[1]Supplier!$A:$A,[1]Supplier!$B:$B)))=FALSE,O1144&lt;&gt;0),LOOKUP(O1144,[1]Branch!$A:$A,[1]Branch!$B:$B),IF(M1144&lt;&gt;0,LOOKUP(M1144,[1]Customer!$A:$A,[1]Customer!$B:$B),IF(N1144&lt;&gt;0,LOOKUP(N1144,[1]Supplier!$A:$A,[1]Supplier!$B:$B))))=FALSE,LOOKUP(P1144,[1]Banking!$A:$A,[1]Banking!$B:$B),IF(AND(IF(M1144&lt;&gt;0,LOOKUP(M1144,[1]Customer!$A:$A,[1]Customer!$B:$B),IF(N1144&lt;&gt;0,LOOKUP(N1144,[1]Supplier!$A:$A,[1]Supplier!$B:$B)))=FALSE,O1144&lt;&gt;0),LOOKUP(O1144,[1]Branch!$A:$A,[1]Branch!$B:$B),IF(M1144&lt;&gt;0,LOOKUP(M1144,[1]Customer!$A:$A,[1]Customer!$B:$B),IF(N1144&lt;&gt;0,LOOKUP(N1144,[1]Supplier!$A:$A,[1]Supplier!$B:$B))))),"")</f>
        <v>Nathani Indonesia</v>
      </c>
      <c r="R1144" s="4" t="str">
        <f>IFERROR(IF(IF(AND(IF(M1144&lt;&gt;0,LOOKUP(M1144,[1]Customer!$A:$A,[1]Customer!$V:$V),IF(N1144&lt;&gt;0,LOOKUP(N1144,[1]Supplier!$A:$A,[1]Supplier!$V:$V)))=FALSE,O1144&lt;&gt;0),LOOKUP(O1144,[1]Branch!$A:$A,[1]Branch!$V:$V),IF(M1144&lt;&gt;0,LOOKUP(M1144,[1]Customer!$A:$A,[1]Customer!$V:$V),IF(N1144&lt;&gt;0,LOOKUP(N1144,[1]Supplier!$A:$A,[1]Supplier!$V:$V))))=FALSE,LOOKUP(P1144,[1]Banking!$A:$A,[1]Banking!$C:$C),IF(AND(IF(M1144&lt;&gt;0,LOOKUP(M1144,[1]Customer!$A:$A,[1]Customer!$V:$V),IF(N1144&lt;&gt;0,LOOKUP(N1144,[1]Supplier!$A:$A,[1]Supplier!$V:$V)))=FALSE,O1144&lt;&gt;0),LOOKUP(O1144,[1]Branch!$A:$A,[1]Branch!$V:$V),IF(M1144&lt;&gt;0,LOOKUP(M1144,[1]Customer!$A:$A,[1]Customer!$V:$V),IF(N1144&lt;&gt;0,LOOKUP(N1144,[1]Supplier!$A:$A,[1]Supplier!$V:$V))))),"")</f>
        <v>Agustina Y. Zulkarnain</v>
      </c>
      <c r="S1144" s="14">
        <f>IFERROR(SUMIF(CREF!A:A,PREF!A1144,CREF!G:G),"")</f>
        <v>199248476</v>
      </c>
    </row>
    <row r="1145" spans="1:19">
      <c r="A1145" s="3">
        <v>1144</v>
      </c>
      <c r="B1145" s="5">
        <v>42118</v>
      </c>
      <c r="D1145" s="11" t="s">
        <v>1866</v>
      </c>
      <c r="J1145" s="3">
        <v>74</v>
      </c>
      <c r="M1145" s="3" t="s">
        <v>41</v>
      </c>
      <c r="Q1145" s="4" t="str">
        <f>IFERROR(IF(IF(AND(IF(M1145&lt;&gt;0,LOOKUP(M1145,[1]Customer!$A:$A,[1]Customer!$B:$B),IF(N1145&lt;&gt;0,LOOKUP(N1145,[1]Supplier!$A:$A,[1]Supplier!$B:$B)))=FALSE,O1145&lt;&gt;0),LOOKUP(O1145,[1]Branch!$A:$A,[1]Branch!$B:$B),IF(M1145&lt;&gt;0,LOOKUP(M1145,[1]Customer!$A:$A,[1]Customer!$B:$B),IF(N1145&lt;&gt;0,LOOKUP(N1145,[1]Supplier!$A:$A,[1]Supplier!$B:$B))))=FALSE,LOOKUP(P1145,[1]Banking!$A:$A,[1]Banking!$B:$B),IF(AND(IF(M1145&lt;&gt;0,LOOKUP(M1145,[1]Customer!$A:$A,[1]Customer!$B:$B),IF(N1145&lt;&gt;0,LOOKUP(N1145,[1]Supplier!$A:$A,[1]Supplier!$B:$B)))=FALSE,O1145&lt;&gt;0),LOOKUP(O1145,[1]Branch!$A:$A,[1]Branch!$B:$B),IF(M1145&lt;&gt;0,LOOKUP(M1145,[1]Customer!$A:$A,[1]Customer!$B:$B),IF(N1145&lt;&gt;0,LOOKUP(N1145,[1]Supplier!$A:$A,[1]Supplier!$B:$B))))),"")</f>
        <v>Nathani Indonesia</v>
      </c>
      <c r="R1145" s="4" t="str">
        <f>IFERROR(IF(IF(AND(IF(M1145&lt;&gt;0,LOOKUP(M1145,[1]Customer!$A:$A,[1]Customer!$V:$V),IF(N1145&lt;&gt;0,LOOKUP(N1145,[1]Supplier!$A:$A,[1]Supplier!$V:$V)))=FALSE,O1145&lt;&gt;0),LOOKUP(O1145,[1]Branch!$A:$A,[1]Branch!$V:$V),IF(M1145&lt;&gt;0,LOOKUP(M1145,[1]Customer!$A:$A,[1]Customer!$V:$V),IF(N1145&lt;&gt;0,LOOKUP(N1145,[1]Supplier!$A:$A,[1]Supplier!$V:$V))))=FALSE,LOOKUP(P1145,[1]Banking!$A:$A,[1]Banking!$C:$C),IF(AND(IF(M1145&lt;&gt;0,LOOKUP(M1145,[1]Customer!$A:$A,[1]Customer!$V:$V),IF(N1145&lt;&gt;0,LOOKUP(N1145,[1]Supplier!$A:$A,[1]Supplier!$V:$V)))=FALSE,O1145&lt;&gt;0),LOOKUP(O1145,[1]Branch!$A:$A,[1]Branch!$V:$V),IF(M1145&lt;&gt;0,LOOKUP(M1145,[1]Customer!$A:$A,[1]Customer!$V:$V),IF(N1145&lt;&gt;0,LOOKUP(N1145,[1]Supplier!$A:$A,[1]Supplier!$V:$V))))),"")</f>
        <v>Agustina Y. Zulkarnain</v>
      </c>
      <c r="S1145" s="14">
        <f>IFERROR(SUMIF(CREF!A:A,PREF!A1145,CREF!G:G),"")</f>
        <v>391051700</v>
      </c>
    </row>
    <row r="1146" spans="1:19">
      <c r="A1146" s="3">
        <v>1145</v>
      </c>
      <c r="B1146" s="5">
        <v>42118</v>
      </c>
      <c r="D1146" s="11" t="s">
        <v>1867</v>
      </c>
      <c r="J1146" s="3">
        <v>75</v>
      </c>
      <c r="M1146" s="3" t="s">
        <v>41</v>
      </c>
      <c r="Q1146" s="4" t="str">
        <f>IFERROR(IF(IF(AND(IF(M1146&lt;&gt;0,LOOKUP(M1146,[1]Customer!$A:$A,[1]Customer!$B:$B),IF(N1146&lt;&gt;0,LOOKUP(N1146,[1]Supplier!$A:$A,[1]Supplier!$B:$B)))=FALSE,O1146&lt;&gt;0),LOOKUP(O1146,[1]Branch!$A:$A,[1]Branch!$B:$B),IF(M1146&lt;&gt;0,LOOKUP(M1146,[1]Customer!$A:$A,[1]Customer!$B:$B),IF(N1146&lt;&gt;0,LOOKUP(N1146,[1]Supplier!$A:$A,[1]Supplier!$B:$B))))=FALSE,LOOKUP(P1146,[1]Banking!$A:$A,[1]Banking!$B:$B),IF(AND(IF(M1146&lt;&gt;0,LOOKUP(M1146,[1]Customer!$A:$A,[1]Customer!$B:$B),IF(N1146&lt;&gt;0,LOOKUP(N1146,[1]Supplier!$A:$A,[1]Supplier!$B:$B)))=FALSE,O1146&lt;&gt;0),LOOKUP(O1146,[1]Branch!$A:$A,[1]Branch!$B:$B),IF(M1146&lt;&gt;0,LOOKUP(M1146,[1]Customer!$A:$A,[1]Customer!$B:$B),IF(N1146&lt;&gt;0,LOOKUP(N1146,[1]Supplier!$A:$A,[1]Supplier!$B:$B))))),"")</f>
        <v>Nathani Indonesia</v>
      </c>
      <c r="R1146" s="4" t="str">
        <f>IFERROR(IF(IF(AND(IF(M1146&lt;&gt;0,LOOKUP(M1146,[1]Customer!$A:$A,[1]Customer!$V:$V),IF(N1146&lt;&gt;0,LOOKUP(N1146,[1]Supplier!$A:$A,[1]Supplier!$V:$V)))=FALSE,O1146&lt;&gt;0),LOOKUP(O1146,[1]Branch!$A:$A,[1]Branch!$V:$V),IF(M1146&lt;&gt;0,LOOKUP(M1146,[1]Customer!$A:$A,[1]Customer!$V:$V),IF(N1146&lt;&gt;0,LOOKUP(N1146,[1]Supplier!$A:$A,[1]Supplier!$V:$V))))=FALSE,LOOKUP(P1146,[1]Banking!$A:$A,[1]Banking!$C:$C),IF(AND(IF(M1146&lt;&gt;0,LOOKUP(M1146,[1]Customer!$A:$A,[1]Customer!$V:$V),IF(N1146&lt;&gt;0,LOOKUP(N1146,[1]Supplier!$A:$A,[1]Supplier!$V:$V)))=FALSE,O1146&lt;&gt;0),LOOKUP(O1146,[1]Branch!$A:$A,[1]Branch!$V:$V),IF(M1146&lt;&gt;0,LOOKUP(M1146,[1]Customer!$A:$A,[1]Customer!$V:$V),IF(N1146&lt;&gt;0,LOOKUP(N1146,[1]Supplier!$A:$A,[1]Supplier!$V:$V))))),"")</f>
        <v>Agustina Y. Zulkarnain</v>
      </c>
      <c r="S1146" s="14">
        <f>IFERROR(SUMIF(CREF!A:A,PREF!A1146,CREF!G:G),"")</f>
        <v>391051700</v>
      </c>
    </row>
    <row r="1147" spans="1:19">
      <c r="A1147" s="3">
        <v>1146</v>
      </c>
      <c r="B1147" s="5">
        <v>42118</v>
      </c>
      <c r="D1147" s="11" t="s">
        <v>1868</v>
      </c>
      <c r="J1147" s="3">
        <v>76</v>
      </c>
      <c r="M1147" s="3" t="s">
        <v>41</v>
      </c>
      <c r="Q1147" s="4" t="str">
        <f>IFERROR(IF(IF(AND(IF(M1147&lt;&gt;0,LOOKUP(M1147,[1]Customer!$A:$A,[1]Customer!$B:$B),IF(N1147&lt;&gt;0,LOOKUP(N1147,[1]Supplier!$A:$A,[1]Supplier!$B:$B)))=FALSE,O1147&lt;&gt;0),LOOKUP(O1147,[1]Branch!$A:$A,[1]Branch!$B:$B),IF(M1147&lt;&gt;0,LOOKUP(M1147,[1]Customer!$A:$A,[1]Customer!$B:$B),IF(N1147&lt;&gt;0,LOOKUP(N1147,[1]Supplier!$A:$A,[1]Supplier!$B:$B))))=FALSE,LOOKUP(P1147,[1]Banking!$A:$A,[1]Banking!$B:$B),IF(AND(IF(M1147&lt;&gt;0,LOOKUP(M1147,[1]Customer!$A:$A,[1]Customer!$B:$B),IF(N1147&lt;&gt;0,LOOKUP(N1147,[1]Supplier!$A:$A,[1]Supplier!$B:$B)))=FALSE,O1147&lt;&gt;0),LOOKUP(O1147,[1]Branch!$A:$A,[1]Branch!$B:$B),IF(M1147&lt;&gt;0,LOOKUP(M1147,[1]Customer!$A:$A,[1]Customer!$B:$B),IF(N1147&lt;&gt;0,LOOKUP(N1147,[1]Supplier!$A:$A,[1]Supplier!$B:$B))))),"")</f>
        <v>Nathani Indonesia</v>
      </c>
      <c r="R1147" s="4" t="str">
        <f>IFERROR(IF(IF(AND(IF(M1147&lt;&gt;0,LOOKUP(M1147,[1]Customer!$A:$A,[1]Customer!$V:$V),IF(N1147&lt;&gt;0,LOOKUP(N1147,[1]Supplier!$A:$A,[1]Supplier!$V:$V)))=FALSE,O1147&lt;&gt;0),LOOKUP(O1147,[1]Branch!$A:$A,[1]Branch!$V:$V),IF(M1147&lt;&gt;0,LOOKUP(M1147,[1]Customer!$A:$A,[1]Customer!$V:$V),IF(N1147&lt;&gt;0,LOOKUP(N1147,[1]Supplier!$A:$A,[1]Supplier!$V:$V))))=FALSE,LOOKUP(P1147,[1]Banking!$A:$A,[1]Banking!$C:$C),IF(AND(IF(M1147&lt;&gt;0,LOOKUP(M1147,[1]Customer!$A:$A,[1]Customer!$V:$V),IF(N1147&lt;&gt;0,LOOKUP(N1147,[1]Supplier!$A:$A,[1]Supplier!$V:$V)))=FALSE,O1147&lt;&gt;0),LOOKUP(O1147,[1]Branch!$A:$A,[1]Branch!$V:$V),IF(M1147&lt;&gt;0,LOOKUP(M1147,[1]Customer!$A:$A,[1]Customer!$V:$V),IF(N1147&lt;&gt;0,LOOKUP(N1147,[1]Supplier!$A:$A,[1]Supplier!$V:$V))))),"")</f>
        <v>Agustina Y. Zulkarnain</v>
      </c>
      <c r="S1147" s="14">
        <f>IFERROR(SUMIF(CREF!A:A,PREF!A1147,CREF!G:G),"")</f>
        <v>84405042</v>
      </c>
    </row>
    <row r="1148" spans="1:19">
      <c r="A1148" s="3">
        <v>1147</v>
      </c>
      <c r="B1148" s="5">
        <v>42118</v>
      </c>
      <c r="D1148" s="11" t="s">
        <v>1869</v>
      </c>
      <c r="J1148" s="3">
        <v>77</v>
      </c>
      <c r="M1148" s="3" t="s">
        <v>41</v>
      </c>
      <c r="Q1148" s="4" t="str">
        <f>IFERROR(IF(IF(AND(IF(M1148&lt;&gt;0,LOOKUP(M1148,[1]Customer!$A:$A,[1]Customer!$B:$B),IF(N1148&lt;&gt;0,LOOKUP(N1148,[1]Supplier!$A:$A,[1]Supplier!$B:$B)))=FALSE,O1148&lt;&gt;0),LOOKUP(O1148,[1]Branch!$A:$A,[1]Branch!$B:$B),IF(M1148&lt;&gt;0,LOOKUP(M1148,[1]Customer!$A:$A,[1]Customer!$B:$B),IF(N1148&lt;&gt;0,LOOKUP(N1148,[1]Supplier!$A:$A,[1]Supplier!$B:$B))))=FALSE,LOOKUP(P1148,[1]Banking!$A:$A,[1]Banking!$B:$B),IF(AND(IF(M1148&lt;&gt;0,LOOKUP(M1148,[1]Customer!$A:$A,[1]Customer!$B:$B),IF(N1148&lt;&gt;0,LOOKUP(N1148,[1]Supplier!$A:$A,[1]Supplier!$B:$B)))=FALSE,O1148&lt;&gt;0),LOOKUP(O1148,[1]Branch!$A:$A,[1]Branch!$B:$B),IF(M1148&lt;&gt;0,LOOKUP(M1148,[1]Customer!$A:$A,[1]Customer!$B:$B),IF(N1148&lt;&gt;0,LOOKUP(N1148,[1]Supplier!$A:$A,[1]Supplier!$B:$B))))),"")</f>
        <v>Nathani Indonesia</v>
      </c>
      <c r="R1148" s="4" t="str">
        <f>IFERROR(IF(IF(AND(IF(M1148&lt;&gt;0,LOOKUP(M1148,[1]Customer!$A:$A,[1]Customer!$V:$V),IF(N1148&lt;&gt;0,LOOKUP(N1148,[1]Supplier!$A:$A,[1]Supplier!$V:$V)))=FALSE,O1148&lt;&gt;0),LOOKUP(O1148,[1]Branch!$A:$A,[1]Branch!$V:$V),IF(M1148&lt;&gt;0,LOOKUP(M1148,[1]Customer!$A:$A,[1]Customer!$V:$V),IF(N1148&lt;&gt;0,LOOKUP(N1148,[1]Supplier!$A:$A,[1]Supplier!$V:$V))))=FALSE,LOOKUP(P1148,[1]Banking!$A:$A,[1]Banking!$C:$C),IF(AND(IF(M1148&lt;&gt;0,LOOKUP(M1148,[1]Customer!$A:$A,[1]Customer!$V:$V),IF(N1148&lt;&gt;0,LOOKUP(N1148,[1]Supplier!$A:$A,[1]Supplier!$V:$V)))=FALSE,O1148&lt;&gt;0),LOOKUP(O1148,[1]Branch!$A:$A,[1]Branch!$V:$V),IF(M1148&lt;&gt;0,LOOKUP(M1148,[1]Customer!$A:$A,[1]Customer!$V:$V),IF(N1148&lt;&gt;0,LOOKUP(N1148,[1]Supplier!$A:$A,[1]Supplier!$V:$V))))),"")</f>
        <v>Agustina Y. Zulkarnain</v>
      </c>
      <c r="S1148" s="14">
        <f>IFERROR(SUMIF(CREF!A:A,PREF!A1148,CREF!G:G),"")</f>
        <v>33132015</v>
      </c>
    </row>
    <row r="1149" spans="1:19">
      <c r="A1149" s="3">
        <v>1148</v>
      </c>
      <c r="B1149" s="5">
        <v>42118</v>
      </c>
      <c r="D1149" s="11" t="s">
        <v>1870</v>
      </c>
      <c r="J1149" s="3">
        <v>78</v>
      </c>
      <c r="M1149" s="3" t="s">
        <v>41</v>
      </c>
      <c r="Q1149" s="4" t="str">
        <f>IFERROR(IF(IF(AND(IF(M1149&lt;&gt;0,LOOKUP(M1149,[1]Customer!$A:$A,[1]Customer!$B:$B),IF(N1149&lt;&gt;0,LOOKUP(N1149,[1]Supplier!$A:$A,[1]Supplier!$B:$B)))=FALSE,O1149&lt;&gt;0),LOOKUP(O1149,[1]Branch!$A:$A,[1]Branch!$B:$B),IF(M1149&lt;&gt;0,LOOKUP(M1149,[1]Customer!$A:$A,[1]Customer!$B:$B),IF(N1149&lt;&gt;0,LOOKUP(N1149,[1]Supplier!$A:$A,[1]Supplier!$B:$B))))=FALSE,LOOKUP(P1149,[1]Banking!$A:$A,[1]Banking!$B:$B),IF(AND(IF(M1149&lt;&gt;0,LOOKUP(M1149,[1]Customer!$A:$A,[1]Customer!$B:$B),IF(N1149&lt;&gt;0,LOOKUP(N1149,[1]Supplier!$A:$A,[1]Supplier!$B:$B)))=FALSE,O1149&lt;&gt;0),LOOKUP(O1149,[1]Branch!$A:$A,[1]Branch!$B:$B),IF(M1149&lt;&gt;0,LOOKUP(M1149,[1]Customer!$A:$A,[1]Customer!$B:$B),IF(N1149&lt;&gt;0,LOOKUP(N1149,[1]Supplier!$A:$A,[1]Supplier!$B:$B))))),"")</f>
        <v>Nathani Indonesia</v>
      </c>
      <c r="R1149" s="4" t="str">
        <f>IFERROR(IF(IF(AND(IF(M1149&lt;&gt;0,LOOKUP(M1149,[1]Customer!$A:$A,[1]Customer!$V:$V),IF(N1149&lt;&gt;0,LOOKUP(N1149,[1]Supplier!$A:$A,[1]Supplier!$V:$V)))=FALSE,O1149&lt;&gt;0),LOOKUP(O1149,[1]Branch!$A:$A,[1]Branch!$V:$V),IF(M1149&lt;&gt;0,LOOKUP(M1149,[1]Customer!$A:$A,[1]Customer!$V:$V),IF(N1149&lt;&gt;0,LOOKUP(N1149,[1]Supplier!$A:$A,[1]Supplier!$V:$V))))=FALSE,LOOKUP(P1149,[1]Banking!$A:$A,[1]Banking!$C:$C),IF(AND(IF(M1149&lt;&gt;0,LOOKUP(M1149,[1]Customer!$A:$A,[1]Customer!$V:$V),IF(N1149&lt;&gt;0,LOOKUP(N1149,[1]Supplier!$A:$A,[1]Supplier!$V:$V)))=FALSE,O1149&lt;&gt;0),LOOKUP(O1149,[1]Branch!$A:$A,[1]Branch!$V:$V),IF(M1149&lt;&gt;0,LOOKUP(M1149,[1]Customer!$A:$A,[1]Customer!$V:$V),IF(N1149&lt;&gt;0,LOOKUP(N1149,[1]Supplier!$A:$A,[1]Supplier!$V:$V))))),"")</f>
        <v>Agustina Y. Zulkarnain</v>
      </c>
      <c r="S1149" s="14">
        <f>IFERROR(SUMIF(CREF!A:A,PREF!A1149,CREF!G:G),"")</f>
        <v>189229721</v>
      </c>
    </row>
    <row r="1150" spans="1:19">
      <c r="A1150" s="3">
        <v>1149</v>
      </c>
      <c r="B1150" s="5">
        <v>42118</v>
      </c>
      <c r="D1150" s="11" t="s">
        <v>1871</v>
      </c>
      <c r="J1150" s="3">
        <v>79</v>
      </c>
      <c r="M1150" s="3" t="s">
        <v>41</v>
      </c>
      <c r="Q1150" s="4" t="str">
        <f>IFERROR(IF(IF(AND(IF(M1150&lt;&gt;0,LOOKUP(M1150,[1]Customer!$A:$A,[1]Customer!$B:$B),IF(N1150&lt;&gt;0,LOOKUP(N1150,[1]Supplier!$A:$A,[1]Supplier!$B:$B)))=FALSE,O1150&lt;&gt;0),LOOKUP(O1150,[1]Branch!$A:$A,[1]Branch!$B:$B),IF(M1150&lt;&gt;0,LOOKUP(M1150,[1]Customer!$A:$A,[1]Customer!$B:$B),IF(N1150&lt;&gt;0,LOOKUP(N1150,[1]Supplier!$A:$A,[1]Supplier!$B:$B))))=FALSE,LOOKUP(P1150,[1]Banking!$A:$A,[1]Banking!$B:$B),IF(AND(IF(M1150&lt;&gt;0,LOOKUP(M1150,[1]Customer!$A:$A,[1]Customer!$B:$B),IF(N1150&lt;&gt;0,LOOKUP(N1150,[1]Supplier!$A:$A,[1]Supplier!$B:$B)))=FALSE,O1150&lt;&gt;0),LOOKUP(O1150,[1]Branch!$A:$A,[1]Branch!$B:$B),IF(M1150&lt;&gt;0,LOOKUP(M1150,[1]Customer!$A:$A,[1]Customer!$B:$B),IF(N1150&lt;&gt;0,LOOKUP(N1150,[1]Supplier!$A:$A,[1]Supplier!$B:$B))))),"")</f>
        <v>Nathani Indonesia</v>
      </c>
      <c r="R1150" s="4" t="str">
        <f>IFERROR(IF(IF(AND(IF(M1150&lt;&gt;0,LOOKUP(M1150,[1]Customer!$A:$A,[1]Customer!$V:$V),IF(N1150&lt;&gt;0,LOOKUP(N1150,[1]Supplier!$A:$A,[1]Supplier!$V:$V)))=FALSE,O1150&lt;&gt;0),LOOKUP(O1150,[1]Branch!$A:$A,[1]Branch!$V:$V),IF(M1150&lt;&gt;0,LOOKUP(M1150,[1]Customer!$A:$A,[1]Customer!$V:$V),IF(N1150&lt;&gt;0,LOOKUP(N1150,[1]Supplier!$A:$A,[1]Supplier!$V:$V))))=FALSE,LOOKUP(P1150,[1]Banking!$A:$A,[1]Banking!$C:$C),IF(AND(IF(M1150&lt;&gt;0,LOOKUP(M1150,[1]Customer!$A:$A,[1]Customer!$V:$V),IF(N1150&lt;&gt;0,LOOKUP(N1150,[1]Supplier!$A:$A,[1]Supplier!$V:$V)))=FALSE,O1150&lt;&gt;0),LOOKUP(O1150,[1]Branch!$A:$A,[1]Branch!$V:$V),IF(M1150&lt;&gt;0,LOOKUP(M1150,[1]Customer!$A:$A,[1]Customer!$V:$V),IF(N1150&lt;&gt;0,LOOKUP(N1150,[1]Supplier!$A:$A,[1]Supplier!$V:$V))))),"")</f>
        <v>Agustina Y. Zulkarnain</v>
      </c>
      <c r="S1150" s="14">
        <f>IFERROR(SUMIF(CREF!A:A,PREF!A1150,CREF!G:G),"")</f>
        <v>16693711</v>
      </c>
    </row>
    <row r="1151" spans="1:19">
      <c r="A1151" s="3">
        <v>1150</v>
      </c>
      <c r="B1151" s="5">
        <v>42118</v>
      </c>
      <c r="D1151" s="11" t="s">
        <v>1871</v>
      </c>
      <c r="J1151" s="3">
        <v>80</v>
      </c>
      <c r="M1151" s="3" t="s">
        <v>41</v>
      </c>
      <c r="Q1151" s="4" t="str">
        <f>IFERROR(IF(IF(AND(IF(M1151&lt;&gt;0,LOOKUP(M1151,[1]Customer!$A:$A,[1]Customer!$B:$B),IF(N1151&lt;&gt;0,LOOKUP(N1151,[1]Supplier!$A:$A,[1]Supplier!$B:$B)))=FALSE,O1151&lt;&gt;0),LOOKUP(O1151,[1]Branch!$A:$A,[1]Branch!$B:$B),IF(M1151&lt;&gt;0,LOOKUP(M1151,[1]Customer!$A:$A,[1]Customer!$B:$B),IF(N1151&lt;&gt;0,LOOKUP(N1151,[1]Supplier!$A:$A,[1]Supplier!$B:$B))))=FALSE,LOOKUP(P1151,[1]Banking!$A:$A,[1]Banking!$B:$B),IF(AND(IF(M1151&lt;&gt;0,LOOKUP(M1151,[1]Customer!$A:$A,[1]Customer!$B:$B),IF(N1151&lt;&gt;0,LOOKUP(N1151,[1]Supplier!$A:$A,[1]Supplier!$B:$B)))=FALSE,O1151&lt;&gt;0),LOOKUP(O1151,[1]Branch!$A:$A,[1]Branch!$B:$B),IF(M1151&lt;&gt;0,LOOKUP(M1151,[1]Customer!$A:$A,[1]Customer!$B:$B),IF(N1151&lt;&gt;0,LOOKUP(N1151,[1]Supplier!$A:$A,[1]Supplier!$B:$B))))),"")</f>
        <v>Nathani Indonesia</v>
      </c>
      <c r="R1151" s="4" t="str">
        <f>IFERROR(IF(IF(AND(IF(M1151&lt;&gt;0,LOOKUP(M1151,[1]Customer!$A:$A,[1]Customer!$V:$V),IF(N1151&lt;&gt;0,LOOKUP(N1151,[1]Supplier!$A:$A,[1]Supplier!$V:$V)))=FALSE,O1151&lt;&gt;0),LOOKUP(O1151,[1]Branch!$A:$A,[1]Branch!$V:$V),IF(M1151&lt;&gt;0,LOOKUP(M1151,[1]Customer!$A:$A,[1]Customer!$V:$V),IF(N1151&lt;&gt;0,LOOKUP(N1151,[1]Supplier!$A:$A,[1]Supplier!$V:$V))))=FALSE,LOOKUP(P1151,[1]Banking!$A:$A,[1]Banking!$C:$C),IF(AND(IF(M1151&lt;&gt;0,LOOKUP(M1151,[1]Customer!$A:$A,[1]Customer!$V:$V),IF(N1151&lt;&gt;0,LOOKUP(N1151,[1]Supplier!$A:$A,[1]Supplier!$V:$V)))=FALSE,O1151&lt;&gt;0),LOOKUP(O1151,[1]Branch!$A:$A,[1]Branch!$V:$V),IF(M1151&lt;&gt;0,LOOKUP(M1151,[1]Customer!$A:$A,[1]Customer!$V:$V),IF(N1151&lt;&gt;0,LOOKUP(N1151,[1]Supplier!$A:$A,[1]Supplier!$V:$V))))),"")</f>
        <v>Agustina Y. Zulkarnain</v>
      </c>
      <c r="S1151" s="14">
        <f>IFERROR(SUMIF(CREF!A:A,PREF!A1151,CREF!G:G),"")</f>
        <v>16693711</v>
      </c>
    </row>
    <row r="1152" spans="1:19">
      <c r="A1152" s="3">
        <v>1151</v>
      </c>
      <c r="B1152" s="5">
        <v>42118</v>
      </c>
      <c r="D1152" s="11" t="s">
        <v>1871</v>
      </c>
      <c r="J1152" s="3">
        <v>81</v>
      </c>
      <c r="M1152" s="3" t="s">
        <v>41</v>
      </c>
      <c r="Q1152" s="4" t="str">
        <f>IFERROR(IF(IF(AND(IF(M1152&lt;&gt;0,LOOKUP(M1152,[1]Customer!$A:$A,[1]Customer!$B:$B),IF(N1152&lt;&gt;0,LOOKUP(N1152,[1]Supplier!$A:$A,[1]Supplier!$B:$B)))=FALSE,O1152&lt;&gt;0),LOOKUP(O1152,[1]Branch!$A:$A,[1]Branch!$B:$B),IF(M1152&lt;&gt;0,LOOKUP(M1152,[1]Customer!$A:$A,[1]Customer!$B:$B),IF(N1152&lt;&gt;0,LOOKUP(N1152,[1]Supplier!$A:$A,[1]Supplier!$B:$B))))=FALSE,LOOKUP(P1152,[1]Banking!$A:$A,[1]Banking!$B:$B),IF(AND(IF(M1152&lt;&gt;0,LOOKUP(M1152,[1]Customer!$A:$A,[1]Customer!$B:$B),IF(N1152&lt;&gt;0,LOOKUP(N1152,[1]Supplier!$A:$A,[1]Supplier!$B:$B)))=FALSE,O1152&lt;&gt;0),LOOKUP(O1152,[1]Branch!$A:$A,[1]Branch!$B:$B),IF(M1152&lt;&gt;0,LOOKUP(M1152,[1]Customer!$A:$A,[1]Customer!$B:$B),IF(N1152&lt;&gt;0,LOOKUP(N1152,[1]Supplier!$A:$A,[1]Supplier!$B:$B))))),"")</f>
        <v>Nathani Indonesia</v>
      </c>
      <c r="R1152" s="4" t="str">
        <f>IFERROR(IF(IF(AND(IF(M1152&lt;&gt;0,LOOKUP(M1152,[1]Customer!$A:$A,[1]Customer!$V:$V),IF(N1152&lt;&gt;0,LOOKUP(N1152,[1]Supplier!$A:$A,[1]Supplier!$V:$V)))=FALSE,O1152&lt;&gt;0),LOOKUP(O1152,[1]Branch!$A:$A,[1]Branch!$V:$V),IF(M1152&lt;&gt;0,LOOKUP(M1152,[1]Customer!$A:$A,[1]Customer!$V:$V),IF(N1152&lt;&gt;0,LOOKUP(N1152,[1]Supplier!$A:$A,[1]Supplier!$V:$V))))=FALSE,LOOKUP(P1152,[1]Banking!$A:$A,[1]Banking!$C:$C),IF(AND(IF(M1152&lt;&gt;0,LOOKUP(M1152,[1]Customer!$A:$A,[1]Customer!$V:$V),IF(N1152&lt;&gt;0,LOOKUP(N1152,[1]Supplier!$A:$A,[1]Supplier!$V:$V)))=FALSE,O1152&lt;&gt;0),LOOKUP(O1152,[1]Branch!$A:$A,[1]Branch!$V:$V),IF(M1152&lt;&gt;0,LOOKUP(M1152,[1]Customer!$A:$A,[1]Customer!$V:$V),IF(N1152&lt;&gt;0,LOOKUP(N1152,[1]Supplier!$A:$A,[1]Supplier!$V:$V))))),"")</f>
        <v>Agustina Y. Zulkarnain</v>
      </c>
      <c r="S1152" s="14">
        <f>IFERROR(SUMIF(CREF!A:A,PREF!A1152,CREF!G:G),"")</f>
        <v>33387422</v>
      </c>
    </row>
    <row r="1153" spans="1:19">
      <c r="A1153" s="3">
        <v>1152</v>
      </c>
      <c r="B1153" s="5">
        <v>42100</v>
      </c>
      <c r="D1153" s="11"/>
      <c r="J1153" s="3">
        <v>82</v>
      </c>
      <c r="M1153" s="3" t="s">
        <v>41</v>
      </c>
      <c r="Q1153" s="4" t="str">
        <f>IFERROR(IF(IF(AND(IF(M1153&lt;&gt;0,LOOKUP(M1153,[1]Customer!$A:$A,[1]Customer!$B:$B),IF(N1153&lt;&gt;0,LOOKUP(N1153,[1]Supplier!$A:$A,[1]Supplier!$B:$B)))=FALSE,O1153&lt;&gt;0),LOOKUP(O1153,[1]Branch!$A:$A,[1]Branch!$B:$B),IF(M1153&lt;&gt;0,LOOKUP(M1153,[1]Customer!$A:$A,[1]Customer!$B:$B),IF(N1153&lt;&gt;0,LOOKUP(N1153,[1]Supplier!$A:$A,[1]Supplier!$B:$B))))=FALSE,LOOKUP(P1153,[1]Banking!$A:$A,[1]Banking!$B:$B),IF(AND(IF(M1153&lt;&gt;0,LOOKUP(M1153,[1]Customer!$A:$A,[1]Customer!$B:$B),IF(N1153&lt;&gt;0,LOOKUP(N1153,[1]Supplier!$A:$A,[1]Supplier!$B:$B)))=FALSE,O1153&lt;&gt;0),LOOKUP(O1153,[1]Branch!$A:$A,[1]Branch!$B:$B),IF(M1153&lt;&gt;0,LOOKUP(M1153,[1]Customer!$A:$A,[1]Customer!$B:$B),IF(N1153&lt;&gt;0,LOOKUP(N1153,[1]Supplier!$A:$A,[1]Supplier!$B:$B))))),"")</f>
        <v>Nathani Indonesia</v>
      </c>
      <c r="R1153" s="4" t="str">
        <f>IFERROR(IF(IF(AND(IF(M1153&lt;&gt;0,LOOKUP(M1153,[1]Customer!$A:$A,[1]Customer!$V:$V),IF(N1153&lt;&gt;0,LOOKUP(N1153,[1]Supplier!$A:$A,[1]Supplier!$V:$V)))=FALSE,O1153&lt;&gt;0),LOOKUP(O1153,[1]Branch!$A:$A,[1]Branch!$V:$V),IF(M1153&lt;&gt;0,LOOKUP(M1153,[1]Customer!$A:$A,[1]Customer!$V:$V),IF(N1153&lt;&gt;0,LOOKUP(N1153,[1]Supplier!$A:$A,[1]Supplier!$V:$V))))=FALSE,LOOKUP(P1153,[1]Banking!$A:$A,[1]Banking!$C:$C),IF(AND(IF(M1153&lt;&gt;0,LOOKUP(M1153,[1]Customer!$A:$A,[1]Customer!$V:$V),IF(N1153&lt;&gt;0,LOOKUP(N1153,[1]Supplier!$A:$A,[1]Supplier!$V:$V)))=FALSE,O1153&lt;&gt;0),LOOKUP(O1153,[1]Branch!$A:$A,[1]Branch!$V:$V),IF(M1153&lt;&gt;0,LOOKUP(M1153,[1]Customer!$A:$A,[1]Customer!$V:$V),IF(N1153&lt;&gt;0,LOOKUP(N1153,[1]Supplier!$A:$A,[1]Supplier!$V:$V))))),"")</f>
        <v>Agustina Y. Zulkarnain</v>
      </c>
      <c r="S1153" s="14">
        <f>IFERROR(SUMIF(CREF!A:A,PREF!A1153,CREF!G:G),"")</f>
        <v>1000000000</v>
      </c>
    </row>
    <row r="1154" spans="1:19">
      <c r="A1154" s="3">
        <v>1153</v>
      </c>
      <c r="B1154" s="5">
        <v>42100</v>
      </c>
      <c r="K1154" s="3">
        <v>225</v>
      </c>
      <c r="N1154" s="3" t="s">
        <v>1841</v>
      </c>
      <c r="Q1154" s="4" t="str">
        <f>IFERROR(IF(IF(AND(IF(M1154&lt;&gt;0,LOOKUP(M1154,[1]Customer!$A:$A,[1]Customer!$B:$B),IF(N1154&lt;&gt;0,LOOKUP(N1154,[1]Supplier!$A:$A,[1]Supplier!$B:$B)))=FALSE,O1154&lt;&gt;0),LOOKUP(O1154,[1]Branch!$A:$A,[1]Branch!$B:$B),IF(M1154&lt;&gt;0,LOOKUP(M1154,[1]Customer!$A:$A,[1]Customer!$B:$B),IF(N1154&lt;&gt;0,LOOKUP(N1154,[1]Supplier!$A:$A,[1]Supplier!$B:$B))))=FALSE,LOOKUP(P1154,[1]Banking!$A:$A,[1]Banking!$B:$B),IF(AND(IF(M1154&lt;&gt;0,LOOKUP(M1154,[1]Customer!$A:$A,[1]Customer!$B:$B),IF(N1154&lt;&gt;0,LOOKUP(N1154,[1]Supplier!$A:$A,[1]Supplier!$B:$B)))=FALSE,O1154&lt;&gt;0),LOOKUP(O1154,[1]Branch!$A:$A,[1]Branch!$B:$B),IF(M1154&lt;&gt;0,LOOKUP(M1154,[1]Customer!$A:$A,[1]Customer!$B:$B),IF(N1154&lt;&gt;0,LOOKUP(N1154,[1]Supplier!$A:$A,[1]Supplier!$B:$B))))),"")</f>
        <v>Farmcochem SDN.BHD</v>
      </c>
      <c r="R1154" s="4" t="str">
        <f>IFERROR(IF(IF(AND(IF(M1154&lt;&gt;0,LOOKUP(M1154,[1]Customer!$A:$A,[1]Customer!$V:$V),IF(N1154&lt;&gt;0,LOOKUP(N1154,[1]Supplier!$A:$A,[1]Supplier!$V:$V)))=FALSE,O1154&lt;&gt;0),LOOKUP(O1154,[1]Branch!$A:$A,[1]Branch!$V:$V),IF(M1154&lt;&gt;0,LOOKUP(M1154,[1]Customer!$A:$A,[1]Customer!$V:$V),IF(N1154&lt;&gt;0,LOOKUP(N1154,[1]Supplier!$A:$A,[1]Supplier!$V:$V))))=FALSE,LOOKUP(P1154,[1]Banking!$A:$A,[1]Banking!$C:$C),IF(AND(IF(M1154&lt;&gt;0,LOOKUP(M1154,[1]Customer!$A:$A,[1]Customer!$V:$V),IF(N1154&lt;&gt;0,LOOKUP(N1154,[1]Supplier!$A:$A,[1]Supplier!$V:$V)))=FALSE,O1154&lt;&gt;0),LOOKUP(O1154,[1]Branch!$A:$A,[1]Branch!$V:$V),IF(M1154&lt;&gt;0,LOOKUP(M1154,[1]Customer!$A:$A,[1]Customer!$V:$V),IF(N1154&lt;&gt;0,LOOKUP(N1154,[1]Supplier!$A:$A,[1]Supplier!$V:$V))))),"")</f>
        <v>Darul Ridzuan</v>
      </c>
      <c r="S1154" s="14">
        <f>IFERROR(SUMIF(CREF!A:A,PREF!A1154,CREF!G:G),"")</f>
        <v>-926647200</v>
      </c>
    </row>
    <row r="1155" spans="1:19">
      <c r="A1155" s="3">
        <v>1154</v>
      </c>
      <c r="B1155" s="5">
        <v>42100</v>
      </c>
      <c r="D1155" s="11" t="s">
        <v>1872</v>
      </c>
      <c r="J1155" s="3">
        <v>83</v>
      </c>
      <c r="M1155" s="3" t="s">
        <v>41</v>
      </c>
      <c r="Q1155" s="4" t="str">
        <f>IFERROR(IF(IF(AND(IF(M1155&lt;&gt;0,LOOKUP(M1155,[1]Customer!$A:$A,[1]Customer!$B:$B),IF(N1155&lt;&gt;0,LOOKUP(N1155,[1]Supplier!$A:$A,[1]Supplier!$B:$B)))=FALSE,O1155&lt;&gt;0),LOOKUP(O1155,[1]Branch!$A:$A,[1]Branch!$B:$B),IF(M1155&lt;&gt;0,LOOKUP(M1155,[1]Customer!$A:$A,[1]Customer!$B:$B),IF(N1155&lt;&gt;0,LOOKUP(N1155,[1]Supplier!$A:$A,[1]Supplier!$B:$B))))=FALSE,LOOKUP(P1155,[1]Banking!$A:$A,[1]Banking!$B:$B),IF(AND(IF(M1155&lt;&gt;0,LOOKUP(M1155,[1]Customer!$A:$A,[1]Customer!$B:$B),IF(N1155&lt;&gt;0,LOOKUP(N1155,[1]Supplier!$A:$A,[1]Supplier!$B:$B)))=FALSE,O1155&lt;&gt;0),LOOKUP(O1155,[1]Branch!$A:$A,[1]Branch!$B:$B),IF(M1155&lt;&gt;0,LOOKUP(M1155,[1]Customer!$A:$A,[1]Customer!$B:$B),IF(N1155&lt;&gt;0,LOOKUP(N1155,[1]Supplier!$A:$A,[1]Supplier!$B:$B))))),"")</f>
        <v>Nathani Indonesia</v>
      </c>
      <c r="R1155" s="4" t="str">
        <f>IFERROR(IF(IF(AND(IF(M1155&lt;&gt;0,LOOKUP(M1155,[1]Customer!$A:$A,[1]Customer!$V:$V),IF(N1155&lt;&gt;0,LOOKUP(N1155,[1]Supplier!$A:$A,[1]Supplier!$V:$V)))=FALSE,O1155&lt;&gt;0),LOOKUP(O1155,[1]Branch!$A:$A,[1]Branch!$V:$V),IF(M1155&lt;&gt;0,LOOKUP(M1155,[1]Customer!$A:$A,[1]Customer!$V:$V),IF(N1155&lt;&gt;0,LOOKUP(N1155,[1]Supplier!$A:$A,[1]Supplier!$V:$V))))=FALSE,LOOKUP(P1155,[1]Banking!$A:$A,[1]Banking!$C:$C),IF(AND(IF(M1155&lt;&gt;0,LOOKUP(M1155,[1]Customer!$A:$A,[1]Customer!$V:$V),IF(N1155&lt;&gt;0,LOOKUP(N1155,[1]Supplier!$A:$A,[1]Supplier!$V:$V)))=FALSE,O1155&lt;&gt;0),LOOKUP(O1155,[1]Branch!$A:$A,[1]Branch!$V:$V),IF(M1155&lt;&gt;0,LOOKUP(M1155,[1]Customer!$A:$A,[1]Customer!$V:$V),IF(N1155&lt;&gt;0,LOOKUP(N1155,[1]Supplier!$A:$A,[1]Supplier!$V:$V))))),"")</f>
        <v>Agustina Y. Zulkarnain</v>
      </c>
      <c r="S1155" s="14">
        <f>IFERROR(SUMIF(CREF!A:A,PREF!A1155,CREF!G:G),"")</f>
        <v>7000000</v>
      </c>
    </row>
    <row r="1156" spans="1:19">
      <c r="A1156" s="3">
        <v>1155</v>
      </c>
      <c r="B1156" s="5">
        <v>42100</v>
      </c>
      <c r="K1156" s="3">
        <v>226</v>
      </c>
      <c r="P1156" s="3" t="s">
        <v>40</v>
      </c>
      <c r="Q1156" s="4" t="str">
        <f>IFERROR(IF(IF(AND(IF(M1156&lt;&gt;0,LOOKUP(M1156,[1]Customer!$A:$A,[1]Customer!$B:$B),IF(N1156&lt;&gt;0,LOOKUP(N1156,[1]Supplier!$A:$A,[1]Supplier!$B:$B)))=FALSE,O1156&lt;&gt;0),LOOKUP(O1156,[1]Branch!$A:$A,[1]Branch!$B:$B),IF(M1156&lt;&gt;0,LOOKUP(M1156,[1]Customer!$A:$A,[1]Customer!$B:$B),IF(N1156&lt;&gt;0,LOOKUP(N1156,[1]Supplier!$A:$A,[1]Supplier!$B:$B))))=FALSE,LOOKUP(P1156,[1]Banking!$A:$A,[1]Banking!$B:$B),IF(AND(IF(M1156&lt;&gt;0,LOOKUP(M1156,[1]Customer!$A:$A,[1]Customer!$B:$B),IF(N1156&lt;&gt;0,LOOKUP(N1156,[1]Supplier!$A:$A,[1]Supplier!$B:$B)))=FALSE,O1156&lt;&gt;0),LOOKUP(O1156,[1]Branch!$A:$A,[1]Branch!$B:$B),IF(M1156&lt;&gt;0,LOOKUP(M1156,[1]Customer!$A:$A,[1]Customer!$B:$B),IF(N1156&lt;&gt;0,LOOKUP(N1156,[1]Supplier!$A:$A,[1]Supplier!$B:$B))))),"")</f>
        <v>Kas Kecil Nathani Chemicals</v>
      </c>
      <c r="R1156" s="4">
        <f>IFERROR(IF(IF(AND(IF(M1156&lt;&gt;0,LOOKUP(M1156,[1]Customer!$A:$A,[1]Customer!$V:$V),IF(N1156&lt;&gt;0,LOOKUP(N1156,[1]Supplier!$A:$A,[1]Supplier!$V:$V)))=FALSE,O1156&lt;&gt;0),LOOKUP(O1156,[1]Branch!$A:$A,[1]Branch!$V:$V),IF(M1156&lt;&gt;0,LOOKUP(M1156,[1]Customer!$A:$A,[1]Customer!$V:$V),IF(N1156&lt;&gt;0,LOOKUP(N1156,[1]Supplier!$A:$A,[1]Supplier!$V:$V))))=FALSE,LOOKUP(P1156,[1]Banking!$A:$A,[1]Banking!$C:$C),IF(AND(IF(M1156&lt;&gt;0,LOOKUP(M1156,[1]Customer!$A:$A,[1]Customer!$V:$V),IF(N1156&lt;&gt;0,LOOKUP(N1156,[1]Supplier!$A:$A,[1]Supplier!$V:$V)))=FALSE,O1156&lt;&gt;0),LOOKUP(O1156,[1]Branch!$A:$A,[1]Branch!$V:$V),IF(M1156&lt;&gt;0,LOOKUP(M1156,[1]Customer!$A:$A,[1]Customer!$V:$V),IF(N1156&lt;&gt;0,LOOKUP(N1156,[1]Supplier!$A:$A,[1]Supplier!$V:$V))))),"")</f>
        <v>0</v>
      </c>
      <c r="S1156" s="14">
        <f>IFERROR(SUMIF(CREF!A:A,PREF!A1156,CREF!G:G),"")</f>
        <v>-5918460</v>
      </c>
    </row>
    <row r="1157" spans="1:19">
      <c r="A1157" s="3">
        <v>1156</v>
      </c>
      <c r="B1157" s="5">
        <v>42101</v>
      </c>
      <c r="K1157" s="3">
        <v>227</v>
      </c>
      <c r="P1157" s="3" t="s">
        <v>1178</v>
      </c>
      <c r="Q1157" s="4" t="str">
        <f>IFERROR(IF(IF(AND(IF(M1157&lt;&gt;0,LOOKUP(M1157,[1]Customer!$A:$A,[1]Customer!$B:$B),IF(N1157&lt;&gt;0,LOOKUP(N1157,[1]Supplier!$A:$A,[1]Supplier!$B:$B)))=FALSE,O1157&lt;&gt;0),LOOKUP(O1157,[1]Branch!$A:$A,[1]Branch!$B:$B),IF(M1157&lt;&gt;0,LOOKUP(M1157,[1]Customer!$A:$A,[1]Customer!$B:$B),IF(N1157&lt;&gt;0,LOOKUP(N1157,[1]Supplier!$A:$A,[1]Supplier!$B:$B))))=FALSE,LOOKUP(P1157,[1]Banking!$A:$A,[1]Banking!$B:$B),IF(AND(IF(M1157&lt;&gt;0,LOOKUP(M1157,[1]Customer!$A:$A,[1]Customer!$B:$B),IF(N1157&lt;&gt;0,LOOKUP(N1157,[1]Supplier!$A:$A,[1]Supplier!$B:$B)))=FALSE,O1157&lt;&gt;0),LOOKUP(O1157,[1]Branch!$A:$A,[1]Branch!$B:$B),IF(M1157&lt;&gt;0,LOOKUP(M1157,[1]Customer!$A:$A,[1]Customer!$B:$B),IF(N1157&lt;&gt;0,LOOKUP(N1157,[1]Supplier!$A:$A,[1]Supplier!$B:$B))))),"")</f>
        <v>Nathani Chemicals</v>
      </c>
      <c r="R1157" s="4" t="str">
        <f>IFERROR(IF(IF(AND(IF(M1157&lt;&gt;0,LOOKUP(M1157,[1]Customer!$A:$A,[1]Customer!$V:$V),IF(N1157&lt;&gt;0,LOOKUP(N1157,[1]Supplier!$A:$A,[1]Supplier!$V:$V)))=FALSE,O1157&lt;&gt;0),LOOKUP(O1157,[1]Branch!$A:$A,[1]Branch!$V:$V),IF(M1157&lt;&gt;0,LOOKUP(M1157,[1]Customer!$A:$A,[1]Customer!$V:$V),IF(N1157&lt;&gt;0,LOOKUP(N1157,[1]Supplier!$A:$A,[1]Supplier!$V:$V))))=FALSE,LOOKUP(P1157,[1]Banking!$A:$A,[1]Banking!$C:$C),IF(AND(IF(M1157&lt;&gt;0,LOOKUP(M1157,[1]Customer!$A:$A,[1]Customer!$V:$V),IF(N1157&lt;&gt;0,LOOKUP(N1157,[1]Supplier!$A:$A,[1]Supplier!$V:$V)))=FALSE,O1157&lt;&gt;0),LOOKUP(O1157,[1]Branch!$A:$A,[1]Branch!$V:$V),IF(M1157&lt;&gt;0,LOOKUP(M1157,[1]Customer!$A:$A,[1]Customer!$V:$V),IF(N1157&lt;&gt;0,LOOKUP(N1157,[1]Supplier!$A:$A,[1]Supplier!$V:$V))))),"")</f>
        <v>Daniel Darmawan</v>
      </c>
      <c r="S1157" s="14">
        <f>IFERROR(SUMIF(CREF!A:A,PREF!A1157,CREF!G:G),"")</f>
        <v>-74437000</v>
      </c>
    </row>
    <row r="1158" spans="1:19">
      <c r="A1158" s="3">
        <v>1157</v>
      </c>
      <c r="B1158" s="5">
        <v>42103</v>
      </c>
      <c r="D1158" s="11" t="s">
        <v>1872</v>
      </c>
      <c r="J1158" s="3">
        <v>84</v>
      </c>
      <c r="M1158" s="3" t="s">
        <v>41</v>
      </c>
      <c r="Q1158" s="4" t="str">
        <f>IFERROR(IF(IF(AND(IF(M1158&lt;&gt;0,LOOKUP(M1158,[1]Customer!$A:$A,[1]Customer!$B:$B),IF(N1158&lt;&gt;0,LOOKUP(N1158,[1]Supplier!$A:$A,[1]Supplier!$B:$B)))=FALSE,O1158&lt;&gt;0),LOOKUP(O1158,[1]Branch!$A:$A,[1]Branch!$B:$B),IF(M1158&lt;&gt;0,LOOKUP(M1158,[1]Customer!$A:$A,[1]Customer!$B:$B),IF(N1158&lt;&gt;0,LOOKUP(N1158,[1]Supplier!$A:$A,[1]Supplier!$B:$B))))=FALSE,LOOKUP(P1158,[1]Banking!$A:$A,[1]Banking!$B:$B),IF(AND(IF(M1158&lt;&gt;0,LOOKUP(M1158,[1]Customer!$A:$A,[1]Customer!$B:$B),IF(N1158&lt;&gt;0,LOOKUP(N1158,[1]Supplier!$A:$A,[1]Supplier!$B:$B)))=FALSE,O1158&lt;&gt;0),LOOKUP(O1158,[1]Branch!$A:$A,[1]Branch!$B:$B),IF(M1158&lt;&gt;0,LOOKUP(M1158,[1]Customer!$A:$A,[1]Customer!$B:$B),IF(N1158&lt;&gt;0,LOOKUP(N1158,[1]Supplier!$A:$A,[1]Supplier!$B:$B))))),"")</f>
        <v>Nathani Indonesia</v>
      </c>
      <c r="R1158" s="4" t="str">
        <f>IFERROR(IF(IF(AND(IF(M1158&lt;&gt;0,LOOKUP(M1158,[1]Customer!$A:$A,[1]Customer!$V:$V),IF(N1158&lt;&gt;0,LOOKUP(N1158,[1]Supplier!$A:$A,[1]Supplier!$V:$V)))=FALSE,O1158&lt;&gt;0),LOOKUP(O1158,[1]Branch!$A:$A,[1]Branch!$V:$V),IF(M1158&lt;&gt;0,LOOKUP(M1158,[1]Customer!$A:$A,[1]Customer!$V:$V),IF(N1158&lt;&gt;0,LOOKUP(N1158,[1]Supplier!$A:$A,[1]Supplier!$V:$V))))=FALSE,LOOKUP(P1158,[1]Banking!$A:$A,[1]Banking!$C:$C),IF(AND(IF(M1158&lt;&gt;0,LOOKUP(M1158,[1]Customer!$A:$A,[1]Customer!$V:$V),IF(N1158&lt;&gt;0,LOOKUP(N1158,[1]Supplier!$A:$A,[1]Supplier!$V:$V)))=FALSE,O1158&lt;&gt;0),LOOKUP(O1158,[1]Branch!$A:$A,[1]Branch!$V:$V),IF(M1158&lt;&gt;0,LOOKUP(M1158,[1]Customer!$A:$A,[1]Customer!$V:$V),IF(N1158&lt;&gt;0,LOOKUP(N1158,[1]Supplier!$A:$A,[1]Supplier!$V:$V))))),"")</f>
        <v>Agustina Y. Zulkarnain</v>
      </c>
      <c r="S1158" s="14">
        <f>IFERROR(SUMIF(CREF!A:A,PREF!A1158,CREF!G:G),"")</f>
        <v>6653363</v>
      </c>
    </row>
    <row r="1159" spans="1:19">
      <c r="A1159" s="3">
        <v>1158</v>
      </c>
      <c r="B1159" s="5">
        <v>42103</v>
      </c>
      <c r="K1159" s="3">
        <v>228</v>
      </c>
      <c r="N1159" s="3" t="s">
        <v>81</v>
      </c>
      <c r="Q1159" s="4" t="str">
        <f>IFERROR(IF(IF(AND(IF(M1159&lt;&gt;0,LOOKUP(M1159,[1]Customer!$A:$A,[1]Customer!$B:$B),IF(N1159&lt;&gt;0,LOOKUP(N1159,[1]Supplier!$A:$A,[1]Supplier!$B:$B)))=FALSE,O1159&lt;&gt;0),LOOKUP(O1159,[1]Branch!$A:$A,[1]Branch!$B:$B),IF(M1159&lt;&gt;0,LOOKUP(M1159,[1]Customer!$A:$A,[1]Customer!$B:$B),IF(N1159&lt;&gt;0,LOOKUP(N1159,[1]Supplier!$A:$A,[1]Supplier!$B:$B))))=FALSE,LOOKUP(P1159,[1]Banking!$A:$A,[1]Banking!$B:$B),IF(AND(IF(M1159&lt;&gt;0,LOOKUP(M1159,[1]Customer!$A:$A,[1]Customer!$B:$B),IF(N1159&lt;&gt;0,LOOKUP(N1159,[1]Supplier!$A:$A,[1]Supplier!$B:$B)))=FALSE,O1159&lt;&gt;0),LOOKUP(O1159,[1]Branch!$A:$A,[1]Branch!$B:$B),IF(M1159&lt;&gt;0,LOOKUP(M1159,[1]Customer!$A:$A,[1]Customer!$B:$B),IF(N1159&lt;&gt;0,LOOKUP(N1159,[1]Supplier!$A:$A,[1]Supplier!$B:$B))))),"")</f>
        <v>Kas Negara</v>
      </c>
      <c r="R1159" s="4" t="str">
        <f>IFERROR(IF(IF(AND(IF(M1159&lt;&gt;0,LOOKUP(M1159,[1]Customer!$A:$A,[1]Customer!$V:$V),IF(N1159&lt;&gt;0,LOOKUP(N1159,[1]Supplier!$A:$A,[1]Supplier!$V:$V)))=FALSE,O1159&lt;&gt;0),LOOKUP(O1159,[1]Branch!$A:$A,[1]Branch!$V:$V),IF(M1159&lt;&gt;0,LOOKUP(M1159,[1]Customer!$A:$A,[1]Customer!$V:$V),IF(N1159&lt;&gt;0,LOOKUP(N1159,[1]Supplier!$A:$A,[1]Supplier!$V:$V))))=FALSE,LOOKUP(P1159,[1]Banking!$A:$A,[1]Banking!$C:$C),IF(AND(IF(M1159&lt;&gt;0,LOOKUP(M1159,[1]Customer!$A:$A,[1]Customer!$V:$V),IF(N1159&lt;&gt;0,LOOKUP(N1159,[1]Supplier!$A:$A,[1]Supplier!$V:$V)))=FALSE,O1159&lt;&gt;0),LOOKUP(O1159,[1]Branch!$A:$A,[1]Branch!$V:$V),IF(M1159&lt;&gt;0,LOOKUP(M1159,[1]Customer!$A:$A,[1]Customer!$V:$V),IF(N1159&lt;&gt;0,LOOKUP(N1159,[1]Supplier!$A:$A,[1]Supplier!$V:$V))))),"")</f>
        <v/>
      </c>
      <c r="S1159" s="14">
        <f>IFERROR(SUMIF(CREF!A:A,PREF!A1159,CREF!G:G),"")</f>
        <v>-6124521</v>
      </c>
    </row>
    <row r="1160" spans="1:19">
      <c r="A1160" s="3">
        <v>1159</v>
      </c>
      <c r="B1160" s="5">
        <v>42104</v>
      </c>
      <c r="K1160" s="3">
        <v>229</v>
      </c>
      <c r="N1160" s="3" t="s">
        <v>81</v>
      </c>
      <c r="Q1160" s="4" t="str">
        <f>IFERROR(IF(IF(AND(IF(M1160&lt;&gt;0,LOOKUP(M1160,[1]Customer!$A:$A,[1]Customer!$B:$B),IF(N1160&lt;&gt;0,LOOKUP(N1160,[1]Supplier!$A:$A,[1]Supplier!$B:$B)))=FALSE,O1160&lt;&gt;0),LOOKUP(O1160,[1]Branch!$A:$A,[1]Branch!$B:$B),IF(M1160&lt;&gt;0,LOOKUP(M1160,[1]Customer!$A:$A,[1]Customer!$B:$B),IF(N1160&lt;&gt;0,LOOKUP(N1160,[1]Supplier!$A:$A,[1]Supplier!$B:$B))))=FALSE,LOOKUP(P1160,[1]Banking!$A:$A,[1]Banking!$B:$B),IF(AND(IF(M1160&lt;&gt;0,LOOKUP(M1160,[1]Customer!$A:$A,[1]Customer!$B:$B),IF(N1160&lt;&gt;0,LOOKUP(N1160,[1]Supplier!$A:$A,[1]Supplier!$B:$B)))=FALSE,O1160&lt;&gt;0),LOOKUP(O1160,[1]Branch!$A:$A,[1]Branch!$B:$B),IF(M1160&lt;&gt;0,LOOKUP(M1160,[1]Customer!$A:$A,[1]Customer!$B:$B),IF(N1160&lt;&gt;0,LOOKUP(N1160,[1]Supplier!$A:$A,[1]Supplier!$B:$B))))),"")</f>
        <v>Kas Negara</v>
      </c>
      <c r="R1160" s="4" t="str">
        <f>IFERROR(IF(IF(AND(IF(M1160&lt;&gt;0,LOOKUP(M1160,[1]Customer!$A:$A,[1]Customer!$V:$V),IF(N1160&lt;&gt;0,LOOKUP(N1160,[1]Supplier!$A:$A,[1]Supplier!$V:$V)))=FALSE,O1160&lt;&gt;0),LOOKUP(O1160,[1]Branch!$A:$A,[1]Branch!$V:$V),IF(M1160&lt;&gt;0,LOOKUP(M1160,[1]Customer!$A:$A,[1]Customer!$V:$V),IF(N1160&lt;&gt;0,LOOKUP(N1160,[1]Supplier!$A:$A,[1]Supplier!$V:$V))))=FALSE,LOOKUP(P1160,[1]Banking!$A:$A,[1]Banking!$C:$C),IF(AND(IF(M1160&lt;&gt;0,LOOKUP(M1160,[1]Customer!$A:$A,[1]Customer!$V:$V),IF(N1160&lt;&gt;0,LOOKUP(N1160,[1]Supplier!$A:$A,[1]Supplier!$V:$V)))=FALSE,O1160&lt;&gt;0),LOOKUP(O1160,[1]Branch!$A:$A,[1]Branch!$V:$V),IF(M1160&lt;&gt;0,LOOKUP(M1160,[1]Customer!$A:$A,[1]Customer!$V:$V),IF(N1160&lt;&gt;0,LOOKUP(N1160,[1]Supplier!$A:$A,[1]Supplier!$V:$V))))),"")</f>
        <v/>
      </c>
      <c r="S1160" s="14">
        <f>IFERROR(SUMIF(CREF!A:A,PREF!A1160,CREF!G:G),"")</f>
        <v>-528842</v>
      </c>
    </row>
    <row r="1161" spans="1:19">
      <c r="A1161" s="3">
        <v>1160</v>
      </c>
      <c r="B1161" s="5">
        <v>42107</v>
      </c>
      <c r="D1161" s="11"/>
      <c r="J1161" s="3">
        <v>85</v>
      </c>
      <c r="M1161" s="3" t="s">
        <v>41</v>
      </c>
      <c r="Q1161" s="4" t="str">
        <f>IFERROR(IF(IF(AND(IF(M1161&lt;&gt;0,LOOKUP(M1161,[1]Customer!$A:$A,[1]Customer!$B:$B),IF(N1161&lt;&gt;0,LOOKUP(N1161,[1]Supplier!$A:$A,[1]Supplier!$B:$B)))=FALSE,O1161&lt;&gt;0),LOOKUP(O1161,[1]Branch!$A:$A,[1]Branch!$B:$B),IF(M1161&lt;&gt;0,LOOKUP(M1161,[1]Customer!$A:$A,[1]Customer!$B:$B),IF(N1161&lt;&gt;0,LOOKUP(N1161,[1]Supplier!$A:$A,[1]Supplier!$B:$B))))=FALSE,LOOKUP(P1161,[1]Banking!$A:$A,[1]Banking!$B:$B),IF(AND(IF(M1161&lt;&gt;0,LOOKUP(M1161,[1]Customer!$A:$A,[1]Customer!$B:$B),IF(N1161&lt;&gt;0,LOOKUP(N1161,[1]Supplier!$A:$A,[1]Supplier!$B:$B)))=FALSE,O1161&lt;&gt;0),LOOKUP(O1161,[1]Branch!$A:$A,[1]Branch!$B:$B),IF(M1161&lt;&gt;0,LOOKUP(M1161,[1]Customer!$A:$A,[1]Customer!$B:$B),IF(N1161&lt;&gt;0,LOOKUP(N1161,[1]Supplier!$A:$A,[1]Supplier!$B:$B))))),"")</f>
        <v>Nathani Indonesia</v>
      </c>
      <c r="R1161" s="4" t="str">
        <f>IFERROR(IF(IF(AND(IF(M1161&lt;&gt;0,LOOKUP(M1161,[1]Customer!$A:$A,[1]Customer!$V:$V),IF(N1161&lt;&gt;0,LOOKUP(N1161,[1]Supplier!$A:$A,[1]Supplier!$V:$V)))=FALSE,O1161&lt;&gt;0),LOOKUP(O1161,[1]Branch!$A:$A,[1]Branch!$V:$V),IF(M1161&lt;&gt;0,LOOKUP(M1161,[1]Customer!$A:$A,[1]Customer!$V:$V),IF(N1161&lt;&gt;0,LOOKUP(N1161,[1]Supplier!$A:$A,[1]Supplier!$V:$V))))=FALSE,LOOKUP(P1161,[1]Banking!$A:$A,[1]Banking!$C:$C),IF(AND(IF(M1161&lt;&gt;0,LOOKUP(M1161,[1]Customer!$A:$A,[1]Customer!$V:$V),IF(N1161&lt;&gt;0,LOOKUP(N1161,[1]Supplier!$A:$A,[1]Supplier!$V:$V)))=FALSE,O1161&lt;&gt;0),LOOKUP(O1161,[1]Branch!$A:$A,[1]Branch!$V:$V),IF(M1161&lt;&gt;0,LOOKUP(M1161,[1]Customer!$A:$A,[1]Customer!$V:$V),IF(N1161&lt;&gt;0,LOOKUP(N1161,[1]Supplier!$A:$A,[1]Supplier!$V:$V))))),"")</f>
        <v>Agustina Y. Zulkarnain</v>
      </c>
      <c r="S1161" s="14">
        <f>IFERROR(SUMIF(CREF!A:A,PREF!A1161,CREF!G:G),"")</f>
        <v>168981000</v>
      </c>
    </row>
    <row r="1162" spans="1:19">
      <c r="A1162" s="3">
        <v>1161</v>
      </c>
      <c r="B1162" s="5">
        <v>42107</v>
      </c>
      <c r="D1162" s="11" t="s">
        <v>1873</v>
      </c>
      <c r="J1162" s="3">
        <v>86</v>
      </c>
      <c r="M1162" s="3" t="s">
        <v>41</v>
      </c>
      <c r="Q1162" s="4" t="str">
        <f>IFERROR(IF(IF(AND(IF(M1162&lt;&gt;0,LOOKUP(M1162,[1]Customer!$A:$A,[1]Customer!$B:$B),IF(N1162&lt;&gt;0,LOOKUP(N1162,[1]Supplier!$A:$A,[1]Supplier!$B:$B)))=FALSE,O1162&lt;&gt;0),LOOKUP(O1162,[1]Branch!$A:$A,[1]Branch!$B:$B),IF(M1162&lt;&gt;0,LOOKUP(M1162,[1]Customer!$A:$A,[1]Customer!$B:$B),IF(N1162&lt;&gt;0,LOOKUP(N1162,[1]Supplier!$A:$A,[1]Supplier!$B:$B))))=FALSE,LOOKUP(P1162,[1]Banking!$A:$A,[1]Banking!$B:$B),IF(AND(IF(M1162&lt;&gt;0,LOOKUP(M1162,[1]Customer!$A:$A,[1]Customer!$B:$B),IF(N1162&lt;&gt;0,LOOKUP(N1162,[1]Supplier!$A:$A,[1]Supplier!$B:$B)))=FALSE,O1162&lt;&gt;0),LOOKUP(O1162,[1]Branch!$A:$A,[1]Branch!$B:$B),IF(M1162&lt;&gt;0,LOOKUP(M1162,[1]Customer!$A:$A,[1]Customer!$B:$B),IF(N1162&lt;&gt;0,LOOKUP(N1162,[1]Supplier!$A:$A,[1]Supplier!$B:$B))))),"")</f>
        <v>Nathani Indonesia</v>
      </c>
      <c r="R1162" s="4" t="str">
        <f>IFERROR(IF(IF(AND(IF(M1162&lt;&gt;0,LOOKUP(M1162,[1]Customer!$A:$A,[1]Customer!$V:$V),IF(N1162&lt;&gt;0,LOOKUP(N1162,[1]Supplier!$A:$A,[1]Supplier!$V:$V)))=FALSE,O1162&lt;&gt;0),LOOKUP(O1162,[1]Branch!$A:$A,[1]Branch!$V:$V),IF(M1162&lt;&gt;0,LOOKUP(M1162,[1]Customer!$A:$A,[1]Customer!$V:$V),IF(N1162&lt;&gt;0,LOOKUP(N1162,[1]Supplier!$A:$A,[1]Supplier!$V:$V))))=FALSE,LOOKUP(P1162,[1]Banking!$A:$A,[1]Banking!$C:$C),IF(AND(IF(M1162&lt;&gt;0,LOOKUP(M1162,[1]Customer!$A:$A,[1]Customer!$V:$V),IF(N1162&lt;&gt;0,LOOKUP(N1162,[1]Supplier!$A:$A,[1]Supplier!$V:$V)))=FALSE,O1162&lt;&gt;0),LOOKUP(O1162,[1]Branch!$A:$A,[1]Branch!$V:$V),IF(M1162&lt;&gt;0,LOOKUP(M1162,[1]Customer!$A:$A,[1]Customer!$V:$V),IF(N1162&lt;&gt;0,LOOKUP(N1162,[1]Supplier!$A:$A,[1]Supplier!$V:$V))))),"")</f>
        <v>Agustina Y. Zulkarnain</v>
      </c>
      <c r="S1162" s="14">
        <f>IFERROR(SUMIF(CREF!A:A,PREF!A1162,CREF!G:G),"")</f>
        <v>7718460</v>
      </c>
    </row>
    <row r="1163" spans="1:19">
      <c r="A1163" s="3">
        <v>1162</v>
      </c>
      <c r="B1163" s="5">
        <v>42107</v>
      </c>
      <c r="K1163" s="3">
        <v>230</v>
      </c>
      <c r="N1163" s="3" t="s">
        <v>89</v>
      </c>
      <c r="Q1163" s="4" t="str">
        <f>IFERROR(IF(IF(AND(IF(M1163&lt;&gt;0,LOOKUP(M1163,[1]Customer!$A:$A,[1]Customer!$B:$B),IF(N1163&lt;&gt;0,LOOKUP(N1163,[1]Supplier!$A:$A,[1]Supplier!$B:$B)))=FALSE,O1163&lt;&gt;0),LOOKUP(O1163,[1]Branch!$A:$A,[1]Branch!$B:$B),IF(M1163&lt;&gt;0,LOOKUP(M1163,[1]Customer!$A:$A,[1]Customer!$B:$B),IF(N1163&lt;&gt;0,LOOKUP(N1163,[1]Supplier!$A:$A,[1]Supplier!$B:$B))))=FALSE,LOOKUP(P1163,[1]Banking!$A:$A,[1]Banking!$B:$B),IF(AND(IF(M1163&lt;&gt;0,LOOKUP(M1163,[1]Customer!$A:$A,[1]Customer!$B:$B),IF(N1163&lt;&gt;0,LOOKUP(N1163,[1]Supplier!$A:$A,[1]Supplier!$B:$B)))=FALSE,O1163&lt;&gt;0),LOOKUP(O1163,[1]Branch!$A:$A,[1]Branch!$B:$B),IF(M1163&lt;&gt;0,LOOKUP(M1163,[1]Customer!$A:$A,[1]Customer!$B:$B),IF(N1163&lt;&gt;0,LOOKUP(N1163,[1]Supplier!$A:$A,[1]Supplier!$B:$B))))),"")</f>
        <v>Mutiara Forklift</v>
      </c>
      <c r="R1163" s="4" t="str">
        <f>IFERROR(IF(IF(AND(IF(M1163&lt;&gt;0,LOOKUP(M1163,[1]Customer!$A:$A,[1]Customer!$V:$V),IF(N1163&lt;&gt;0,LOOKUP(N1163,[1]Supplier!$A:$A,[1]Supplier!$V:$V)))=FALSE,O1163&lt;&gt;0),LOOKUP(O1163,[1]Branch!$A:$A,[1]Branch!$V:$V),IF(M1163&lt;&gt;0,LOOKUP(M1163,[1]Customer!$A:$A,[1]Customer!$V:$V),IF(N1163&lt;&gt;0,LOOKUP(N1163,[1]Supplier!$A:$A,[1]Supplier!$V:$V))))=FALSE,LOOKUP(P1163,[1]Banking!$A:$A,[1]Banking!$C:$C),IF(AND(IF(M1163&lt;&gt;0,LOOKUP(M1163,[1]Customer!$A:$A,[1]Customer!$V:$V),IF(N1163&lt;&gt;0,LOOKUP(N1163,[1]Supplier!$A:$A,[1]Supplier!$V:$V)))=FALSE,O1163&lt;&gt;0),LOOKUP(O1163,[1]Branch!$A:$A,[1]Branch!$V:$V),IF(M1163&lt;&gt;0,LOOKUP(M1163,[1]Customer!$A:$A,[1]Customer!$V:$V),IF(N1163&lt;&gt;0,LOOKUP(N1163,[1]Supplier!$A:$A,[1]Supplier!$V:$V))))),"")</f>
        <v/>
      </c>
      <c r="S1163" s="14">
        <f>IFERROR(SUMIF(CREF!A:A,PREF!A1163,CREF!G:G),"")</f>
        <v>-1537500</v>
      </c>
    </row>
    <row r="1164" spans="1:19">
      <c r="A1164" s="3">
        <v>1163</v>
      </c>
      <c r="B1164" s="5">
        <v>42107</v>
      </c>
      <c r="K1164" s="3">
        <v>231</v>
      </c>
      <c r="P1164" s="3" t="s">
        <v>40</v>
      </c>
      <c r="Q1164" s="4" t="str">
        <f>IFERROR(IF(IF(AND(IF(M1164&lt;&gt;0,LOOKUP(M1164,[1]Customer!$A:$A,[1]Customer!$B:$B),IF(N1164&lt;&gt;0,LOOKUP(N1164,[1]Supplier!$A:$A,[1]Supplier!$B:$B)))=FALSE,O1164&lt;&gt;0),LOOKUP(O1164,[1]Branch!$A:$A,[1]Branch!$B:$B),IF(M1164&lt;&gt;0,LOOKUP(M1164,[1]Customer!$A:$A,[1]Customer!$B:$B),IF(N1164&lt;&gt;0,LOOKUP(N1164,[1]Supplier!$A:$A,[1]Supplier!$B:$B))))=FALSE,LOOKUP(P1164,[1]Banking!$A:$A,[1]Banking!$B:$B),IF(AND(IF(M1164&lt;&gt;0,LOOKUP(M1164,[1]Customer!$A:$A,[1]Customer!$B:$B),IF(N1164&lt;&gt;0,LOOKUP(N1164,[1]Supplier!$A:$A,[1]Supplier!$B:$B)))=FALSE,O1164&lt;&gt;0),LOOKUP(O1164,[1]Branch!$A:$A,[1]Branch!$B:$B),IF(M1164&lt;&gt;0,LOOKUP(M1164,[1]Customer!$A:$A,[1]Customer!$B:$B),IF(N1164&lt;&gt;0,LOOKUP(N1164,[1]Supplier!$A:$A,[1]Supplier!$B:$B))))),"")</f>
        <v>Kas Kecil Nathani Chemicals</v>
      </c>
      <c r="R1164" s="4">
        <f>IFERROR(IF(IF(AND(IF(M1164&lt;&gt;0,LOOKUP(M1164,[1]Customer!$A:$A,[1]Customer!$V:$V),IF(N1164&lt;&gt;0,LOOKUP(N1164,[1]Supplier!$A:$A,[1]Supplier!$V:$V)))=FALSE,O1164&lt;&gt;0),LOOKUP(O1164,[1]Branch!$A:$A,[1]Branch!$V:$V),IF(M1164&lt;&gt;0,LOOKUP(M1164,[1]Customer!$A:$A,[1]Customer!$V:$V),IF(N1164&lt;&gt;0,LOOKUP(N1164,[1]Supplier!$A:$A,[1]Supplier!$V:$V))))=FALSE,LOOKUP(P1164,[1]Banking!$A:$A,[1]Banking!$C:$C),IF(AND(IF(M1164&lt;&gt;0,LOOKUP(M1164,[1]Customer!$A:$A,[1]Customer!$V:$V),IF(N1164&lt;&gt;0,LOOKUP(N1164,[1]Supplier!$A:$A,[1]Supplier!$V:$V)))=FALSE,O1164&lt;&gt;0),LOOKUP(O1164,[1]Branch!$A:$A,[1]Branch!$V:$V),IF(M1164&lt;&gt;0,LOOKUP(M1164,[1]Customer!$A:$A,[1]Customer!$V:$V),IF(N1164&lt;&gt;0,LOOKUP(N1164,[1]Supplier!$A:$A,[1]Supplier!$V:$V))))),"")</f>
        <v>0</v>
      </c>
      <c r="S1164" s="14">
        <f>IFERROR(SUMIF(CREF!A:A,PREF!A1164,CREF!G:G),"")</f>
        <v>-6180960</v>
      </c>
    </row>
    <row r="1165" spans="1:19">
      <c r="A1165" s="3">
        <v>1164</v>
      </c>
      <c r="B1165" s="5">
        <v>42107</v>
      </c>
      <c r="J1165" s="3">
        <v>87</v>
      </c>
      <c r="P1165" s="3" t="s">
        <v>40</v>
      </c>
      <c r="Q1165" s="4" t="str">
        <f>IFERROR(IF(IF(AND(IF(M1165&lt;&gt;0,LOOKUP(M1165,[1]Customer!$A:$A,[1]Customer!$B:$B),IF(N1165&lt;&gt;0,LOOKUP(N1165,[1]Supplier!$A:$A,[1]Supplier!$B:$B)))=FALSE,O1165&lt;&gt;0),LOOKUP(O1165,[1]Branch!$A:$A,[1]Branch!$B:$B),IF(M1165&lt;&gt;0,LOOKUP(M1165,[1]Customer!$A:$A,[1]Customer!$B:$B),IF(N1165&lt;&gt;0,LOOKUP(N1165,[1]Supplier!$A:$A,[1]Supplier!$B:$B))))=FALSE,LOOKUP(P1165,[1]Banking!$A:$A,[1]Banking!$B:$B),IF(AND(IF(M1165&lt;&gt;0,LOOKUP(M1165,[1]Customer!$A:$A,[1]Customer!$B:$B),IF(N1165&lt;&gt;0,LOOKUP(N1165,[1]Supplier!$A:$A,[1]Supplier!$B:$B)))=FALSE,O1165&lt;&gt;0),LOOKUP(O1165,[1]Branch!$A:$A,[1]Branch!$B:$B),IF(M1165&lt;&gt;0,LOOKUP(M1165,[1]Customer!$A:$A,[1]Customer!$B:$B),IF(N1165&lt;&gt;0,LOOKUP(N1165,[1]Supplier!$A:$A,[1]Supplier!$B:$B))))),"")</f>
        <v>Kas Kecil Nathani Chemicals</v>
      </c>
      <c r="R1165" s="4">
        <f>IFERROR(IF(IF(AND(IF(M1165&lt;&gt;0,LOOKUP(M1165,[1]Customer!$A:$A,[1]Customer!$V:$V),IF(N1165&lt;&gt;0,LOOKUP(N1165,[1]Supplier!$A:$A,[1]Supplier!$V:$V)))=FALSE,O1165&lt;&gt;0),LOOKUP(O1165,[1]Branch!$A:$A,[1]Branch!$V:$V),IF(M1165&lt;&gt;0,LOOKUP(M1165,[1]Customer!$A:$A,[1]Customer!$V:$V),IF(N1165&lt;&gt;0,LOOKUP(N1165,[1]Supplier!$A:$A,[1]Supplier!$V:$V))))=FALSE,LOOKUP(P1165,[1]Banking!$A:$A,[1]Banking!$C:$C),IF(AND(IF(M1165&lt;&gt;0,LOOKUP(M1165,[1]Customer!$A:$A,[1]Customer!$V:$V),IF(N1165&lt;&gt;0,LOOKUP(N1165,[1]Supplier!$A:$A,[1]Supplier!$V:$V)))=FALSE,O1165&lt;&gt;0),LOOKUP(O1165,[1]Branch!$A:$A,[1]Branch!$V:$V),IF(M1165&lt;&gt;0,LOOKUP(M1165,[1]Customer!$A:$A,[1]Customer!$V:$V),IF(N1165&lt;&gt;0,LOOKUP(N1165,[1]Supplier!$A:$A,[1]Supplier!$V:$V))))),"")</f>
        <v>0</v>
      </c>
      <c r="S1165" s="14">
        <f>IFERROR(SUMIF(CREF!A:A,PREF!A1165,CREF!G:G),"")</f>
        <v>6180960</v>
      </c>
    </row>
    <row r="1166" spans="1:19">
      <c r="A1166" s="3">
        <v>1165</v>
      </c>
      <c r="B1166" s="5">
        <v>42107</v>
      </c>
      <c r="K1166" s="3">
        <v>232</v>
      </c>
      <c r="P1166" s="3" t="s">
        <v>40</v>
      </c>
      <c r="Q1166" s="4" t="str">
        <f>IFERROR(IF(IF(AND(IF(M1166&lt;&gt;0,LOOKUP(M1166,[1]Customer!$A:$A,[1]Customer!$B:$B),IF(N1166&lt;&gt;0,LOOKUP(N1166,[1]Supplier!$A:$A,[1]Supplier!$B:$B)))=FALSE,O1166&lt;&gt;0),LOOKUP(O1166,[1]Branch!$A:$A,[1]Branch!$B:$B),IF(M1166&lt;&gt;0,LOOKUP(M1166,[1]Customer!$A:$A,[1]Customer!$B:$B),IF(N1166&lt;&gt;0,LOOKUP(N1166,[1]Supplier!$A:$A,[1]Supplier!$B:$B))))=FALSE,LOOKUP(P1166,[1]Banking!$A:$A,[1]Banking!$B:$B),IF(AND(IF(M1166&lt;&gt;0,LOOKUP(M1166,[1]Customer!$A:$A,[1]Customer!$B:$B),IF(N1166&lt;&gt;0,LOOKUP(N1166,[1]Supplier!$A:$A,[1]Supplier!$B:$B)))=FALSE,O1166&lt;&gt;0),LOOKUP(O1166,[1]Branch!$A:$A,[1]Branch!$B:$B),IF(M1166&lt;&gt;0,LOOKUP(M1166,[1]Customer!$A:$A,[1]Customer!$B:$B),IF(N1166&lt;&gt;0,LOOKUP(N1166,[1]Supplier!$A:$A,[1]Supplier!$B:$B))))),"")</f>
        <v>Kas Kecil Nathani Chemicals</v>
      </c>
      <c r="R1166" s="4">
        <f>IFERROR(IF(IF(AND(IF(M1166&lt;&gt;0,LOOKUP(M1166,[1]Customer!$A:$A,[1]Customer!$V:$V),IF(N1166&lt;&gt;0,LOOKUP(N1166,[1]Supplier!$A:$A,[1]Supplier!$V:$V)))=FALSE,O1166&lt;&gt;0),LOOKUP(O1166,[1]Branch!$A:$A,[1]Branch!$V:$V),IF(M1166&lt;&gt;0,LOOKUP(M1166,[1]Customer!$A:$A,[1]Customer!$V:$V),IF(N1166&lt;&gt;0,LOOKUP(N1166,[1]Supplier!$A:$A,[1]Supplier!$V:$V))))=FALSE,LOOKUP(P1166,[1]Banking!$A:$A,[1]Banking!$C:$C),IF(AND(IF(M1166&lt;&gt;0,LOOKUP(M1166,[1]Customer!$A:$A,[1]Customer!$V:$V),IF(N1166&lt;&gt;0,LOOKUP(N1166,[1]Supplier!$A:$A,[1]Supplier!$V:$V)))=FALSE,O1166&lt;&gt;0),LOOKUP(O1166,[1]Branch!$A:$A,[1]Branch!$V:$V),IF(M1166&lt;&gt;0,LOOKUP(M1166,[1]Customer!$A:$A,[1]Customer!$V:$V),IF(N1166&lt;&gt;0,LOOKUP(N1166,[1]Supplier!$A:$A,[1]Supplier!$V:$V))))),"")</f>
        <v>0</v>
      </c>
      <c r="S1166" s="14">
        <f>IFERROR(SUMIF(CREF!A:A,PREF!A1166,CREF!G:G),"")</f>
        <v>-450000</v>
      </c>
    </row>
    <row r="1167" spans="1:19">
      <c r="A1167" s="3">
        <v>1166</v>
      </c>
      <c r="B1167" s="5">
        <v>42107</v>
      </c>
      <c r="K1167" s="3">
        <v>233</v>
      </c>
      <c r="P1167" s="3" t="s">
        <v>40</v>
      </c>
      <c r="Q1167" s="4" t="str">
        <f>IFERROR(IF(IF(AND(IF(M1167&lt;&gt;0,LOOKUP(M1167,[1]Customer!$A:$A,[1]Customer!$B:$B),IF(N1167&lt;&gt;0,LOOKUP(N1167,[1]Supplier!$A:$A,[1]Supplier!$B:$B)))=FALSE,O1167&lt;&gt;0),LOOKUP(O1167,[1]Branch!$A:$A,[1]Branch!$B:$B),IF(M1167&lt;&gt;0,LOOKUP(M1167,[1]Customer!$A:$A,[1]Customer!$B:$B),IF(N1167&lt;&gt;0,LOOKUP(N1167,[1]Supplier!$A:$A,[1]Supplier!$B:$B))))=FALSE,LOOKUP(P1167,[1]Banking!$A:$A,[1]Banking!$B:$B),IF(AND(IF(M1167&lt;&gt;0,LOOKUP(M1167,[1]Customer!$A:$A,[1]Customer!$B:$B),IF(N1167&lt;&gt;0,LOOKUP(N1167,[1]Supplier!$A:$A,[1]Supplier!$B:$B)))=FALSE,O1167&lt;&gt;0),LOOKUP(O1167,[1]Branch!$A:$A,[1]Branch!$B:$B),IF(M1167&lt;&gt;0,LOOKUP(M1167,[1]Customer!$A:$A,[1]Customer!$B:$B),IF(N1167&lt;&gt;0,LOOKUP(N1167,[1]Supplier!$A:$A,[1]Supplier!$B:$B))))),"")</f>
        <v>Kas Kecil Nathani Chemicals</v>
      </c>
      <c r="R1167" s="4">
        <f>IFERROR(IF(IF(AND(IF(M1167&lt;&gt;0,LOOKUP(M1167,[1]Customer!$A:$A,[1]Customer!$V:$V),IF(N1167&lt;&gt;0,LOOKUP(N1167,[1]Supplier!$A:$A,[1]Supplier!$V:$V)))=FALSE,O1167&lt;&gt;0),LOOKUP(O1167,[1]Branch!$A:$A,[1]Branch!$V:$V),IF(M1167&lt;&gt;0,LOOKUP(M1167,[1]Customer!$A:$A,[1]Customer!$V:$V),IF(N1167&lt;&gt;0,LOOKUP(N1167,[1]Supplier!$A:$A,[1]Supplier!$V:$V))))=FALSE,LOOKUP(P1167,[1]Banking!$A:$A,[1]Banking!$C:$C),IF(AND(IF(M1167&lt;&gt;0,LOOKUP(M1167,[1]Customer!$A:$A,[1]Customer!$V:$V),IF(N1167&lt;&gt;0,LOOKUP(N1167,[1]Supplier!$A:$A,[1]Supplier!$V:$V)))=FALSE,O1167&lt;&gt;0),LOOKUP(O1167,[1]Branch!$A:$A,[1]Branch!$V:$V),IF(M1167&lt;&gt;0,LOOKUP(M1167,[1]Customer!$A:$A,[1]Customer!$V:$V),IF(N1167&lt;&gt;0,LOOKUP(N1167,[1]Supplier!$A:$A,[1]Supplier!$V:$V))))),"")</f>
        <v>0</v>
      </c>
      <c r="S1167" s="14">
        <f>IFERROR(SUMIF(CREF!A:A,PREF!A1167,CREF!G:G),"")</f>
        <v>-450000</v>
      </c>
    </row>
    <row r="1168" spans="1:19">
      <c r="A1168" s="3">
        <v>1167</v>
      </c>
      <c r="B1168" s="5">
        <v>42107</v>
      </c>
      <c r="K1168" s="3">
        <v>234</v>
      </c>
      <c r="P1168" s="3" t="s">
        <v>40</v>
      </c>
      <c r="Q1168" s="4" t="str">
        <f>IFERROR(IF(IF(AND(IF(M1168&lt;&gt;0,LOOKUP(M1168,[1]Customer!$A:$A,[1]Customer!$B:$B),IF(N1168&lt;&gt;0,LOOKUP(N1168,[1]Supplier!$A:$A,[1]Supplier!$B:$B)))=FALSE,O1168&lt;&gt;0),LOOKUP(O1168,[1]Branch!$A:$A,[1]Branch!$B:$B),IF(M1168&lt;&gt;0,LOOKUP(M1168,[1]Customer!$A:$A,[1]Customer!$B:$B),IF(N1168&lt;&gt;0,LOOKUP(N1168,[1]Supplier!$A:$A,[1]Supplier!$B:$B))))=FALSE,LOOKUP(P1168,[1]Banking!$A:$A,[1]Banking!$B:$B),IF(AND(IF(M1168&lt;&gt;0,LOOKUP(M1168,[1]Customer!$A:$A,[1]Customer!$B:$B),IF(N1168&lt;&gt;0,LOOKUP(N1168,[1]Supplier!$A:$A,[1]Supplier!$B:$B)))=FALSE,O1168&lt;&gt;0),LOOKUP(O1168,[1]Branch!$A:$A,[1]Branch!$B:$B),IF(M1168&lt;&gt;0,LOOKUP(M1168,[1]Customer!$A:$A,[1]Customer!$B:$B),IF(N1168&lt;&gt;0,LOOKUP(N1168,[1]Supplier!$A:$A,[1]Supplier!$B:$B))))),"")</f>
        <v>Kas Kecil Nathani Chemicals</v>
      </c>
      <c r="R1168" s="4">
        <f>IFERROR(IF(IF(AND(IF(M1168&lt;&gt;0,LOOKUP(M1168,[1]Customer!$A:$A,[1]Customer!$V:$V),IF(N1168&lt;&gt;0,LOOKUP(N1168,[1]Supplier!$A:$A,[1]Supplier!$V:$V)))=FALSE,O1168&lt;&gt;0),LOOKUP(O1168,[1]Branch!$A:$A,[1]Branch!$V:$V),IF(M1168&lt;&gt;0,LOOKUP(M1168,[1]Customer!$A:$A,[1]Customer!$V:$V),IF(N1168&lt;&gt;0,LOOKUP(N1168,[1]Supplier!$A:$A,[1]Supplier!$V:$V))))=FALSE,LOOKUP(P1168,[1]Banking!$A:$A,[1]Banking!$C:$C),IF(AND(IF(M1168&lt;&gt;0,LOOKUP(M1168,[1]Customer!$A:$A,[1]Customer!$V:$V),IF(N1168&lt;&gt;0,LOOKUP(N1168,[1]Supplier!$A:$A,[1]Supplier!$V:$V)))=FALSE,O1168&lt;&gt;0),LOOKUP(O1168,[1]Branch!$A:$A,[1]Branch!$V:$V),IF(M1168&lt;&gt;0,LOOKUP(M1168,[1]Customer!$A:$A,[1]Customer!$V:$V),IF(N1168&lt;&gt;0,LOOKUP(N1168,[1]Supplier!$A:$A,[1]Supplier!$V:$V))))),"")</f>
        <v>0</v>
      </c>
      <c r="S1168" s="14">
        <f>IFERROR(SUMIF(CREF!A:A,PREF!A1168,CREF!G:G),"")</f>
        <v>-375000</v>
      </c>
    </row>
    <row r="1169" spans="1:19">
      <c r="A1169" s="3">
        <v>1168</v>
      </c>
      <c r="B1169" s="5">
        <v>42107</v>
      </c>
      <c r="K1169" s="3">
        <v>235</v>
      </c>
      <c r="P1169" s="3" t="s">
        <v>40</v>
      </c>
      <c r="Q1169" s="4" t="str">
        <f>IFERROR(IF(IF(AND(IF(M1169&lt;&gt;0,LOOKUP(M1169,[1]Customer!$A:$A,[1]Customer!$B:$B),IF(N1169&lt;&gt;0,LOOKUP(N1169,[1]Supplier!$A:$A,[1]Supplier!$B:$B)))=FALSE,O1169&lt;&gt;0),LOOKUP(O1169,[1]Branch!$A:$A,[1]Branch!$B:$B),IF(M1169&lt;&gt;0,LOOKUP(M1169,[1]Customer!$A:$A,[1]Customer!$B:$B),IF(N1169&lt;&gt;0,LOOKUP(N1169,[1]Supplier!$A:$A,[1]Supplier!$B:$B))))=FALSE,LOOKUP(P1169,[1]Banking!$A:$A,[1]Banking!$B:$B),IF(AND(IF(M1169&lt;&gt;0,LOOKUP(M1169,[1]Customer!$A:$A,[1]Customer!$B:$B),IF(N1169&lt;&gt;0,LOOKUP(N1169,[1]Supplier!$A:$A,[1]Supplier!$B:$B)))=FALSE,O1169&lt;&gt;0),LOOKUP(O1169,[1]Branch!$A:$A,[1]Branch!$B:$B),IF(M1169&lt;&gt;0,LOOKUP(M1169,[1]Customer!$A:$A,[1]Customer!$B:$B),IF(N1169&lt;&gt;0,LOOKUP(N1169,[1]Supplier!$A:$A,[1]Supplier!$B:$B))))),"")</f>
        <v>Kas Kecil Nathani Chemicals</v>
      </c>
      <c r="R1169" s="4">
        <f>IFERROR(IF(IF(AND(IF(M1169&lt;&gt;0,LOOKUP(M1169,[1]Customer!$A:$A,[1]Customer!$V:$V),IF(N1169&lt;&gt;0,LOOKUP(N1169,[1]Supplier!$A:$A,[1]Supplier!$V:$V)))=FALSE,O1169&lt;&gt;0),LOOKUP(O1169,[1]Branch!$A:$A,[1]Branch!$V:$V),IF(M1169&lt;&gt;0,LOOKUP(M1169,[1]Customer!$A:$A,[1]Customer!$V:$V),IF(N1169&lt;&gt;0,LOOKUP(N1169,[1]Supplier!$A:$A,[1]Supplier!$V:$V))))=FALSE,LOOKUP(P1169,[1]Banking!$A:$A,[1]Banking!$C:$C),IF(AND(IF(M1169&lt;&gt;0,LOOKUP(M1169,[1]Customer!$A:$A,[1]Customer!$V:$V),IF(N1169&lt;&gt;0,LOOKUP(N1169,[1]Supplier!$A:$A,[1]Supplier!$V:$V)))=FALSE,O1169&lt;&gt;0),LOOKUP(O1169,[1]Branch!$A:$A,[1]Branch!$V:$V),IF(M1169&lt;&gt;0,LOOKUP(M1169,[1]Customer!$A:$A,[1]Customer!$V:$V),IF(N1169&lt;&gt;0,LOOKUP(N1169,[1]Supplier!$A:$A,[1]Supplier!$V:$V))))),"")</f>
        <v>0</v>
      </c>
      <c r="S1169" s="14">
        <f>IFERROR(SUMIF(CREF!A:A,PREF!A1169,CREF!G:G),"")</f>
        <v>-330960</v>
      </c>
    </row>
    <row r="1170" spans="1:19">
      <c r="A1170" s="3">
        <v>1169</v>
      </c>
      <c r="B1170" s="5">
        <v>42107</v>
      </c>
      <c r="K1170" s="3">
        <v>236</v>
      </c>
      <c r="P1170" s="3" t="s">
        <v>40</v>
      </c>
      <c r="Q1170" s="4" t="str">
        <f>IFERROR(IF(IF(AND(IF(M1170&lt;&gt;0,LOOKUP(M1170,[1]Customer!$A:$A,[1]Customer!$B:$B),IF(N1170&lt;&gt;0,LOOKUP(N1170,[1]Supplier!$A:$A,[1]Supplier!$B:$B)))=FALSE,O1170&lt;&gt;0),LOOKUP(O1170,[1]Branch!$A:$A,[1]Branch!$B:$B),IF(M1170&lt;&gt;0,LOOKUP(M1170,[1]Customer!$A:$A,[1]Customer!$B:$B),IF(N1170&lt;&gt;0,LOOKUP(N1170,[1]Supplier!$A:$A,[1]Supplier!$B:$B))))=FALSE,LOOKUP(P1170,[1]Banking!$A:$A,[1]Banking!$B:$B),IF(AND(IF(M1170&lt;&gt;0,LOOKUP(M1170,[1]Customer!$A:$A,[1]Customer!$B:$B),IF(N1170&lt;&gt;0,LOOKUP(N1170,[1]Supplier!$A:$A,[1]Supplier!$B:$B)))=FALSE,O1170&lt;&gt;0),LOOKUP(O1170,[1]Branch!$A:$A,[1]Branch!$B:$B),IF(M1170&lt;&gt;0,LOOKUP(M1170,[1]Customer!$A:$A,[1]Customer!$B:$B),IF(N1170&lt;&gt;0,LOOKUP(N1170,[1]Supplier!$A:$A,[1]Supplier!$B:$B))))),"")</f>
        <v>Kas Kecil Nathani Chemicals</v>
      </c>
      <c r="R1170" s="4">
        <f>IFERROR(IF(IF(AND(IF(M1170&lt;&gt;0,LOOKUP(M1170,[1]Customer!$A:$A,[1]Customer!$V:$V),IF(N1170&lt;&gt;0,LOOKUP(N1170,[1]Supplier!$A:$A,[1]Supplier!$V:$V)))=FALSE,O1170&lt;&gt;0),LOOKUP(O1170,[1]Branch!$A:$A,[1]Branch!$V:$V),IF(M1170&lt;&gt;0,LOOKUP(M1170,[1]Customer!$A:$A,[1]Customer!$V:$V),IF(N1170&lt;&gt;0,LOOKUP(N1170,[1]Supplier!$A:$A,[1]Supplier!$V:$V))))=FALSE,LOOKUP(P1170,[1]Banking!$A:$A,[1]Banking!$C:$C),IF(AND(IF(M1170&lt;&gt;0,LOOKUP(M1170,[1]Customer!$A:$A,[1]Customer!$V:$V),IF(N1170&lt;&gt;0,LOOKUP(N1170,[1]Supplier!$A:$A,[1]Supplier!$V:$V)))=FALSE,O1170&lt;&gt;0),LOOKUP(O1170,[1]Branch!$A:$A,[1]Branch!$V:$V),IF(M1170&lt;&gt;0,LOOKUP(M1170,[1]Customer!$A:$A,[1]Customer!$V:$V),IF(N1170&lt;&gt;0,LOOKUP(N1170,[1]Supplier!$A:$A,[1]Supplier!$V:$V))))),"")</f>
        <v>0</v>
      </c>
      <c r="S1170" s="14">
        <f>IFERROR(SUMIF(CREF!A:A,PREF!A1170,CREF!G:G),"")</f>
        <v>-450000</v>
      </c>
    </row>
    <row r="1171" spans="1:19">
      <c r="A1171" s="3">
        <v>1170</v>
      </c>
      <c r="B1171" s="5">
        <v>42107</v>
      </c>
      <c r="K1171" s="3">
        <v>237</v>
      </c>
      <c r="P1171" s="3" t="s">
        <v>40</v>
      </c>
      <c r="Q1171" s="4" t="str">
        <f>IFERROR(IF(IF(AND(IF(M1171&lt;&gt;0,LOOKUP(M1171,[1]Customer!$A:$A,[1]Customer!$B:$B),IF(N1171&lt;&gt;0,LOOKUP(N1171,[1]Supplier!$A:$A,[1]Supplier!$B:$B)))=FALSE,O1171&lt;&gt;0),LOOKUP(O1171,[1]Branch!$A:$A,[1]Branch!$B:$B),IF(M1171&lt;&gt;0,LOOKUP(M1171,[1]Customer!$A:$A,[1]Customer!$B:$B),IF(N1171&lt;&gt;0,LOOKUP(N1171,[1]Supplier!$A:$A,[1]Supplier!$B:$B))))=FALSE,LOOKUP(P1171,[1]Banking!$A:$A,[1]Banking!$B:$B),IF(AND(IF(M1171&lt;&gt;0,LOOKUP(M1171,[1]Customer!$A:$A,[1]Customer!$B:$B),IF(N1171&lt;&gt;0,LOOKUP(N1171,[1]Supplier!$A:$A,[1]Supplier!$B:$B)))=FALSE,O1171&lt;&gt;0),LOOKUP(O1171,[1]Branch!$A:$A,[1]Branch!$B:$B),IF(M1171&lt;&gt;0,LOOKUP(M1171,[1]Customer!$A:$A,[1]Customer!$B:$B),IF(N1171&lt;&gt;0,LOOKUP(N1171,[1]Supplier!$A:$A,[1]Supplier!$B:$B))))),"")</f>
        <v>Kas Kecil Nathani Chemicals</v>
      </c>
      <c r="R1171" s="4">
        <f>IFERROR(IF(IF(AND(IF(M1171&lt;&gt;0,LOOKUP(M1171,[1]Customer!$A:$A,[1]Customer!$V:$V),IF(N1171&lt;&gt;0,LOOKUP(N1171,[1]Supplier!$A:$A,[1]Supplier!$V:$V)))=FALSE,O1171&lt;&gt;0),LOOKUP(O1171,[1]Branch!$A:$A,[1]Branch!$V:$V),IF(M1171&lt;&gt;0,LOOKUP(M1171,[1]Customer!$A:$A,[1]Customer!$V:$V),IF(N1171&lt;&gt;0,LOOKUP(N1171,[1]Supplier!$A:$A,[1]Supplier!$V:$V))))=FALSE,LOOKUP(P1171,[1]Banking!$A:$A,[1]Banking!$C:$C),IF(AND(IF(M1171&lt;&gt;0,LOOKUP(M1171,[1]Customer!$A:$A,[1]Customer!$V:$V),IF(N1171&lt;&gt;0,LOOKUP(N1171,[1]Supplier!$A:$A,[1]Supplier!$V:$V)))=FALSE,O1171&lt;&gt;0),LOOKUP(O1171,[1]Branch!$A:$A,[1]Branch!$V:$V),IF(M1171&lt;&gt;0,LOOKUP(M1171,[1]Customer!$A:$A,[1]Customer!$V:$V),IF(N1171&lt;&gt;0,LOOKUP(N1171,[1]Supplier!$A:$A,[1]Supplier!$V:$V))))),"")</f>
        <v>0</v>
      </c>
      <c r="S1171" s="14">
        <f>IFERROR(SUMIF(CREF!A:A,PREF!A1171,CREF!G:G),"")</f>
        <v>-450000</v>
      </c>
    </row>
    <row r="1172" spans="1:19">
      <c r="A1172" s="3">
        <v>1171</v>
      </c>
      <c r="B1172" s="5">
        <v>42107</v>
      </c>
      <c r="K1172" s="3">
        <v>238</v>
      </c>
      <c r="P1172" s="3" t="s">
        <v>40</v>
      </c>
      <c r="Q1172" s="4" t="str">
        <f>IFERROR(IF(IF(AND(IF(M1172&lt;&gt;0,LOOKUP(M1172,[1]Customer!$A:$A,[1]Customer!$B:$B),IF(N1172&lt;&gt;0,LOOKUP(N1172,[1]Supplier!$A:$A,[1]Supplier!$B:$B)))=FALSE,O1172&lt;&gt;0),LOOKUP(O1172,[1]Branch!$A:$A,[1]Branch!$B:$B),IF(M1172&lt;&gt;0,LOOKUP(M1172,[1]Customer!$A:$A,[1]Customer!$B:$B),IF(N1172&lt;&gt;0,LOOKUP(N1172,[1]Supplier!$A:$A,[1]Supplier!$B:$B))))=FALSE,LOOKUP(P1172,[1]Banking!$A:$A,[1]Banking!$B:$B),IF(AND(IF(M1172&lt;&gt;0,LOOKUP(M1172,[1]Customer!$A:$A,[1]Customer!$B:$B),IF(N1172&lt;&gt;0,LOOKUP(N1172,[1]Supplier!$A:$A,[1]Supplier!$B:$B)))=FALSE,O1172&lt;&gt;0),LOOKUP(O1172,[1]Branch!$A:$A,[1]Branch!$B:$B),IF(M1172&lt;&gt;0,LOOKUP(M1172,[1]Customer!$A:$A,[1]Customer!$B:$B),IF(N1172&lt;&gt;0,LOOKUP(N1172,[1]Supplier!$A:$A,[1]Supplier!$B:$B))))),"")</f>
        <v>Kas Kecil Nathani Chemicals</v>
      </c>
      <c r="R1172" s="4">
        <f>IFERROR(IF(IF(AND(IF(M1172&lt;&gt;0,LOOKUP(M1172,[1]Customer!$A:$A,[1]Customer!$V:$V),IF(N1172&lt;&gt;0,LOOKUP(N1172,[1]Supplier!$A:$A,[1]Supplier!$V:$V)))=FALSE,O1172&lt;&gt;0),LOOKUP(O1172,[1]Branch!$A:$A,[1]Branch!$V:$V),IF(M1172&lt;&gt;0,LOOKUP(M1172,[1]Customer!$A:$A,[1]Customer!$V:$V),IF(N1172&lt;&gt;0,LOOKUP(N1172,[1]Supplier!$A:$A,[1]Supplier!$V:$V))))=FALSE,LOOKUP(P1172,[1]Banking!$A:$A,[1]Banking!$C:$C),IF(AND(IF(M1172&lt;&gt;0,LOOKUP(M1172,[1]Customer!$A:$A,[1]Customer!$V:$V),IF(N1172&lt;&gt;0,LOOKUP(N1172,[1]Supplier!$A:$A,[1]Supplier!$V:$V)))=FALSE,O1172&lt;&gt;0),LOOKUP(O1172,[1]Branch!$A:$A,[1]Branch!$V:$V),IF(M1172&lt;&gt;0,LOOKUP(M1172,[1]Customer!$A:$A,[1]Customer!$V:$V),IF(N1172&lt;&gt;0,LOOKUP(N1172,[1]Supplier!$A:$A,[1]Supplier!$V:$V))))),"")</f>
        <v>0</v>
      </c>
      <c r="S1172" s="14">
        <f>IFERROR(SUMIF(CREF!A:A,PREF!A1172,CREF!G:G),"")</f>
        <v>-300000</v>
      </c>
    </row>
    <row r="1173" spans="1:19">
      <c r="A1173" s="3">
        <v>1172</v>
      </c>
      <c r="B1173" s="5">
        <v>42107</v>
      </c>
      <c r="K1173" s="3">
        <v>239</v>
      </c>
      <c r="P1173" s="3" t="s">
        <v>40</v>
      </c>
      <c r="Q1173" s="4" t="str">
        <f>IFERROR(IF(IF(AND(IF(M1173&lt;&gt;0,LOOKUP(M1173,[1]Customer!$A:$A,[1]Customer!$B:$B),IF(N1173&lt;&gt;0,LOOKUP(N1173,[1]Supplier!$A:$A,[1]Supplier!$B:$B)))=FALSE,O1173&lt;&gt;0),LOOKUP(O1173,[1]Branch!$A:$A,[1]Branch!$B:$B),IF(M1173&lt;&gt;0,LOOKUP(M1173,[1]Customer!$A:$A,[1]Customer!$B:$B),IF(N1173&lt;&gt;0,LOOKUP(N1173,[1]Supplier!$A:$A,[1]Supplier!$B:$B))))=FALSE,LOOKUP(P1173,[1]Banking!$A:$A,[1]Banking!$B:$B),IF(AND(IF(M1173&lt;&gt;0,LOOKUP(M1173,[1]Customer!$A:$A,[1]Customer!$B:$B),IF(N1173&lt;&gt;0,LOOKUP(N1173,[1]Supplier!$A:$A,[1]Supplier!$B:$B)))=FALSE,O1173&lt;&gt;0),LOOKUP(O1173,[1]Branch!$A:$A,[1]Branch!$B:$B),IF(M1173&lt;&gt;0,LOOKUP(M1173,[1]Customer!$A:$A,[1]Customer!$B:$B),IF(N1173&lt;&gt;0,LOOKUP(N1173,[1]Supplier!$A:$A,[1]Supplier!$B:$B))))),"")</f>
        <v>Kas Kecil Nathani Chemicals</v>
      </c>
      <c r="R1173" s="4">
        <f>IFERROR(IF(IF(AND(IF(M1173&lt;&gt;0,LOOKUP(M1173,[1]Customer!$A:$A,[1]Customer!$V:$V),IF(N1173&lt;&gt;0,LOOKUP(N1173,[1]Supplier!$A:$A,[1]Supplier!$V:$V)))=FALSE,O1173&lt;&gt;0),LOOKUP(O1173,[1]Branch!$A:$A,[1]Branch!$V:$V),IF(M1173&lt;&gt;0,LOOKUP(M1173,[1]Customer!$A:$A,[1]Customer!$V:$V),IF(N1173&lt;&gt;0,LOOKUP(N1173,[1]Supplier!$A:$A,[1]Supplier!$V:$V))))=FALSE,LOOKUP(P1173,[1]Banking!$A:$A,[1]Banking!$C:$C),IF(AND(IF(M1173&lt;&gt;0,LOOKUP(M1173,[1]Customer!$A:$A,[1]Customer!$V:$V),IF(N1173&lt;&gt;0,LOOKUP(N1173,[1]Supplier!$A:$A,[1]Supplier!$V:$V)))=FALSE,O1173&lt;&gt;0),LOOKUP(O1173,[1]Branch!$A:$A,[1]Branch!$V:$V),IF(M1173&lt;&gt;0,LOOKUP(M1173,[1]Customer!$A:$A,[1]Customer!$V:$V),IF(N1173&lt;&gt;0,LOOKUP(N1173,[1]Supplier!$A:$A,[1]Supplier!$V:$V))))),"")</f>
        <v>0</v>
      </c>
      <c r="S1173" s="14">
        <f>IFERROR(SUMIF(CREF!A:A,PREF!A1173,CREF!G:G),"")</f>
        <v>-450000</v>
      </c>
    </row>
    <row r="1174" spans="1:19">
      <c r="A1174" s="3">
        <v>1173</v>
      </c>
      <c r="B1174" s="5">
        <v>42107</v>
      </c>
      <c r="K1174" s="3">
        <v>240</v>
      </c>
      <c r="P1174" s="3" t="s">
        <v>40</v>
      </c>
      <c r="Q1174" s="4" t="str">
        <f>IFERROR(IF(IF(AND(IF(M1174&lt;&gt;0,LOOKUP(M1174,[1]Customer!$A:$A,[1]Customer!$B:$B),IF(N1174&lt;&gt;0,LOOKUP(N1174,[1]Supplier!$A:$A,[1]Supplier!$B:$B)))=FALSE,O1174&lt;&gt;0),LOOKUP(O1174,[1]Branch!$A:$A,[1]Branch!$B:$B),IF(M1174&lt;&gt;0,LOOKUP(M1174,[1]Customer!$A:$A,[1]Customer!$B:$B),IF(N1174&lt;&gt;0,LOOKUP(N1174,[1]Supplier!$A:$A,[1]Supplier!$B:$B))))=FALSE,LOOKUP(P1174,[1]Banking!$A:$A,[1]Banking!$B:$B),IF(AND(IF(M1174&lt;&gt;0,LOOKUP(M1174,[1]Customer!$A:$A,[1]Customer!$B:$B),IF(N1174&lt;&gt;0,LOOKUP(N1174,[1]Supplier!$A:$A,[1]Supplier!$B:$B)))=FALSE,O1174&lt;&gt;0),LOOKUP(O1174,[1]Branch!$A:$A,[1]Branch!$B:$B),IF(M1174&lt;&gt;0,LOOKUP(M1174,[1]Customer!$A:$A,[1]Customer!$B:$B),IF(N1174&lt;&gt;0,LOOKUP(N1174,[1]Supplier!$A:$A,[1]Supplier!$B:$B))))),"")</f>
        <v>Kas Kecil Nathani Chemicals</v>
      </c>
      <c r="R1174" s="4">
        <f>IFERROR(IF(IF(AND(IF(M1174&lt;&gt;0,LOOKUP(M1174,[1]Customer!$A:$A,[1]Customer!$V:$V),IF(N1174&lt;&gt;0,LOOKUP(N1174,[1]Supplier!$A:$A,[1]Supplier!$V:$V)))=FALSE,O1174&lt;&gt;0),LOOKUP(O1174,[1]Branch!$A:$A,[1]Branch!$V:$V),IF(M1174&lt;&gt;0,LOOKUP(M1174,[1]Customer!$A:$A,[1]Customer!$V:$V),IF(N1174&lt;&gt;0,LOOKUP(N1174,[1]Supplier!$A:$A,[1]Supplier!$V:$V))))=FALSE,LOOKUP(P1174,[1]Banking!$A:$A,[1]Banking!$C:$C),IF(AND(IF(M1174&lt;&gt;0,LOOKUP(M1174,[1]Customer!$A:$A,[1]Customer!$V:$V),IF(N1174&lt;&gt;0,LOOKUP(N1174,[1]Supplier!$A:$A,[1]Supplier!$V:$V)))=FALSE,O1174&lt;&gt;0),LOOKUP(O1174,[1]Branch!$A:$A,[1]Branch!$V:$V),IF(M1174&lt;&gt;0,LOOKUP(M1174,[1]Customer!$A:$A,[1]Customer!$V:$V),IF(N1174&lt;&gt;0,LOOKUP(N1174,[1]Supplier!$A:$A,[1]Supplier!$V:$V))))),"")</f>
        <v>0</v>
      </c>
      <c r="S1174" s="14">
        <f>IFERROR(SUMIF(CREF!A:A,PREF!A1174,CREF!G:G),"")</f>
        <v>-375000</v>
      </c>
    </row>
    <row r="1175" spans="1:19">
      <c r="A1175" s="3">
        <v>1174</v>
      </c>
      <c r="B1175" s="5">
        <v>42107</v>
      </c>
      <c r="K1175" s="3">
        <v>241</v>
      </c>
      <c r="P1175" s="3" t="s">
        <v>40</v>
      </c>
      <c r="Q1175" s="4" t="str">
        <f>IFERROR(IF(IF(AND(IF(M1175&lt;&gt;0,LOOKUP(M1175,[1]Customer!$A:$A,[1]Customer!$B:$B),IF(N1175&lt;&gt;0,LOOKUP(N1175,[1]Supplier!$A:$A,[1]Supplier!$B:$B)))=FALSE,O1175&lt;&gt;0),LOOKUP(O1175,[1]Branch!$A:$A,[1]Branch!$B:$B),IF(M1175&lt;&gt;0,LOOKUP(M1175,[1]Customer!$A:$A,[1]Customer!$B:$B),IF(N1175&lt;&gt;0,LOOKUP(N1175,[1]Supplier!$A:$A,[1]Supplier!$B:$B))))=FALSE,LOOKUP(P1175,[1]Banking!$A:$A,[1]Banking!$B:$B),IF(AND(IF(M1175&lt;&gt;0,LOOKUP(M1175,[1]Customer!$A:$A,[1]Customer!$B:$B),IF(N1175&lt;&gt;0,LOOKUP(N1175,[1]Supplier!$A:$A,[1]Supplier!$B:$B)))=FALSE,O1175&lt;&gt;0),LOOKUP(O1175,[1]Branch!$A:$A,[1]Branch!$B:$B),IF(M1175&lt;&gt;0,LOOKUP(M1175,[1]Customer!$A:$A,[1]Customer!$B:$B),IF(N1175&lt;&gt;0,LOOKUP(N1175,[1]Supplier!$A:$A,[1]Supplier!$B:$B))))),"")</f>
        <v>Kas Kecil Nathani Chemicals</v>
      </c>
      <c r="R1175" s="4">
        <f>IFERROR(IF(IF(AND(IF(M1175&lt;&gt;0,LOOKUP(M1175,[1]Customer!$A:$A,[1]Customer!$V:$V),IF(N1175&lt;&gt;0,LOOKUP(N1175,[1]Supplier!$A:$A,[1]Supplier!$V:$V)))=FALSE,O1175&lt;&gt;0),LOOKUP(O1175,[1]Branch!$A:$A,[1]Branch!$V:$V),IF(M1175&lt;&gt;0,LOOKUP(M1175,[1]Customer!$A:$A,[1]Customer!$V:$V),IF(N1175&lt;&gt;0,LOOKUP(N1175,[1]Supplier!$A:$A,[1]Supplier!$V:$V))))=FALSE,LOOKUP(P1175,[1]Banking!$A:$A,[1]Banking!$C:$C),IF(AND(IF(M1175&lt;&gt;0,LOOKUP(M1175,[1]Customer!$A:$A,[1]Customer!$V:$V),IF(N1175&lt;&gt;0,LOOKUP(N1175,[1]Supplier!$A:$A,[1]Supplier!$V:$V)))=FALSE,O1175&lt;&gt;0),LOOKUP(O1175,[1]Branch!$A:$A,[1]Branch!$V:$V),IF(M1175&lt;&gt;0,LOOKUP(M1175,[1]Customer!$A:$A,[1]Customer!$V:$V),IF(N1175&lt;&gt;0,LOOKUP(N1175,[1]Supplier!$A:$A,[1]Supplier!$V:$V))))),"")</f>
        <v>0</v>
      </c>
      <c r="S1175" s="14">
        <f>IFERROR(SUMIF(CREF!A:A,PREF!A1175,CREF!G:G),"")</f>
        <v>-375000</v>
      </c>
    </row>
    <row r="1176" spans="1:19">
      <c r="A1176" s="3">
        <v>1175</v>
      </c>
      <c r="B1176" s="5">
        <v>42107</v>
      </c>
      <c r="K1176" s="3">
        <v>242</v>
      </c>
      <c r="P1176" s="3" t="s">
        <v>40</v>
      </c>
      <c r="Q1176" s="4" t="str">
        <f>IFERROR(IF(IF(AND(IF(M1176&lt;&gt;0,LOOKUP(M1176,[1]Customer!$A:$A,[1]Customer!$B:$B),IF(N1176&lt;&gt;0,LOOKUP(N1176,[1]Supplier!$A:$A,[1]Supplier!$B:$B)))=FALSE,O1176&lt;&gt;0),LOOKUP(O1176,[1]Branch!$A:$A,[1]Branch!$B:$B),IF(M1176&lt;&gt;0,LOOKUP(M1176,[1]Customer!$A:$A,[1]Customer!$B:$B),IF(N1176&lt;&gt;0,LOOKUP(N1176,[1]Supplier!$A:$A,[1]Supplier!$B:$B))))=FALSE,LOOKUP(P1176,[1]Banking!$A:$A,[1]Banking!$B:$B),IF(AND(IF(M1176&lt;&gt;0,LOOKUP(M1176,[1]Customer!$A:$A,[1]Customer!$B:$B),IF(N1176&lt;&gt;0,LOOKUP(N1176,[1]Supplier!$A:$A,[1]Supplier!$B:$B)))=FALSE,O1176&lt;&gt;0),LOOKUP(O1176,[1]Branch!$A:$A,[1]Branch!$B:$B),IF(M1176&lt;&gt;0,LOOKUP(M1176,[1]Customer!$A:$A,[1]Customer!$B:$B),IF(N1176&lt;&gt;0,LOOKUP(N1176,[1]Supplier!$A:$A,[1]Supplier!$B:$B))))),"")</f>
        <v>Kas Kecil Nathani Chemicals</v>
      </c>
      <c r="R1176" s="4">
        <f>IFERROR(IF(IF(AND(IF(M1176&lt;&gt;0,LOOKUP(M1176,[1]Customer!$A:$A,[1]Customer!$V:$V),IF(N1176&lt;&gt;0,LOOKUP(N1176,[1]Supplier!$A:$A,[1]Supplier!$V:$V)))=FALSE,O1176&lt;&gt;0),LOOKUP(O1176,[1]Branch!$A:$A,[1]Branch!$V:$V),IF(M1176&lt;&gt;0,LOOKUP(M1176,[1]Customer!$A:$A,[1]Customer!$V:$V),IF(N1176&lt;&gt;0,LOOKUP(N1176,[1]Supplier!$A:$A,[1]Supplier!$V:$V))))=FALSE,LOOKUP(P1176,[1]Banking!$A:$A,[1]Banking!$C:$C),IF(AND(IF(M1176&lt;&gt;0,LOOKUP(M1176,[1]Customer!$A:$A,[1]Customer!$V:$V),IF(N1176&lt;&gt;0,LOOKUP(N1176,[1]Supplier!$A:$A,[1]Supplier!$V:$V)))=FALSE,O1176&lt;&gt;0),LOOKUP(O1176,[1]Branch!$A:$A,[1]Branch!$V:$V),IF(M1176&lt;&gt;0,LOOKUP(M1176,[1]Customer!$A:$A,[1]Customer!$V:$V),IF(N1176&lt;&gt;0,LOOKUP(N1176,[1]Supplier!$A:$A,[1]Supplier!$V:$V))))),"")</f>
        <v>0</v>
      </c>
      <c r="S1176" s="14">
        <f>IFERROR(SUMIF(CREF!A:A,PREF!A1176,CREF!G:G),"")</f>
        <v>-375000</v>
      </c>
    </row>
    <row r="1177" spans="1:19">
      <c r="A1177" s="3">
        <v>1176</v>
      </c>
      <c r="B1177" s="5">
        <v>42107</v>
      </c>
      <c r="K1177" s="3">
        <v>243</v>
      </c>
      <c r="P1177" s="3" t="s">
        <v>40</v>
      </c>
      <c r="Q1177" s="4" t="str">
        <f>IFERROR(IF(IF(AND(IF(M1177&lt;&gt;0,LOOKUP(M1177,[1]Customer!$A:$A,[1]Customer!$B:$B),IF(N1177&lt;&gt;0,LOOKUP(N1177,[1]Supplier!$A:$A,[1]Supplier!$B:$B)))=FALSE,O1177&lt;&gt;0),LOOKUP(O1177,[1]Branch!$A:$A,[1]Branch!$B:$B),IF(M1177&lt;&gt;0,LOOKUP(M1177,[1]Customer!$A:$A,[1]Customer!$B:$B),IF(N1177&lt;&gt;0,LOOKUP(N1177,[1]Supplier!$A:$A,[1]Supplier!$B:$B))))=FALSE,LOOKUP(P1177,[1]Banking!$A:$A,[1]Banking!$B:$B),IF(AND(IF(M1177&lt;&gt;0,LOOKUP(M1177,[1]Customer!$A:$A,[1]Customer!$B:$B),IF(N1177&lt;&gt;0,LOOKUP(N1177,[1]Supplier!$A:$A,[1]Supplier!$B:$B)))=FALSE,O1177&lt;&gt;0),LOOKUP(O1177,[1]Branch!$A:$A,[1]Branch!$B:$B),IF(M1177&lt;&gt;0,LOOKUP(M1177,[1]Customer!$A:$A,[1]Customer!$B:$B),IF(N1177&lt;&gt;0,LOOKUP(N1177,[1]Supplier!$A:$A,[1]Supplier!$B:$B))))),"")</f>
        <v>Kas Kecil Nathani Chemicals</v>
      </c>
      <c r="R1177" s="4">
        <f>IFERROR(IF(IF(AND(IF(M1177&lt;&gt;0,LOOKUP(M1177,[1]Customer!$A:$A,[1]Customer!$V:$V),IF(N1177&lt;&gt;0,LOOKUP(N1177,[1]Supplier!$A:$A,[1]Supplier!$V:$V)))=FALSE,O1177&lt;&gt;0),LOOKUP(O1177,[1]Branch!$A:$A,[1]Branch!$V:$V),IF(M1177&lt;&gt;0,LOOKUP(M1177,[1]Customer!$A:$A,[1]Customer!$V:$V),IF(N1177&lt;&gt;0,LOOKUP(N1177,[1]Supplier!$A:$A,[1]Supplier!$V:$V))))=FALSE,LOOKUP(P1177,[1]Banking!$A:$A,[1]Banking!$C:$C),IF(AND(IF(M1177&lt;&gt;0,LOOKUP(M1177,[1]Customer!$A:$A,[1]Customer!$V:$V),IF(N1177&lt;&gt;0,LOOKUP(N1177,[1]Supplier!$A:$A,[1]Supplier!$V:$V)))=FALSE,O1177&lt;&gt;0),LOOKUP(O1177,[1]Branch!$A:$A,[1]Branch!$V:$V),IF(M1177&lt;&gt;0,LOOKUP(M1177,[1]Customer!$A:$A,[1]Customer!$V:$V),IF(N1177&lt;&gt;0,LOOKUP(N1177,[1]Supplier!$A:$A,[1]Supplier!$V:$V))))),"")</f>
        <v>0</v>
      </c>
      <c r="S1177" s="14">
        <f>IFERROR(SUMIF(CREF!A:A,PREF!A1177,CREF!G:G),"")</f>
        <v>-450000</v>
      </c>
    </row>
    <row r="1178" spans="1:19">
      <c r="A1178" s="3">
        <v>1177</v>
      </c>
      <c r="B1178" s="5">
        <v>42107</v>
      </c>
      <c r="K1178" s="3">
        <v>244</v>
      </c>
      <c r="P1178" s="3" t="s">
        <v>40</v>
      </c>
      <c r="Q1178" s="4" t="str">
        <f>IFERROR(IF(IF(AND(IF(M1178&lt;&gt;0,LOOKUP(M1178,[1]Customer!$A:$A,[1]Customer!$B:$B),IF(N1178&lt;&gt;0,LOOKUP(N1178,[1]Supplier!$A:$A,[1]Supplier!$B:$B)))=FALSE,O1178&lt;&gt;0),LOOKUP(O1178,[1]Branch!$A:$A,[1]Branch!$B:$B),IF(M1178&lt;&gt;0,LOOKUP(M1178,[1]Customer!$A:$A,[1]Customer!$B:$B),IF(N1178&lt;&gt;0,LOOKUP(N1178,[1]Supplier!$A:$A,[1]Supplier!$B:$B))))=FALSE,LOOKUP(P1178,[1]Banking!$A:$A,[1]Banking!$B:$B),IF(AND(IF(M1178&lt;&gt;0,LOOKUP(M1178,[1]Customer!$A:$A,[1]Customer!$B:$B),IF(N1178&lt;&gt;0,LOOKUP(N1178,[1]Supplier!$A:$A,[1]Supplier!$B:$B)))=FALSE,O1178&lt;&gt;0),LOOKUP(O1178,[1]Branch!$A:$A,[1]Branch!$B:$B),IF(M1178&lt;&gt;0,LOOKUP(M1178,[1]Customer!$A:$A,[1]Customer!$B:$B),IF(N1178&lt;&gt;0,LOOKUP(N1178,[1]Supplier!$A:$A,[1]Supplier!$B:$B))))),"")</f>
        <v>Kas Kecil Nathani Chemicals</v>
      </c>
      <c r="R1178" s="4">
        <f>IFERROR(IF(IF(AND(IF(M1178&lt;&gt;0,LOOKUP(M1178,[1]Customer!$A:$A,[1]Customer!$V:$V),IF(N1178&lt;&gt;0,LOOKUP(N1178,[1]Supplier!$A:$A,[1]Supplier!$V:$V)))=FALSE,O1178&lt;&gt;0),LOOKUP(O1178,[1]Branch!$A:$A,[1]Branch!$V:$V),IF(M1178&lt;&gt;0,LOOKUP(M1178,[1]Customer!$A:$A,[1]Customer!$V:$V),IF(N1178&lt;&gt;0,LOOKUP(N1178,[1]Supplier!$A:$A,[1]Supplier!$V:$V))))=FALSE,LOOKUP(P1178,[1]Banking!$A:$A,[1]Banking!$C:$C),IF(AND(IF(M1178&lt;&gt;0,LOOKUP(M1178,[1]Customer!$A:$A,[1]Customer!$V:$V),IF(N1178&lt;&gt;0,LOOKUP(N1178,[1]Supplier!$A:$A,[1]Supplier!$V:$V)))=FALSE,O1178&lt;&gt;0),LOOKUP(O1178,[1]Branch!$A:$A,[1]Branch!$V:$V),IF(M1178&lt;&gt;0,LOOKUP(M1178,[1]Customer!$A:$A,[1]Customer!$V:$V),IF(N1178&lt;&gt;0,LOOKUP(N1178,[1]Supplier!$A:$A,[1]Supplier!$V:$V))))),"")</f>
        <v>0</v>
      </c>
      <c r="S1178" s="14">
        <f>IFERROR(SUMIF(CREF!A:A,PREF!A1178,CREF!G:G),"")</f>
        <v>-375000</v>
      </c>
    </row>
    <row r="1179" spans="1:19">
      <c r="A1179" s="3">
        <v>1178</v>
      </c>
      <c r="B1179" s="5">
        <v>42107</v>
      </c>
      <c r="K1179" s="3">
        <v>245</v>
      </c>
      <c r="P1179" s="3" t="s">
        <v>40</v>
      </c>
      <c r="Q1179" s="4" t="str">
        <f>IFERROR(IF(IF(AND(IF(M1179&lt;&gt;0,LOOKUP(M1179,[1]Customer!$A:$A,[1]Customer!$B:$B),IF(N1179&lt;&gt;0,LOOKUP(N1179,[1]Supplier!$A:$A,[1]Supplier!$B:$B)))=FALSE,O1179&lt;&gt;0),LOOKUP(O1179,[1]Branch!$A:$A,[1]Branch!$B:$B),IF(M1179&lt;&gt;0,LOOKUP(M1179,[1]Customer!$A:$A,[1]Customer!$B:$B),IF(N1179&lt;&gt;0,LOOKUP(N1179,[1]Supplier!$A:$A,[1]Supplier!$B:$B))))=FALSE,LOOKUP(P1179,[1]Banking!$A:$A,[1]Banking!$B:$B),IF(AND(IF(M1179&lt;&gt;0,LOOKUP(M1179,[1]Customer!$A:$A,[1]Customer!$B:$B),IF(N1179&lt;&gt;0,LOOKUP(N1179,[1]Supplier!$A:$A,[1]Supplier!$B:$B)))=FALSE,O1179&lt;&gt;0),LOOKUP(O1179,[1]Branch!$A:$A,[1]Branch!$B:$B),IF(M1179&lt;&gt;0,LOOKUP(M1179,[1]Customer!$A:$A,[1]Customer!$B:$B),IF(N1179&lt;&gt;0,LOOKUP(N1179,[1]Supplier!$A:$A,[1]Supplier!$B:$B))))),"")</f>
        <v>Kas Kecil Nathani Chemicals</v>
      </c>
      <c r="R1179" s="4">
        <f>IFERROR(IF(IF(AND(IF(M1179&lt;&gt;0,LOOKUP(M1179,[1]Customer!$A:$A,[1]Customer!$V:$V),IF(N1179&lt;&gt;0,LOOKUP(N1179,[1]Supplier!$A:$A,[1]Supplier!$V:$V)))=FALSE,O1179&lt;&gt;0),LOOKUP(O1179,[1]Branch!$A:$A,[1]Branch!$V:$V),IF(M1179&lt;&gt;0,LOOKUP(M1179,[1]Customer!$A:$A,[1]Customer!$V:$V),IF(N1179&lt;&gt;0,LOOKUP(N1179,[1]Supplier!$A:$A,[1]Supplier!$V:$V))))=FALSE,LOOKUP(P1179,[1]Banking!$A:$A,[1]Banking!$C:$C),IF(AND(IF(M1179&lt;&gt;0,LOOKUP(M1179,[1]Customer!$A:$A,[1]Customer!$V:$V),IF(N1179&lt;&gt;0,LOOKUP(N1179,[1]Supplier!$A:$A,[1]Supplier!$V:$V)))=FALSE,O1179&lt;&gt;0),LOOKUP(O1179,[1]Branch!$A:$A,[1]Branch!$V:$V),IF(M1179&lt;&gt;0,LOOKUP(M1179,[1]Customer!$A:$A,[1]Customer!$V:$V),IF(N1179&lt;&gt;0,LOOKUP(N1179,[1]Supplier!$A:$A,[1]Supplier!$V:$V))))),"")</f>
        <v>0</v>
      </c>
      <c r="S1179" s="14">
        <f>IFERROR(SUMIF(CREF!A:A,PREF!A1179,CREF!G:G),"")</f>
        <v>-375000</v>
      </c>
    </row>
    <row r="1180" spans="1:19">
      <c r="A1180" s="3">
        <v>1179</v>
      </c>
      <c r="B1180" s="5">
        <v>42107</v>
      </c>
      <c r="K1180" s="3">
        <v>246</v>
      </c>
      <c r="P1180" s="3" t="s">
        <v>40</v>
      </c>
      <c r="Q1180" s="4" t="str">
        <f>IFERROR(IF(IF(AND(IF(M1180&lt;&gt;0,LOOKUP(M1180,[1]Customer!$A:$A,[1]Customer!$B:$B),IF(N1180&lt;&gt;0,LOOKUP(N1180,[1]Supplier!$A:$A,[1]Supplier!$B:$B)))=FALSE,O1180&lt;&gt;0),LOOKUP(O1180,[1]Branch!$A:$A,[1]Branch!$B:$B),IF(M1180&lt;&gt;0,LOOKUP(M1180,[1]Customer!$A:$A,[1]Customer!$B:$B),IF(N1180&lt;&gt;0,LOOKUP(N1180,[1]Supplier!$A:$A,[1]Supplier!$B:$B))))=FALSE,LOOKUP(P1180,[1]Banking!$A:$A,[1]Banking!$B:$B),IF(AND(IF(M1180&lt;&gt;0,LOOKUP(M1180,[1]Customer!$A:$A,[1]Customer!$B:$B),IF(N1180&lt;&gt;0,LOOKUP(N1180,[1]Supplier!$A:$A,[1]Supplier!$B:$B)))=FALSE,O1180&lt;&gt;0),LOOKUP(O1180,[1]Branch!$A:$A,[1]Branch!$B:$B),IF(M1180&lt;&gt;0,LOOKUP(M1180,[1]Customer!$A:$A,[1]Customer!$B:$B),IF(N1180&lt;&gt;0,LOOKUP(N1180,[1]Supplier!$A:$A,[1]Supplier!$B:$B))))),"")</f>
        <v>Kas Kecil Nathani Chemicals</v>
      </c>
      <c r="R1180" s="4">
        <f>IFERROR(IF(IF(AND(IF(M1180&lt;&gt;0,LOOKUP(M1180,[1]Customer!$A:$A,[1]Customer!$V:$V),IF(N1180&lt;&gt;0,LOOKUP(N1180,[1]Supplier!$A:$A,[1]Supplier!$V:$V)))=FALSE,O1180&lt;&gt;0),LOOKUP(O1180,[1]Branch!$A:$A,[1]Branch!$V:$V),IF(M1180&lt;&gt;0,LOOKUP(M1180,[1]Customer!$A:$A,[1]Customer!$V:$V),IF(N1180&lt;&gt;0,LOOKUP(N1180,[1]Supplier!$A:$A,[1]Supplier!$V:$V))))=FALSE,LOOKUP(P1180,[1]Banking!$A:$A,[1]Banking!$C:$C),IF(AND(IF(M1180&lt;&gt;0,LOOKUP(M1180,[1]Customer!$A:$A,[1]Customer!$V:$V),IF(N1180&lt;&gt;0,LOOKUP(N1180,[1]Supplier!$A:$A,[1]Supplier!$V:$V)))=FALSE,O1180&lt;&gt;0),LOOKUP(O1180,[1]Branch!$A:$A,[1]Branch!$V:$V),IF(M1180&lt;&gt;0,LOOKUP(M1180,[1]Customer!$A:$A,[1]Customer!$V:$V),IF(N1180&lt;&gt;0,LOOKUP(N1180,[1]Supplier!$A:$A,[1]Supplier!$V:$V))))),"")</f>
        <v>0</v>
      </c>
      <c r="S1180" s="14">
        <f>IFERROR(SUMIF(CREF!A:A,PREF!A1180,CREF!G:G),"")</f>
        <v>-375000</v>
      </c>
    </row>
    <row r="1181" spans="1:19">
      <c r="A1181" s="3">
        <v>1180</v>
      </c>
      <c r="B1181" s="5">
        <v>42107</v>
      </c>
      <c r="K1181" s="3">
        <v>247</v>
      </c>
      <c r="P1181" s="3" t="s">
        <v>40</v>
      </c>
      <c r="Q1181" s="4" t="str">
        <f>IFERROR(IF(IF(AND(IF(M1181&lt;&gt;0,LOOKUP(M1181,[1]Customer!$A:$A,[1]Customer!$B:$B),IF(N1181&lt;&gt;0,LOOKUP(N1181,[1]Supplier!$A:$A,[1]Supplier!$B:$B)))=FALSE,O1181&lt;&gt;0),LOOKUP(O1181,[1]Branch!$A:$A,[1]Branch!$B:$B),IF(M1181&lt;&gt;0,LOOKUP(M1181,[1]Customer!$A:$A,[1]Customer!$B:$B),IF(N1181&lt;&gt;0,LOOKUP(N1181,[1]Supplier!$A:$A,[1]Supplier!$B:$B))))=FALSE,LOOKUP(P1181,[1]Banking!$A:$A,[1]Banking!$B:$B),IF(AND(IF(M1181&lt;&gt;0,LOOKUP(M1181,[1]Customer!$A:$A,[1]Customer!$B:$B),IF(N1181&lt;&gt;0,LOOKUP(N1181,[1]Supplier!$A:$A,[1]Supplier!$B:$B)))=FALSE,O1181&lt;&gt;0),LOOKUP(O1181,[1]Branch!$A:$A,[1]Branch!$B:$B),IF(M1181&lt;&gt;0,LOOKUP(M1181,[1]Customer!$A:$A,[1]Customer!$B:$B),IF(N1181&lt;&gt;0,LOOKUP(N1181,[1]Supplier!$A:$A,[1]Supplier!$B:$B))))),"")</f>
        <v>Kas Kecil Nathani Chemicals</v>
      </c>
      <c r="R1181" s="4">
        <f>IFERROR(IF(IF(AND(IF(M1181&lt;&gt;0,LOOKUP(M1181,[1]Customer!$A:$A,[1]Customer!$V:$V),IF(N1181&lt;&gt;0,LOOKUP(N1181,[1]Supplier!$A:$A,[1]Supplier!$V:$V)))=FALSE,O1181&lt;&gt;0),LOOKUP(O1181,[1]Branch!$A:$A,[1]Branch!$V:$V),IF(M1181&lt;&gt;0,LOOKUP(M1181,[1]Customer!$A:$A,[1]Customer!$V:$V),IF(N1181&lt;&gt;0,LOOKUP(N1181,[1]Supplier!$A:$A,[1]Supplier!$V:$V))))=FALSE,LOOKUP(P1181,[1]Banking!$A:$A,[1]Banking!$C:$C),IF(AND(IF(M1181&lt;&gt;0,LOOKUP(M1181,[1]Customer!$A:$A,[1]Customer!$V:$V),IF(N1181&lt;&gt;0,LOOKUP(N1181,[1]Supplier!$A:$A,[1]Supplier!$V:$V)))=FALSE,O1181&lt;&gt;0),LOOKUP(O1181,[1]Branch!$A:$A,[1]Branch!$V:$V),IF(M1181&lt;&gt;0,LOOKUP(M1181,[1]Customer!$A:$A,[1]Customer!$V:$V),IF(N1181&lt;&gt;0,LOOKUP(N1181,[1]Supplier!$A:$A,[1]Supplier!$V:$V))))),"")</f>
        <v>0</v>
      </c>
      <c r="S1181" s="14">
        <f>IFERROR(SUMIF(CREF!A:A,PREF!A1181,CREF!G:G),"")</f>
        <v>-300000</v>
      </c>
    </row>
    <row r="1182" spans="1:19">
      <c r="A1182" s="3">
        <v>1181</v>
      </c>
      <c r="B1182" s="5">
        <v>42107</v>
      </c>
      <c r="K1182" s="3">
        <v>248</v>
      </c>
      <c r="P1182" s="3" t="s">
        <v>40</v>
      </c>
      <c r="Q1182" s="4" t="str">
        <f>IFERROR(IF(IF(AND(IF(M1182&lt;&gt;0,LOOKUP(M1182,[1]Customer!$A:$A,[1]Customer!$B:$B),IF(N1182&lt;&gt;0,LOOKUP(N1182,[1]Supplier!$A:$A,[1]Supplier!$B:$B)))=FALSE,O1182&lt;&gt;0),LOOKUP(O1182,[1]Branch!$A:$A,[1]Branch!$B:$B),IF(M1182&lt;&gt;0,LOOKUP(M1182,[1]Customer!$A:$A,[1]Customer!$B:$B),IF(N1182&lt;&gt;0,LOOKUP(N1182,[1]Supplier!$A:$A,[1]Supplier!$B:$B))))=FALSE,LOOKUP(P1182,[1]Banking!$A:$A,[1]Banking!$B:$B),IF(AND(IF(M1182&lt;&gt;0,LOOKUP(M1182,[1]Customer!$A:$A,[1]Customer!$B:$B),IF(N1182&lt;&gt;0,LOOKUP(N1182,[1]Supplier!$A:$A,[1]Supplier!$B:$B)))=FALSE,O1182&lt;&gt;0),LOOKUP(O1182,[1]Branch!$A:$A,[1]Branch!$B:$B),IF(M1182&lt;&gt;0,LOOKUP(M1182,[1]Customer!$A:$A,[1]Customer!$B:$B),IF(N1182&lt;&gt;0,LOOKUP(N1182,[1]Supplier!$A:$A,[1]Supplier!$B:$B))))),"")</f>
        <v>Kas Kecil Nathani Chemicals</v>
      </c>
      <c r="R1182" s="4">
        <f>IFERROR(IF(IF(AND(IF(M1182&lt;&gt;0,LOOKUP(M1182,[1]Customer!$A:$A,[1]Customer!$V:$V),IF(N1182&lt;&gt;0,LOOKUP(N1182,[1]Supplier!$A:$A,[1]Supplier!$V:$V)))=FALSE,O1182&lt;&gt;0),LOOKUP(O1182,[1]Branch!$A:$A,[1]Branch!$V:$V),IF(M1182&lt;&gt;0,LOOKUP(M1182,[1]Customer!$A:$A,[1]Customer!$V:$V),IF(N1182&lt;&gt;0,LOOKUP(N1182,[1]Supplier!$A:$A,[1]Supplier!$V:$V))))=FALSE,LOOKUP(P1182,[1]Banking!$A:$A,[1]Banking!$C:$C),IF(AND(IF(M1182&lt;&gt;0,LOOKUP(M1182,[1]Customer!$A:$A,[1]Customer!$V:$V),IF(N1182&lt;&gt;0,LOOKUP(N1182,[1]Supplier!$A:$A,[1]Supplier!$V:$V)))=FALSE,O1182&lt;&gt;0),LOOKUP(O1182,[1]Branch!$A:$A,[1]Branch!$V:$V),IF(M1182&lt;&gt;0,LOOKUP(M1182,[1]Customer!$A:$A,[1]Customer!$V:$V),IF(N1182&lt;&gt;0,LOOKUP(N1182,[1]Supplier!$A:$A,[1]Supplier!$V:$V))))),"")</f>
        <v>0</v>
      </c>
      <c r="S1182" s="14">
        <f>IFERROR(SUMIF(CREF!A:A,PREF!A1182,CREF!G:G),"")</f>
        <v>-202000</v>
      </c>
    </row>
    <row r="1183" spans="1:19">
      <c r="A1183" s="3">
        <v>1182</v>
      </c>
      <c r="B1183" s="5">
        <v>42108</v>
      </c>
      <c r="K1183" s="3">
        <v>249</v>
      </c>
      <c r="N1183" s="3" t="s">
        <v>81</v>
      </c>
      <c r="Q1183" s="4" t="str">
        <f>IFERROR(IF(IF(AND(IF(M1183&lt;&gt;0,LOOKUP(M1183,[1]Customer!$A:$A,[1]Customer!$B:$B),IF(N1183&lt;&gt;0,LOOKUP(N1183,[1]Supplier!$A:$A,[1]Supplier!$B:$B)))=FALSE,O1183&lt;&gt;0),LOOKUP(O1183,[1]Branch!$A:$A,[1]Branch!$B:$B),IF(M1183&lt;&gt;0,LOOKUP(M1183,[1]Customer!$A:$A,[1]Customer!$B:$B),IF(N1183&lt;&gt;0,LOOKUP(N1183,[1]Supplier!$A:$A,[1]Supplier!$B:$B))))=FALSE,LOOKUP(P1183,[1]Banking!$A:$A,[1]Banking!$B:$B),IF(AND(IF(M1183&lt;&gt;0,LOOKUP(M1183,[1]Customer!$A:$A,[1]Customer!$B:$B),IF(N1183&lt;&gt;0,LOOKUP(N1183,[1]Supplier!$A:$A,[1]Supplier!$B:$B)))=FALSE,O1183&lt;&gt;0),LOOKUP(O1183,[1]Branch!$A:$A,[1]Branch!$B:$B),IF(M1183&lt;&gt;0,LOOKUP(M1183,[1]Customer!$A:$A,[1]Customer!$B:$B),IF(N1183&lt;&gt;0,LOOKUP(N1183,[1]Supplier!$A:$A,[1]Supplier!$B:$B))))),"")</f>
        <v>Kas Negara</v>
      </c>
      <c r="R1183" s="4" t="str">
        <f>IFERROR(IF(IF(AND(IF(M1183&lt;&gt;0,LOOKUP(M1183,[1]Customer!$A:$A,[1]Customer!$V:$V),IF(N1183&lt;&gt;0,LOOKUP(N1183,[1]Supplier!$A:$A,[1]Supplier!$V:$V)))=FALSE,O1183&lt;&gt;0),LOOKUP(O1183,[1]Branch!$A:$A,[1]Branch!$V:$V),IF(M1183&lt;&gt;0,LOOKUP(M1183,[1]Customer!$A:$A,[1]Customer!$V:$V),IF(N1183&lt;&gt;0,LOOKUP(N1183,[1]Supplier!$A:$A,[1]Supplier!$V:$V))))=FALSE,LOOKUP(P1183,[1]Banking!$A:$A,[1]Banking!$C:$C),IF(AND(IF(M1183&lt;&gt;0,LOOKUP(M1183,[1]Customer!$A:$A,[1]Customer!$V:$V),IF(N1183&lt;&gt;0,LOOKUP(N1183,[1]Supplier!$A:$A,[1]Supplier!$V:$V)))=FALSE,O1183&lt;&gt;0),LOOKUP(O1183,[1]Branch!$A:$A,[1]Branch!$V:$V),IF(M1183&lt;&gt;0,LOOKUP(M1183,[1]Customer!$A:$A,[1]Customer!$V:$V),IF(N1183&lt;&gt;0,LOOKUP(N1183,[1]Supplier!$A:$A,[1]Supplier!$V:$V))))),"")</f>
        <v/>
      </c>
      <c r="S1183" s="14">
        <f>IFERROR(SUMIF(CREF!A:A,PREF!A1183,CREF!G:G),"")</f>
        <v>-168981000</v>
      </c>
    </row>
    <row r="1184" spans="1:19">
      <c r="A1184" s="3">
        <v>1183</v>
      </c>
      <c r="B1184" s="5">
        <v>42090</v>
      </c>
      <c r="K1184" s="3">
        <v>250</v>
      </c>
      <c r="N1184" s="3" t="s">
        <v>37</v>
      </c>
      <c r="Q1184" s="4" t="str">
        <f>IFERROR(IF(IF(AND(IF(M1184&lt;&gt;0,LOOKUP(M1184,[1]Customer!$A:$A,[1]Customer!$B:$B),IF(N1184&lt;&gt;0,LOOKUP(N1184,[1]Supplier!$A:$A,[1]Supplier!$B:$B)))=FALSE,O1184&lt;&gt;0),LOOKUP(O1184,[1]Branch!$A:$A,[1]Branch!$B:$B),IF(M1184&lt;&gt;0,LOOKUP(M1184,[1]Customer!$A:$A,[1]Customer!$B:$B),IF(N1184&lt;&gt;0,LOOKUP(N1184,[1]Supplier!$A:$A,[1]Supplier!$B:$B))))=FALSE,LOOKUP(P1184,[1]Banking!$A:$A,[1]Banking!$B:$B),IF(AND(IF(M1184&lt;&gt;0,LOOKUP(M1184,[1]Customer!$A:$A,[1]Customer!$B:$B),IF(N1184&lt;&gt;0,LOOKUP(N1184,[1]Supplier!$A:$A,[1]Supplier!$B:$B)))=FALSE,O1184&lt;&gt;0),LOOKUP(O1184,[1]Branch!$A:$A,[1]Branch!$B:$B),IF(M1184&lt;&gt;0,LOOKUP(M1184,[1]Customer!$A:$A,[1]Customer!$B:$B),IF(N1184&lt;&gt;0,LOOKUP(N1184,[1]Supplier!$A:$A,[1]Supplier!$B:$B))))),"")</f>
        <v>BCA Villa Bandara</v>
      </c>
      <c r="R1184" s="4" t="str">
        <f>IFERROR(IF(IF(AND(IF(M1184&lt;&gt;0,LOOKUP(M1184,[1]Customer!$A:$A,[1]Customer!$V:$V),IF(N1184&lt;&gt;0,LOOKUP(N1184,[1]Supplier!$A:$A,[1]Supplier!$V:$V)))=FALSE,O1184&lt;&gt;0),LOOKUP(O1184,[1]Branch!$A:$A,[1]Branch!$V:$V),IF(M1184&lt;&gt;0,LOOKUP(M1184,[1]Customer!$A:$A,[1]Customer!$V:$V),IF(N1184&lt;&gt;0,LOOKUP(N1184,[1]Supplier!$A:$A,[1]Supplier!$V:$V))))=FALSE,LOOKUP(P1184,[1]Banking!$A:$A,[1]Banking!$C:$C),IF(AND(IF(M1184&lt;&gt;0,LOOKUP(M1184,[1]Customer!$A:$A,[1]Customer!$V:$V),IF(N1184&lt;&gt;0,LOOKUP(N1184,[1]Supplier!$A:$A,[1]Supplier!$V:$V)))=FALSE,O1184&lt;&gt;0),LOOKUP(O1184,[1]Branch!$A:$A,[1]Branch!$V:$V),IF(M1184&lt;&gt;0,LOOKUP(M1184,[1]Customer!$A:$A,[1]Customer!$V:$V),IF(N1184&lt;&gt;0,LOOKUP(N1184,[1]Supplier!$A:$A,[1]Supplier!$V:$V))))),"")</f>
        <v/>
      </c>
      <c r="S1184" s="14">
        <f>IFERROR(SUMIF(CREF!A:A,PREF!A1184,CREF!G:G),"")</f>
        <v>-100000</v>
      </c>
    </row>
    <row r="1185" spans="1:19">
      <c r="A1185" s="3">
        <v>1184</v>
      </c>
      <c r="B1185" s="5">
        <v>42114</v>
      </c>
      <c r="J1185" s="3">
        <v>88</v>
      </c>
      <c r="P1185" s="3" t="s">
        <v>40</v>
      </c>
      <c r="Q1185" s="4" t="str">
        <f>IFERROR(IF(IF(AND(IF(M1185&lt;&gt;0,LOOKUP(M1185,[1]Customer!$A:$A,[1]Customer!$B:$B),IF(N1185&lt;&gt;0,LOOKUP(N1185,[1]Supplier!$A:$A,[1]Supplier!$B:$B)))=FALSE,O1185&lt;&gt;0),LOOKUP(O1185,[1]Branch!$A:$A,[1]Branch!$B:$B),IF(M1185&lt;&gt;0,LOOKUP(M1185,[1]Customer!$A:$A,[1]Customer!$B:$B),IF(N1185&lt;&gt;0,LOOKUP(N1185,[1]Supplier!$A:$A,[1]Supplier!$B:$B))))=FALSE,LOOKUP(P1185,[1]Banking!$A:$A,[1]Banking!$B:$B),IF(AND(IF(M1185&lt;&gt;0,LOOKUP(M1185,[1]Customer!$A:$A,[1]Customer!$B:$B),IF(N1185&lt;&gt;0,LOOKUP(N1185,[1]Supplier!$A:$A,[1]Supplier!$B:$B)))=FALSE,O1185&lt;&gt;0),LOOKUP(O1185,[1]Branch!$A:$A,[1]Branch!$B:$B),IF(M1185&lt;&gt;0,LOOKUP(M1185,[1]Customer!$A:$A,[1]Customer!$B:$B),IF(N1185&lt;&gt;0,LOOKUP(N1185,[1]Supplier!$A:$A,[1]Supplier!$B:$B))))),"")</f>
        <v>Kas Kecil Nathani Chemicals</v>
      </c>
      <c r="R1185" s="4">
        <f>IFERROR(IF(IF(AND(IF(M1185&lt;&gt;0,LOOKUP(M1185,[1]Customer!$A:$A,[1]Customer!$V:$V),IF(N1185&lt;&gt;0,LOOKUP(N1185,[1]Supplier!$A:$A,[1]Supplier!$V:$V)))=FALSE,O1185&lt;&gt;0),LOOKUP(O1185,[1]Branch!$A:$A,[1]Branch!$V:$V),IF(M1185&lt;&gt;0,LOOKUP(M1185,[1]Customer!$A:$A,[1]Customer!$V:$V),IF(N1185&lt;&gt;0,LOOKUP(N1185,[1]Supplier!$A:$A,[1]Supplier!$V:$V))))=FALSE,LOOKUP(P1185,[1]Banking!$A:$A,[1]Banking!$C:$C),IF(AND(IF(M1185&lt;&gt;0,LOOKUP(M1185,[1]Customer!$A:$A,[1]Customer!$V:$V),IF(N1185&lt;&gt;0,LOOKUP(N1185,[1]Supplier!$A:$A,[1]Supplier!$V:$V)))=FALSE,O1185&lt;&gt;0),LOOKUP(O1185,[1]Branch!$A:$A,[1]Branch!$V:$V),IF(M1185&lt;&gt;0,LOOKUP(M1185,[1]Customer!$A:$A,[1]Customer!$V:$V),IF(N1185&lt;&gt;0,LOOKUP(N1185,[1]Supplier!$A:$A,[1]Supplier!$V:$V))))),"")</f>
        <v>0</v>
      </c>
      <c r="S1185" s="14">
        <f>IFERROR(SUMIF(CREF!A:A,PREF!A1185,CREF!G:G),"")</f>
        <v>6705960</v>
      </c>
    </row>
    <row r="1186" spans="1:19">
      <c r="A1186" s="3">
        <v>1185</v>
      </c>
      <c r="B1186" s="5">
        <v>42114</v>
      </c>
      <c r="K1186" s="3">
        <v>251</v>
      </c>
      <c r="P1186" s="3" t="s">
        <v>40</v>
      </c>
      <c r="Q1186" s="4" t="str">
        <f>IFERROR(IF(IF(AND(IF(M1186&lt;&gt;0,LOOKUP(M1186,[1]Customer!$A:$A,[1]Customer!$B:$B),IF(N1186&lt;&gt;0,LOOKUP(N1186,[1]Supplier!$A:$A,[1]Supplier!$B:$B)))=FALSE,O1186&lt;&gt;0),LOOKUP(O1186,[1]Branch!$A:$A,[1]Branch!$B:$B),IF(M1186&lt;&gt;0,LOOKUP(M1186,[1]Customer!$A:$A,[1]Customer!$B:$B),IF(N1186&lt;&gt;0,LOOKUP(N1186,[1]Supplier!$A:$A,[1]Supplier!$B:$B))))=FALSE,LOOKUP(P1186,[1]Banking!$A:$A,[1]Banking!$B:$B),IF(AND(IF(M1186&lt;&gt;0,LOOKUP(M1186,[1]Customer!$A:$A,[1]Customer!$B:$B),IF(N1186&lt;&gt;0,LOOKUP(N1186,[1]Supplier!$A:$A,[1]Supplier!$B:$B)))=FALSE,O1186&lt;&gt;0),LOOKUP(O1186,[1]Branch!$A:$A,[1]Branch!$B:$B),IF(M1186&lt;&gt;0,LOOKUP(M1186,[1]Customer!$A:$A,[1]Customer!$B:$B),IF(N1186&lt;&gt;0,LOOKUP(N1186,[1]Supplier!$A:$A,[1]Supplier!$B:$B))))),"")</f>
        <v>Kas Kecil Nathani Chemicals</v>
      </c>
      <c r="R1186" s="4">
        <f>IFERROR(IF(IF(AND(IF(M1186&lt;&gt;0,LOOKUP(M1186,[1]Customer!$A:$A,[1]Customer!$V:$V),IF(N1186&lt;&gt;0,LOOKUP(N1186,[1]Supplier!$A:$A,[1]Supplier!$V:$V)))=FALSE,O1186&lt;&gt;0),LOOKUP(O1186,[1]Branch!$A:$A,[1]Branch!$V:$V),IF(M1186&lt;&gt;0,LOOKUP(M1186,[1]Customer!$A:$A,[1]Customer!$V:$V),IF(N1186&lt;&gt;0,LOOKUP(N1186,[1]Supplier!$A:$A,[1]Supplier!$V:$V))))=FALSE,LOOKUP(P1186,[1]Banking!$A:$A,[1]Banking!$C:$C),IF(AND(IF(M1186&lt;&gt;0,LOOKUP(M1186,[1]Customer!$A:$A,[1]Customer!$V:$V),IF(N1186&lt;&gt;0,LOOKUP(N1186,[1]Supplier!$A:$A,[1]Supplier!$V:$V)))=FALSE,O1186&lt;&gt;0),LOOKUP(O1186,[1]Branch!$A:$A,[1]Branch!$V:$V),IF(M1186&lt;&gt;0,LOOKUP(M1186,[1]Customer!$A:$A,[1]Customer!$V:$V),IF(N1186&lt;&gt;0,LOOKUP(N1186,[1]Supplier!$A:$A,[1]Supplier!$V:$V))))),"")</f>
        <v>0</v>
      </c>
      <c r="S1186" s="14">
        <f>IFERROR(SUMIF(CREF!A:A,PREF!A1186,CREF!G:G),"")</f>
        <v>-450000</v>
      </c>
    </row>
    <row r="1187" spans="1:19">
      <c r="A1187" s="3">
        <v>1186</v>
      </c>
      <c r="B1187" s="5">
        <v>42114</v>
      </c>
      <c r="K1187" s="3">
        <v>252</v>
      </c>
      <c r="P1187" s="3" t="s">
        <v>40</v>
      </c>
      <c r="Q1187" s="4" t="str">
        <f>IFERROR(IF(IF(AND(IF(M1187&lt;&gt;0,LOOKUP(M1187,[1]Customer!$A:$A,[1]Customer!$B:$B),IF(N1187&lt;&gt;0,LOOKUP(N1187,[1]Supplier!$A:$A,[1]Supplier!$B:$B)))=FALSE,O1187&lt;&gt;0),LOOKUP(O1187,[1]Branch!$A:$A,[1]Branch!$B:$B),IF(M1187&lt;&gt;0,LOOKUP(M1187,[1]Customer!$A:$A,[1]Customer!$B:$B),IF(N1187&lt;&gt;0,LOOKUP(N1187,[1]Supplier!$A:$A,[1]Supplier!$B:$B))))=FALSE,LOOKUP(P1187,[1]Banking!$A:$A,[1]Banking!$B:$B),IF(AND(IF(M1187&lt;&gt;0,LOOKUP(M1187,[1]Customer!$A:$A,[1]Customer!$B:$B),IF(N1187&lt;&gt;0,LOOKUP(N1187,[1]Supplier!$A:$A,[1]Supplier!$B:$B)))=FALSE,O1187&lt;&gt;0),LOOKUP(O1187,[1]Branch!$A:$A,[1]Branch!$B:$B),IF(M1187&lt;&gt;0,LOOKUP(M1187,[1]Customer!$A:$A,[1]Customer!$B:$B),IF(N1187&lt;&gt;0,LOOKUP(N1187,[1]Supplier!$A:$A,[1]Supplier!$B:$B))))),"")</f>
        <v>Kas Kecil Nathani Chemicals</v>
      </c>
      <c r="R1187" s="4">
        <f>IFERROR(IF(IF(AND(IF(M1187&lt;&gt;0,LOOKUP(M1187,[1]Customer!$A:$A,[1]Customer!$V:$V),IF(N1187&lt;&gt;0,LOOKUP(N1187,[1]Supplier!$A:$A,[1]Supplier!$V:$V)))=FALSE,O1187&lt;&gt;0),LOOKUP(O1187,[1]Branch!$A:$A,[1]Branch!$V:$V),IF(M1187&lt;&gt;0,LOOKUP(M1187,[1]Customer!$A:$A,[1]Customer!$V:$V),IF(N1187&lt;&gt;0,LOOKUP(N1187,[1]Supplier!$A:$A,[1]Supplier!$V:$V))))=FALSE,LOOKUP(P1187,[1]Banking!$A:$A,[1]Banking!$C:$C),IF(AND(IF(M1187&lt;&gt;0,LOOKUP(M1187,[1]Customer!$A:$A,[1]Customer!$V:$V),IF(N1187&lt;&gt;0,LOOKUP(N1187,[1]Supplier!$A:$A,[1]Supplier!$V:$V)))=FALSE,O1187&lt;&gt;0),LOOKUP(O1187,[1]Branch!$A:$A,[1]Branch!$V:$V),IF(M1187&lt;&gt;0,LOOKUP(M1187,[1]Customer!$A:$A,[1]Customer!$V:$V),IF(N1187&lt;&gt;0,LOOKUP(N1187,[1]Supplier!$A:$A,[1]Supplier!$V:$V))))),"")</f>
        <v>0</v>
      </c>
      <c r="S1187" s="14">
        <f>IFERROR(SUMIF(CREF!A:A,PREF!A1187,CREF!G:G),"")</f>
        <v>-450000</v>
      </c>
    </row>
    <row r="1188" spans="1:19">
      <c r="A1188" s="3">
        <v>1187</v>
      </c>
      <c r="B1188" s="5">
        <v>42114</v>
      </c>
      <c r="K1188" s="3">
        <v>253</v>
      </c>
      <c r="P1188" s="3" t="s">
        <v>40</v>
      </c>
      <c r="Q1188" s="4" t="str">
        <f>IFERROR(IF(IF(AND(IF(M1188&lt;&gt;0,LOOKUP(M1188,[1]Customer!$A:$A,[1]Customer!$B:$B),IF(N1188&lt;&gt;0,LOOKUP(N1188,[1]Supplier!$A:$A,[1]Supplier!$B:$B)))=FALSE,O1188&lt;&gt;0),LOOKUP(O1188,[1]Branch!$A:$A,[1]Branch!$B:$B),IF(M1188&lt;&gt;0,LOOKUP(M1188,[1]Customer!$A:$A,[1]Customer!$B:$B),IF(N1188&lt;&gt;0,LOOKUP(N1188,[1]Supplier!$A:$A,[1]Supplier!$B:$B))))=FALSE,LOOKUP(P1188,[1]Banking!$A:$A,[1]Banking!$B:$B),IF(AND(IF(M1188&lt;&gt;0,LOOKUP(M1188,[1]Customer!$A:$A,[1]Customer!$B:$B),IF(N1188&lt;&gt;0,LOOKUP(N1188,[1]Supplier!$A:$A,[1]Supplier!$B:$B)))=FALSE,O1188&lt;&gt;0),LOOKUP(O1188,[1]Branch!$A:$A,[1]Branch!$B:$B),IF(M1188&lt;&gt;0,LOOKUP(M1188,[1]Customer!$A:$A,[1]Customer!$B:$B),IF(N1188&lt;&gt;0,LOOKUP(N1188,[1]Supplier!$A:$A,[1]Supplier!$B:$B))))),"")</f>
        <v>Kas Kecil Nathani Chemicals</v>
      </c>
      <c r="R1188" s="4">
        <f>IFERROR(IF(IF(AND(IF(M1188&lt;&gt;0,LOOKUP(M1188,[1]Customer!$A:$A,[1]Customer!$V:$V),IF(N1188&lt;&gt;0,LOOKUP(N1188,[1]Supplier!$A:$A,[1]Supplier!$V:$V)))=FALSE,O1188&lt;&gt;0),LOOKUP(O1188,[1]Branch!$A:$A,[1]Branch!$V:$V),IF(M1188&lt;&gt;0,LOOKUP(M1188,[1]Customer!$A:$A,[1]Customer!$V:$V),IF(N1188&lt;&gt;0,LOOKUP(N1188,[1]Supplier!$A:$A,[1]Supplier!$V:$V))))=FALSE,LOOKUP(P1188,[1]Banking!$A:$A,[1]Banking!$C:$C),IF(AND(IF(M1188&lt;&gt;0,LOOKUP(M1188,[1]Customer!$A:$A,[1]Customer!$V:$V),IF(N1188&lt;&gt;0,LOOKUP(N1188,[1]Supplier!$A:$A,[1]Supplier!$V:$V)))=FALSE,O1188&lt;&gt;0),LOOKUP(O1188,[1]Branch!$A:$A,[1]Branch!$V:$V),IF(M1188&lt;&gt;0,LOOKUP(M1188,[1]Customer!$A:$A,[1]Customer!$V:$V),IF(N1188&lt;&gt;0,LOOKUP(N1188,[1]Supplier!$A:$A,[1]Supplier!$V:$V))))),"")</f>
        <v>0</v>
      </c>
      <c r="S1188" s="14">
        <f>IFERROR(SUMIF(CREF!A:A,PREF!A1188,CREF!G:G),"")</f>
        <v>-450000</v>
      </c>
    </row>
    <row r="1189" spans="1:19">
      <c r="A1189" s="3">
        <v>1188</v>
      </c>
      <c r="B1189" s="5">
        <v>42114</v>
      </c>
      <c r="K1189" s="3">
        <v>254</v>
      </c>
      <c r="P1189" s="3" t="s">
        <v>40</v>
      </c>
      <c r="Q1189" s="4" t="str">
        <f>IFERROR(IF(IF(AND(IF(M1189&lt;&gt;0,LOOKUP(M1189,[1]Customer!$A:$A,[1]Customer!$B:$B),IF(N1189&lt;&gt;0,LOOKUP(N1189,[1]Supplier!$A:$A,[1]Supplier!$B:$B)))=FALSE,O1189&lt;&gt;0),LOOKUP(O1189,[1]Branch!$A:$A,[1]Branch!$B:$B),IF(M1189&lt;&gt;0,LOOKUP(M1189,[1]Customer!$A:$A,[1]Customer!$B:$B),IF(N1189&lt;&gt;0,LOOKUP(N1189,[1]Supplier!$A:$A,[1]Supplier!$B:$B))))=FALSE,LOOKUP(P1189,[1]Banking!$A:$A,[1]Banking!$B:$B),IF(AND(IF(M1189&lt;&gt;0,LOOKUP(M1189,[1]Customer!$A:$A,[1]Customer!$B:$B),IF(N1189&lt;&gt;0,LOOKUP(N1189,[1]Supplier!$A:$A,[1]Supplier!$B:$B)))=FALSE,O1189&lt;&gt;0),LOOKUP(O1189,[1]Branch!$A:$A,[1]Branch!$B:$B),IF(M1189&lt;&gt;0,LOOKUP(M1189,[1]Customer!$A:$A,[1]Customer!$B:$B),IF(N1189&lt;&gt;0,LOOKUP(N1189,[1]Supplier!$A:$A,[1]Supplier!$B:$B))))),"")</f>
        <v>Kas Kecil Nathani Chemicals</v>
      </c>
      <c r="R1189" s="4">
        <f>IFERROR(IF(IF(AND(IF(M1189&lt;&gt;0,LOOKUP(M1189,[1]Customer!$A:$A,[1]Customer!$V:$V),IF(N1189&lt;&gt;0,LOOKUP(N1189,[1]Supplier!$A:$A,[1]Supplier!$V:$V)))=FALSE,O1189&lt;&gt;0),LOOKUP(O1189,[1]Branch!$A:$A,[1]Branch!$V:$V),IF(M1189&lt;&gt;0,LOOKUP(M1189,[1]Customer!$A:$A,[1]Customer!$V:$V),IF(N1189&lt;&gt;0,LOOKUP(N1189,[1]Supplier!$A:$A,[1]Supplier!$V:$V))))=FALSE,LOOKUP(P1189,[1]Banking!$A:$A,[1]Banking!$C:$C),IF(AND(IF(M1189&lt;&gt;0,LOOKUP(M1189,[1]Customer!$A:$A,[1]Customer!$V:$V),IF(N1189&lt;&gt;0,LOOKUP(N1189,[1]Supplier!$A:$A,[1]Supplier!$V:$V)))=FALSE,O1189&lt;&gt;0),LOOKUP(O1189,[1]Branch!$A:$A,[1]Branch!$V:$V),IF(M1189&lt;&gt;0,LOOKUP(M1189,[1]Customer!$A:$A,[1]Customer!$V:$V),IF(N1189&lt;&gt;0,LOOKUP(N1189,[1]Supplier!$A:$A,[1]Supplier!$V:$V))))),"")</f>
        <v>0</v>
      </c>
      <c r="S1189" s="14">
        <f>IFERROR(SUMIF(CREF!A:A,PREF!A1189,CREF!G:G),"")</f>
        <v>-330960</v>
      </c>
    </row>
    <row r="1190" spans="1:19">
      <c r="A1190" s="3">
        <v>1189</v>
      </c>
      <c r="B1190" s="5">
        <v>42114</v>
      </c>
      <c r="K1190" s="3">
        <v>255</v>
      </c>
      <c r="P1190" s="3" t="s">
        <v>40</v>
      </c>
      <c r="Q1190" s="4" t="str">
        <f>IFERROR(IF(IF(AND(IF(M1190&lt;&gt;0,LOOKUP(M1190,[1]Customer!$A:$A,[1]Customer!$B:$B),IF(N1190&lt;&gt;0,LOOKUP(N1190,[1]Supplier!$A:$A,[1]Supplier!$B:$B)))=FALSE,O1190&lt;&gt;0),LOOKUP(O1190,[1]Branch!$A:$A,[1]Branch!$B:$B),IF(M1190&lt;&gt;0,LOOKUP(M1190,[1]Customer!$A:$A,[1]Customer!$B:$B),IF(N1190&lt;&gt;0,LOOKUP(N1190,[1]Supplier!$A:$A,[1]Supplier!$B:$B))))=FALSE,LOOKUP(P1190,[1]Banking!$A:$A,[1]Banking!$B:$B),IF(AND(IF(M1190&lt;&gt;0,LOOKUP(M1190,[1]Customer!$A:$A,[1]Customer!$B:$B),IF(N1190&lt;&gt;0,LOOKUP(N1190,[1]Supplier!$A:$A,[1]Supplier!$B:$B)))=FALSE,O1190&lt;&gt;0),LOOKUP(O1190,[1]Branch!$A:$A,[1]Branch!$B:$B),IF(M1190&lt;&gt;0,LOOKUP(M1190,[1]Customer!$A:$A,[1]Customer!$B:$B),IF(N1190&lt;&gt;0,LOOKUP(N1190,[1]Supplier!$A:$A,[1]Supplier!$B:$B))))),"")</f>
        <v>Kas Kecil Nathani Chemicals</v>
      </c>
      <c r="R1190" s="4">
        <f>IFERROR(IF(IF(AND(IF(M1190&lt;&gt;0,LOOKUP(M1190,[1]Customer!$A:$A,[1]Customer!$V:$V),IF(N1190&lt;&gt;0,LOOKUP(N1190,[1]Supplier!$A:$A,[1]Supplier!$V:$V)))=FALSE,O1190&lt;&gt;0),LOOKUP(O1190,[1]Branch!$A:$A,[1]Branch!$V:$V),IF(M1190&lt;&gt;0,LOOKUP(M1190,[1]Customer!$A:$A,[1]Customer!$V:$V),IF(N1190&lt;&gt;0,LOOKUP(N1190,[1]Supplier!$A:$A,[1]Supplier!$V:$V))))=FALSE,LOOKUP(P1190,[1]Banking!$A:$A,[1]Banking!$C:$C),IF(AND(IF(M1190&lt;&gt;0,LOOKUP(M1190,[1]Customer!$A:$A,[1]Customer!$V:$V),IF(N1190&lt;&gt;0,LOOKUP(N1190,[1]Supplier!$A:$A,[1]Supplier!$V:$V)))=FALSE,O1190&lt;&gt;0),LOOKUP(O1190,[1]Branch!$A:$A,[1]Branch!$V:$V),IF(M1190&lt;&gt;0,LOOKUP(M1190,[1]Customer!$A:$A,[1]Customer!$V:$V),IF(N1190&lt;&gt;0,LOOKUP(N1190,[1]Supplier!$A:$A,[1]Supplier!$V:$V))))),"")</f>
        <v>0</v>
      </c>
      <c r="S1190" s="14">
        <f>IFERROR(SUMIF(CREF!A:A,PREF!A1190,CREF!G:G),"")</f>
        <v>-450000</v>
      </c>
    </row>
    <row r="1191" spans="1:19">
      <c r="A1191" s="3">
        <v>1190</v>
      </c>
      <c r="B1191" s="5">
        <v>42114</v>
      </c>
      <c r="K1191" s="3">
        <v>256</v>
      </c>
      <c r="P1191" s="3" t="s">
        <v>40</v>
      </c>
      <c r="Q1191" s="4" t="str">
        <f>IFERROR(IF(IF(AND(IF(M1191&lt;&gt;0,LOOKUP(M1191,[1]Customer!$A:$A,[1]Customer!$B:$B),IF(N1191&lt;&gt;0,LOOKUP(N1191,[1]Supplier!$A:$A,[1]Supplier!$B:$B)))=FALSE,O1191&lt;&gt;0),LOOKUP(O1191,[1]Branch!$A:$A,[1]Branch!$B:$B),IF(M1191&lt;&gt;0,LOOKUP(M1191,[1]Customer!$A:$A,[1]Customer!$B:$B),IF(N1191&lt;&gt;0,LOOKUP(N1191,[1]Supplier!$A:$A,[1]Supplier!$B:$B))))=FALSE,LOOKUP(P1191,[1]Banking!$A:$A,[1]Banking!$B:$B),IF(AND(IF(M1191&lt;&gt;0,LOOKUP(M1191,[1]Customer!$A:$A,[1]Customer!$B:$B),IF(N1191&lt;&gt;0,LOOKUP(N1191,[1]Supplier!$A:$A,[1]Supplier!$B:$B)))=FALSE,O1191&lt;&gt;0),LOOKUP(O1191,[1]Branch!$A:$A,[1]Branch!$B:$B),IF(M1191&lt;&gt;0,LOOKUP(M1191,[1]Customer!$A:$A,[1]Customer!$B:$B),IF(N1191&lt;&gt;0,LOOKUP(N1191,[1]Supplier!$A:$A,[1]Supplier!$B:$B))))),"")</f>
        <v>Kas Kecil Nathani Chemicals</v>
      </c>
      <c r="R1191" s="4">
        <f>IFERROR(IF(IF(AND(IF(M1191&lt;&gt;0,LOOKUP(M1191,[1]Customer!$A:$A,[1]Customer!$V:$V),IF(N1191&lt;&gt;0,LOOKUP(N1191,[1]Supplier!$A:$A,[1]Supplier!$V:$V)))=FALSE,O1191&lt;&gt;0),LOOKUP(O1191,[1]Branch!$A:$A,[1]Branch!$V:$V),IF(M1191&lt;&gt;0,LOOKUP(M1191,[1]Customer!$A:$A,[1]Customer!$V:$V),IF(N1191&lt;&gt;0,LOOKUP(N1191,[1]Supplier!$A:$A,[1]Supplier!$V:$V))))=FALSE,LOOKUP(P1191,[1]Banking!$A:$A,[1]Banking!$C:$C),IF(AND(IF(M1191&lt;&gt;0,LOOKUP(M1191,[1]Customer!$A:$A,[1]Customer!$V:$V),IF(N1191&lt;&gt;0,LOOKUP(N1191,[1]Supplier!$A:$A,[1]Supplier!$V:$V)))=FALSE,O1191&lt;&gt;0),LOOKUP(O1191,[1]Branch!$A:$A,[1]Branch!$V:$V),IF(M1191&lt;&gt;0,LOOKUP(M1191,[1]Customer!$A:$A,[1]Customer!$V:$V),IF(N1191&lt;&gt;0,LOOKUP(N1191,[1]Supplier!$A:$A,[1]Supplier!$V:$V))))),"")</f>
        <v>0</v>
      </c>
      <c r="S1191" s="14">
        <f>IFERROR(SUMIF(CREF!A:A,PREF!A1191,CREF!G:G),"")</f>
        <v>-450000</v>
      </c>
    </row>
    <row r="1192" spans="1:19">
      <c r="A1192" s="3">
        <v>1191</v>
      </c>
      <c r="B1192" s="5">
        <v>42114</v>
      </c>
      <c r="K1192" s="3">
        <v>257</v>
      </c>
      <c r="P1192" s="3" t="s">
        <v>40</v>
      </c>
      <c r="Q1192" s="4" t="str">
        <f>IFERROR(IF(IF(AND(IF(M1192&lt;&gt;0,LOOKUP(M1192,[1]Customer!$A:$A,[1]Customer!$B:$B),IF(N1192&lt;&gt;0,LOOKUP(N1192,[1]Supplier!$A:$A,[1]Supplier!$B:$B)))=FALSE,O1192&lt;&gt;0),LOOKUP(O1192,[1]Branch!$A:$A,[1]Branch!$B:$B),IF(M1192&lt;&gt;0,LOOKUP(M1192,[1]Customer!$A:$A,[1]Customer!$B:$B),IF(N1192&lt;&gt;0,LOOKUP(N1192,[1]Supplier!$A:$A,[1]Supplier!$B:$B))))=FALSE,LOOKUP(P1192,[1]Banking!$A:$A,[1]Banking!$B:$B),IF(AND(IF(M1192&lt;&gt;0,LOOKUP(M1192,[1]Customer!$A:$A,[1]Customer!$B:$B),IF(N1192&lt;&gt;0,LOOKUP(N1192,[1]Supplier!$A:$A,[1]Supplier!$B:$B)))=FALSE,O1192&lt;&gt;0),LOOKUP(O1192,[1]Branch!$A:$A,[1]Branch!$B:$B),IF(M1192&lt;&gt;0,LOOKUP(M1192,[1]Customer!$A:$A,[1]Customer!$B:$B),IF(N1192&lt;&gt;0,LOOKUP(N1192,[1]Supplier!$A:$A,[1]Supplier!$B:$B))))),"")</f>
        <v>Kas Kecil Nathani Chemicals</v>
      </c>
      <c r="R1192" s="4">
        <f>IFERROR(IF(IF(AND(IF(M1192&lt;&gt;0,LOOKUP(M1192,[1]Customer!$A:$A,[1]Customer!$V:$V),IF(N1192&lt;&gt;0,LOOKUP(N1192,[1]Supplier!$A:$A,[1]Supplier!$V:$V)))=FALSE,O1192&lt;&gt;0),LOOKUP(O1192,[1]Branch!$A:$A,[1]Branch!$V:$V),IF(M1192&lt;&gt;0,LOOKUP(M1192,[1]Customer!$A:$A,[1]Customer!$V:$V),IF(N1192&lt;&gt;0,LOOKUP(N1192,[1]Supplier!$A:$A,[1]Supplier!$V:$V))))=FALSE,LOOKUP(P1192,[1]Banking!$A:$A,[1]Banking!$C:$C),IF(AND(IF(M1192&lt;&gt;0,LOOKUP(M1192,[1]Customer!$A:$A,[1]Customer!$V:$V),IF(N1192&lt;&gt;0,LOOKUP(N1192,[1]Supplier!$A:$A,[1]Supplier!$V:$V)))=FALSE,O1192&lt;&gt;0),LOOKUP(O1192,[1]Branch!$A:$A,[1]Branch!$V:$V),IF(M1192&lt;&gt;0,LOOKUP(M1192,[1]Customer!$A:$A,[1]Customer!$V:$V),IF(N1192&lt;&gt;0,LOOKUP(N1192,[1]Supplier!$A:$A,[1]Supplier!$V:$V))))),"")</f>
        <v>0</v>
      </c>
      <c r="S1192" s="14">
        <f>IFERROR(SUMIF(CREF!A:A,PREF!A1192,CREF!G:G),"")</f>
        <v>-450000</v>
      </c>
    </row>
    <row r="1193" spans="1:19">
      <c r="A1193" s="3">
        <v>1192</v>
      </c>
      <c r="B1193" s="5">
        <v>42114</v>
      </c>
      <c r="K1193" s="3">
        <v>258</v>
      </c>
      <c r="P1193" s="3" t="s">
        <v>40</v>
      </c>
      <c r="Q1193" s="4" t="str">
        <f>IFERROR(IF(IF(AND(IF(M1193&lt;&gt;0,LOOKUP(M1193,[1]Customer!$A:$A,[1]Customer!$B:$B),IF(N1193&lt;&gt;0,LOOKUP(N1193,[1]Supplier!$A:$A,[1]Supplier!$B:$B)))=FALSE,O1193&lt;&gt;0),LOOKUP(O1193,[1]Branch!$A:$A,[1]Branch!$B:$B),IF(M1193&lt;&gt;0,LOOKUP(M1193,[1]Customer!$A:$A,[1]Customer!$B:$B),IF(N1193&lt;&gt;0,LOOKUP(N1193,[1]Supplier!$A:$A,[1]Supplier!$B:$B))))=FALSE,LOOKUP(P1193,[1]Banking!$A:$A,[1]Banking!$B:$B),IF(AND(IF(M1193&lt;&gt;0,LOOKUP(M1193,[1]Customer!$A:$A,[1]Customer!$B:$B),IF(N1193&lt;&gt;0,LOOKUP(N1193,[1]Supplier!$A:$A,[1]Supplier!$B:$B)))=FALSE,O1193&lt;&gt;0),LOOKUP(O1193,[1]Branch!$A:$A,[1]Branch!$B:$B),IF(M1193&lt;&gt;0,LOOKUP(M1193,[1]Customer!$A:$A,[1]Customer!$B:$B),IF(N1193&lt;&gt;0,LOOKUP(N1193,[1]Supplier!$A:$A,[1]Supplier!$B:$B))))),"")</f>
        <v>Kas Kecil Nathani Chemicals</v>
      </c>
      <c r="R1193" s="4">
        <f>IFERROR(IF(IF(AND(IF(M1193&lt;&gt;0,LOOKUP(M1193,[1]Customer!$A:$A,[1]Customer!$V:$V),IF(N1193&lt;&gt;0,LOOKUP(N1193,[1]Supplier!$A:$A,[1]Supplier!$V:$V)))=FALSE,O1193&lt;&gt;0),LOOKUP(O1193,[1]Branch!$A:$A,[1]Branch!$V:$V),IF(M1193&lt;&gt;0,LOOKUP(M1193,[1]Customer!$A:$A,[1]Customer!$V:$V),IF(N1193&lt;&gt;0,LOOKUP(N1193,[1]Supplier!$A:$A,[1]Supplier!$V:$V))))=FALSE,LOOKUP(P1193,[1]Banking!$A:$A,[1]Banking!$C:$C),IF(AND(IF(M1193&lt;&gt;0,LOOKUP(M1193,[1]Customer!$A:$A,[1]Customer!$V:$V),IF(N1193&lt;&gt;0,LOOKUP(N1193,[1]Supplier!$A:$A,[1]Supplier!$V:$V)))=FALSE,O1193&lt;&gt;0),LOOKUP(O1193,[1]Branch!$A:$A,[1]Branch!$V:$V),IF(M1193&lt;&gt;0,LOOKUP(M1193,[1]Customer!$A:$A,[1]Customer!$V:$V),IF(N1193&lt;&gt;0,LOOKUP(N1193,[1]Supplier!$A:$A,[1]Supplier!$V:$V))))),"")</f>
        <v>0</v>
      </c>
      <c r="S1193" s="14">
        <f>IFERROR(SUMIF(CREF!A:A,PREF!A1193,CREF!G:G),"")</f>
        <v>-450000</v>
      </c>
    </row>
    <row r="1194" spans="1:19">
      <c r="A1194" s="3">
        <v>1193</v>
      </c>
      <c r="B1194" s="5">
        <v>42114</v>
      </c>
      <c r="D1194" s="11"/>
      <c r="K1194" s="3">
        <v>259</v>
      </c>
      <c r="P1194" s="3" t="s">
        <v>40</v>
      </c>
      <c r="Q1194" s="4" t="str">
        <f>IFERROR(IF(IF(AND(IF(M1194&lt;&gt;0,LOOKUP(M1194,[1]Customer!$A:$A,[1]Customer!$B:$B),IF(N1194&lt;&gt;0,LOOKUP(N1194,[1]Supplier!$A:$A,[1]Supplier!$B:$B)))=FALSE,O1194&lt;&gt;0),LOOKUP(O1194,[1]Branch!$A:$A,[1]Branch!$B:$B),IF(M1194&lt;&gt;0,LOOKUP(M1194,[1]Customer!$A:$A,[1]Customer!$B:$B),IF(N1194&lt;&gt;0,LOOKUP(N1194,[1]Supplier!$A:$A,[1]Supplier!$B:$B))))=FALSE,LOOKUP(P1194,[1]Banking!$A:$A,[1]Banking!$B:$B),IF(AND(IF(M1194&lt;&gt;0,LOOKUP(M1194,[1]Customer!$A:$A,[1]Customer!$B:$B),IF(N1194&lt;&gt;0,LOOKUP(N1194,[1]Supplier!$A:$A,[1]Supplier!$B:$B)))=FALSE,O1194&lt;&gt;0),LOOKUP(O1194,[1]Branch!$A:$A,[1]Branch!$B:$B),IF(M1194&lt;&gt;0,LOOKUP(M1194,[1]Customer!$A:$A,[1]Customer!$B:$B),IF(N1194&lt;&gt;0,LOOKUP(N1194,[1]Supplier!$A:$A,[1]Supplier!$B:$B))))),"")</f>
        <v>Kas Kecil Nathani Chemicals</v>
      </c>
      <c r="R1194" s="4">
        <f>IFERROR(IF(IF(AND(IF(M1194&lt;&gt;0,LOOKUP(M1194,[1]Customer!$A:$A,[1]Customer!$V:$V),IF(N1194&lt;&gt;0,LOOKUP(N1194,[1]Supplier!$A:$A,[1]Supplier!$V:$V)))=FALSE,O1194&lt;&gt;0),LOOKUP(O1194,[1]Branch!$A:$A,[1]Branch!$V:$V),IF(M1194&lt;&gt;0,LOOKUP(M1194,[1]Customer!$A:$A,[1]Customer!$V:$V),IF(N1194&lt;&gt;0,LOOKUP(N1194,[1]Supplier!$A:$A,[1]Supplier!$V:$V))))=FALSE,LOOKUP(P1194,[1]Banking!$A:$A,[1]Banking!$C:$C),IF(AND(IF(M1194&lt;&gt;0,LOOKUP(M1194,[1]Customer!$A:$A,[1]Customer!$V:$V),IF(N1194&lt;&gt;0,LOOKUP(N1194,[1]Supplier!$A:$A,[1]Supplier!$V:$V)))=FALSE,O1194&lt;&gt;0),LOOKUP(O1194,[1]Branch!$A:$A,[1]Branch!$V:$V),IF(M1194&lt;&gt;0,LOOKUP(M1194,[1]Customer!$A:$A,[1]Customer!$V:$V),IF(N1194&lt;&gt;0,LOOKUP(N1194,[1]Supplier!$A:$A,[1]Supplier!$V:$V))))),"")</f>
        <v>0</v>
      </c>
      <c r="S1194" s="14">
        <f>IFERROR(SUMIF(CREF!A:A,PREF!A1194,CREF!G:G),"")</f>
        <v>-300000</v>
      </c>
    </row>
    <row r="1195" spans="1:19">
      <c r="A1195" s="3">
        <v>1194</v>
      </c>
      <c r="B1195" s="5">
        <v>42114</v>
      </c>
      <c r="D1195" s="11"/>
      <c r="K1195" s="3">
        <v>260</v>
      </c>
      <c r="P1195" s="3" t="s">
        <v>40</v>
      </c>
      <c r="Q1195" s="4" t="str">
        <f>IFERROR(IF(IF(AND(IF(M1195&lt;&gt;0,LOOKUP(M1195,[1]Customer!$A:$A,[1]Customer!$B:$B),IF(N1195&lt;&gt;0,LOOKUP(N1195,[1]Supplier!$A:$A,[1]Supplier!$B:$B)))=FALSE,O1195&lt;&gt;0),LOOKUP(O1195,[1]Branch!$A:$A,[1]Branch!$B:$B),IF(M1195&lt;&gt;0,LOOKUP(M1195,[1]Customer!$A:$A,[1]Customer!$B:$B),IF(N1195&lt;&gt;0,LOOKUP(N1195,[1]Supplier!$A:$A,[1]Supplier!$B:$B))))=FALSE,LOOKUP(P1195,[1]Banking!$A:$A,[1]Banking!$B:$B),IF(AND(IF(M1195&lt;&gt;0,LOOKUP(M1195,[1]Customer!$A:$A,[1]Customer!$B:$B),IF(N1195&lt;&gt;0,LOOKUP(N1195,[1]Supplier!$A:$A,[1]Supplier!$B:$B)))=FALSE,O1195&lt;&gt;0),LOOKUP(O1195,[1]Branch!$A:$A,[1]Branch!$B:$B),IF(M1195&lt;&gt;0,LOOKUP(M1195,[1]Customer!$A:$A,[1]Customer!$B:$B),IF(N1195&lt;&gt;0,LOOKUP(N1195,[1]Supplier!$A:$A,[1]Supplier!$B:$B))))),"")</f>
        <v>Kas Kecil Nathani Chemicals</v>
      </c>
      <c r="R1195" s="4">
        <f>IFERROR(IF(IF(AND(IF(M1195&lt;&gt;0,LOOKUP(M1195,[1]Customer!$A:$A,[1]Customer!$V:$V),IF(N1195&lt;&gt;0,LOOKUP(N1195,[1]Supplier!$A:$A,[1]Supplier!$V:$V)))=FALSE,O1195&lt;&gt;0),LOOKUP(O1195,[1]Branch!$A:$A,[1]Branch!$V:$V),IF(M1195&lt;&gt;0,LOOKUP(M1195,[1]Customer!$A:$A,[1]Customer!$V:$V),IF(N1195&lt;&gt;0,LOOKUP(N1195,[1]Supplier!$A:$A,[1]Supplier!$V:$V))))=FALSE,LOOKUP(P1195,[1]Banking!$A:$A,[1]Banking!$C:$C),IF(AND(IF(M1195&lt;&gt;0,LOOKUP(M1195,[1]Customer!$A:$A,[1]Customer!$V:$V),IF(N1195&lt;&gt;0,LOOKUP(N1195,[1]Supplier!$A:$A,[1]Supplier!$V:$V)))=FALSE,O1195&lt;&gt;0),LOOKUP(O1195,[1]Branch!$A:$A,[1]Branch!$V:$V),IF(M1195&lt;&gt;0,LOOKUP(M1195,[1]Customer!$A:$A,[1]Customer!$V:$V),IF(N1195&lt;&gt;0,LOOKUP(N1195,[1]Supplier!$A:$A,[1]Supplier!$V:$V))))),"")</f>
        <v>0</v>
      </c>
      <c r="S1195" s="14">
        <f>IFERROR(SUMIF(CREF!A:A,PREF!A1195,CREF!G:G),"")</f>
        <v>-450000</v>
      </c>
    </row>
    <row r="1196" spans="1:19">
      <c r="A1196" s="3">
        <v>1195</v>
      </c>
      <c r="B1196" s="5">
        <v>42114</v>
      </c>
      <c r="D1196" s="11"/>
      <c r="K1196" s="3">
        <v>261</v>
      </c>
      <c r="P1196" s="3" t="s">
        <v>40</v>
      </c>
      <c r="Q1196" s="4" t="str">
        <f>IFERROR(IF(IF(AND(IF(M1196&lt;&gt;0,LOOKUP(M1196,[1]Customer!$A:$A,[1]Customer!$B:$B),IF(N1196&lt;&gt;0,LOOKUP(N1196,[1]Supplier!$A:$A,[1]Supplier!$B:$B)))=FALSE,O1196&lt;&gt;0),LOOKUP(O1196,[1]Branch!$A:$A,[1]Branch!$B:$B),IF(M1196&lt;&gt;0,LOOKUP(M1196,[1]Customer!$A:$A,[1]Customer!$B:$B),IF(N1196&lt;&gt;0,LOOKUP(N1196,[1]Supplier!$A:$A,[1]Supplier!$B:$B))))=FALSE,LOOKUP(P1196,[1]Banking!$A:$A,[1]Banking!$B:$B),IF(AND(IF(M1196&lt;&gt;0,LOOKUP(M1196,[1]Customer!$A:$A,[1]Customer!$B:$B),IF(N1196&lt;&gt;0,LOOKUP(N1196,[1]Supplier!$A:$A,[1]Supplier!$B:$B)))=FALSE,O1196&lt;&gt;0),LOOKUP(O1196,[1]Branch!$A:$A,[1]Branch!$B:$B),IF(M1196&lt;&gt;0,LOOKUP(M1196,[1]Customer!$A:$A,[1]Customer!$B:$B),IF(N1196&lt;&gt;0,LOOKUP(N1196,[1]Supplier!$A:$A,[1]Supplier!$B:$B))))),"")</f>
        <v>Kas Kecil Nathani Chemicals</v>
      </c>
      <c r="R1196" s="4">
        <f>IFERROR(IF(IF(AND(IF(M1196&lt;&gt;0,LOOKUP(M1196,[1]Customer!$A:$A,[1]Customer!$V:$V),IF(N1196&lt;&gt;0,LOOKUP(N1196,[1]Supplier!$A:$A,[1]Supplier!$V:$V)))=FALSE,O1196&lt;&gt;0),LOOKUP(O1196,[1]Branch!$A:$A,[1]Branch!$V:$V),IF(M1196&lt;&gt;0,LOOKUP(M1196,[1]Customer!$A:$A,[1]Customer!$V:$V),IF(N1196&lt;&gt;0,LOOKUP(N1196,[1]Supplier!$A:$A,[1]Supplier!$V:$V))))=FALSE,LOOKUP(P1196,[1]Banking!$A:$A,[1]Banking!$C:$C),IF(AND(IF(M1196&lt;&gt;0,LOOKUP(M1196,[1]Customer!$A:$A,[1]Customer!$V:$V),IF(N1196&lt;&gt;0,LOOKUP(N1196,[1]Supplier!$A:$A,[1]Supplier!$V:$V)))=FALSE,O1196&lt;&gt;0),LOOKUP(O1196,[1]Branch!$A:$A,[1]Branch!$V:$V),IF(M1196&lt;&gt;0,LOOKUP(M1196,[1]Customer!$A:$A,[1]Customer!$V:$V),IF(N1196&lt;&gt;0,LOOKUP(N1196,[1]Supplier!$A:$A,[1]Supplier!$V:$V))))),"")</f>
        <v>0</v>
      </c>
      <c r="S1196" s="14">
        <f>IFERROR(SUMIF(CREF!A:A,PREF!A1196,CREF!G:G),"")</f>
        <v>-450000</v>
      </c>
    </row>
    <row r="1197" spans="1:19">
      <c r="A1197" s="3">
        <v>1196</v>
      </c>
      <c r="B1197" s="5">
        <v>42114</v>
      </c>
      <c r="D1197" s="11"/>
      <c r="K1197" s="3">
        <v>262</v>
      </c>
      <c r="P1197" s="3" t="s">
        <v>40</v>
      </c>
      <c r="Q1197" s="4" t="str">
        <f>IFERROR(IF(IF(AND(IF(M1197&lt;&gt;0,LOOKUP(M1197,[1]Customer!$A:$A,[1]Customer!$B:$B),IF(N1197&lt;&gt;0,LOOKUP(N1197,[1]Supplier!$A:$A,[1]Supplier!$B:$B)))=FALSE,O1197&lt;&gt;0),LOOKUP(O1197,[1]Branch!$A:$A,[1]Branch!$B:$B),IF(M1197&lt;&gt;0,LOOKUP(M1197,[1]Customer!$A:$A,[1]Customer!$B:$B),IF(N1197&lt;&gt;0,LOOKUP(N1197,[1]Supplier!$A:$A,[1]Supplier!$B:$B))))=FALSE,LOOKUP(P1197,[1]Banking!$A:$A,[1]Banking!$B:$B),IF(AND(IF(M1197&lt;&gt;0,LOOKUP(M1197,[1]Customer!$A:$A,[1]Customer!$B:$B),IF(N1197&lt;&gt;0,LOOKUP(N1197,[1]Supplier!$A:$A,[1]Supplier!$B:$B)))=FALSE,O1197&lt;&gt;0),LOOKUP(O1197,[1]Branch!$A:$A,[1]Branch!$B:$B),IF(M1197&lt;&gt;0,LOOKUP(M1197,[1]Customer!$A:$A,[1]Customer!$B:$B),IF(N1197&lt;&gt;0,LOOKUP(N1197,[1]Supplier!$A:$A,[1]Supplier!$B:$B))))),"")</f>
        <v>Kas Kecil Nathani Chemicals</v>
      </c>
      <c r="R1197" s="4">
        <f>IFERROR(IF(IF(AND(IF(M1197&lt;&gt;0,LOOKUP(M1197,[1]Customer!$A:$A,[1]Customer!$V:$V),IF(N1197&lt;&gt;0,LOOKUP(N1197,[1]Supplier!$A:$A,[1]Supplier!$V:$V)))=FALSE,O1197&lt;&gt;0),LOOKUP(O1197,[1]Branch!$A:$A,[1]Branch!$V:$V),IF(M1197&lt;&gt;0,LOOKUP(M1197,[1]Customer!$A:$A,[1]Customer!$V:$V),IF(N1197&lt;&gt;0,LOOKUP(N1197,[1]Supplier!$A:$A,[1]Supplier!$V:$V))))=FALSE,LOOKUP(P1197,[1]Banking!$A:$A,[1]Banking!$C:$C),IF(AND(IF(M1197&lt;&gt;0,LOOKUP(M1197,[1]Customer!$A:$A,[1]Customer!$V:$V),IF(N1197&lt;&gt;0,LOOKUP(N1197,[1]Supplier!$A:$A,[1]Supplier!$V:$V)))=FALSE,O1197&lt;&gt;0),LOOKUP(O1197,[1]Branch!$A:$A,[1]Branch!$V:$V),IF(M1197&lt;&gt;0,LOOKUP(M1197,[1]Customer!$A:$A,[1]Customer!$V:$V),IF(N1197&lt;&gt;0,LOOKUP(N1197,[1]Supplier!$A:$A,[1]Supplier!$V:$V))))),"")</f>
        <v>0</v>
      </c>
      <c r="S1197" s="14">
        <f>IFERROR(SUMIF(CREF!A:A,PREF!A1197,CREF!G:G),"")</f>
        <v>-450000</v>
      </c>
    </row>
    <row r="1198" spans="1:19">
      <c r="A1198" s="3">
        <v>1197</v>
      </c>
      <c r="B1198" s="5">
        <v>42114</v>
      </c>
      <c r="D1198" s="11"/>
      <c r="K1198" s="3">
        <v>263</v>
      </c>
      <c r="P1198" s="3" t="s">
        <v>40</v>
      </c>
      <c r="Q1198" s="4" t="str">
        <f>IFERROR(IF(IF(AND(IF(M1198&lt;&gt;0,LOOKUP(M1198,[1]Customer!$A:$A,[1]Customer!$B:$B),IF(N1198&lt;&gt;0,LOOKUP(N1198,[1]Supplier!$A:$A,[1]Supplier!$B:$B)))=FALSE,O1198&lt;&gt;0),LOOKUP(O1198,[1]Branch!$A:$A,[1]Branch!$B:$B),IF(M1198&lt;&gt;0,LOOKUP(M1198,[1]Customer!$A:$A,[1]Customer!$B:$B),IF(N1198&lt;&gt;0,LOOKUP(N1198,[1]Supplier!$A:$A,[1]Supplier!$B:$B))))=FALSE,LOOKUP(P1198,[1]Banking!$A:$A,[1]Banking!$B:$B),IF(AND(IF(M1198&lt;&gt;0,LOOKUP(M1198,[1]Customer!$A:$A,[1]Customer!$B:$B),IF(N1198&lt;&gt;0,LOOKUP(N1198,[1]Supplier!$A:$A,[1]Supplier!$B:$B)))=FALSE,O1198&lt;&gt;0),LOOKUP(O1198,[1]Branch!$A:$A,[1]Branch!$B:$B),IF(M1198&lt;&gt;0,LOOKUP(M1198,[1]Customer!$A:$A,[1]Customer!$B:$B),IF(N1198&lt;&gt;0,LOOKUP(N1198,[1]Supplier!$A:$A,[1]Supplier!$B:$B))))),"")</f>
        <v>Kas Kecil Nathani Chemicals</v>
      </c>
      <c r="R1198" s="4">
        <f>IFERROR(IF(IF(AND(IF(M1198&lt;&gt;0,LOOKUP(M1198,[1]Customer!$A:$A,[1]Customer!$V:$V),IF(N1198&lt;&gt;0,LOOKUP(N1198,[1]Supplier!$A:$A,[1]Supplier!$V:$V)))=FALSE,O1198&lt;&gt;0),LOOKUP(O1198,[1]Branch!$A:$A,[1]Branch!$V:$V),IF(M1198&lt;&gt;0,LOOKUP(M1198,[1]Customer!$A:$A,[1]Customer!$V:$V),IF(N1198&lt;&gt;0,LOOKUP(N1198,[1]Supplier!$A:$A,[1]Supplier!$V:$V))))=FALSE,LOOKUP(P1198,[1]Banking!$A:$A,[1]Banking!$C:$C),IF(AND(IF(M1198&lt;&gt;0,LOOKUP(M1198,[1]Customer!$A:$A,[1]Customer!$V:$V),IF(N1198&lt;&gt;0,LOOKUP(N1198,[1]Supplier!$A:$A,[1]Supplier!$V:$V)))=FALSE,O1198&lt;&gt;0),LOOKUP(O1198,[1]Branch!$A:$A,[1]Branch!$V:$V),IF(M1198&lt;&gt;0,LOOKUP(M1198,[1]Customer!$A:$A,[1]Customer!$V:$V),IF(N1198&lt;&gt;0,LOOKUP(N1198,[1]Supplier!$A:$A,[1]Supplier!$V:$V))))),"")</f>
        <v>0</v>
      </c>
      <c r="S1198" s="14">
        <f>IFERROR(SUMIF(CREF!A:A,PREF!A1198,CREF!G:G),"")</f>
        <v>-375000</v>
      </c>
    </row>
    <row r="1199" spans="1:19">
      <c r="A1199" s="3">
        <v>1198</v>
      </c>
      <c r="B1199" s="5">
        <v>42114</v>
      </c>
      <c r="D1199" s="11"/>
      <c r="K1199" s="3">
        <v>264</v>
      </c>
      <c r="P1199" s="3" t="s">
        <v>40</v>
      </c>
      <c r="Q1199" s="4" t="str">
        <f>IFERROR(IF(IF(AND(IF(M1199&lt;&gt;0,LOOKUP(M1199,[1]Customer!$A:$A,[1]Customer!$B:$B),IF(N1199&lt;&gt;0,LOOKUP(N1199,[1]Supplier!$A:$A,[1]Supplier!$B:$B)))=FALSE,O1199&lt;&gt;0),LOOKUP(O1199,[1]Branch!$A:$A,[1]Branch!$B:$B),IF(M1199&lt;&gt;0,LOOKUP(M1199,[1]Customer!$A:$A,[1]Customer!$B:$B),IF(N1199&lt;&gt;0,LOOKUP(N1199,[1]Supplier!$A:$A,[1]Supplier!$B:$B))))=FALSE,LOOKUP(P1199,[1]Banking!$A:$A,[1]Banking!$B:$B),IF(AND(IF(M1199&lt;&gt;0,LOOKUP(M1199,[1]Customer!$A:$A,[1]Customer!$B:$B),IF(N1199&lt;&gt;0,LOOKUP(N1199,[1]Supplier!$A:$A,[1]Supplier!$B:$B)))=FALSE,O1199&lt;&gt;0),LOOKUP(O1199,[1]Branch!$A:$A,[1]Branch!$B:$B),IF(M1199&lt;&gt;0,LOOKUP(M1199,[1]Customer!$A:$A,[1]Customer!$B:$B),IF(N1199&lt;&gt;0,LOOKUP(N1199,[1]Supplier!$A:$A,[1]Supplier!$B:$B))))),"")</f>
        <v>Kas Kecil Nathani Chemicals</v>
      </c>
      <c r="R1199" s="4">
        <f>IFERROR(IF(IF(AND(IF(M1199&lt;&gt;0,LOOKUP(M1199,[1]Customer!$A:$A,[1]Customer!$V:$V),IF(N1199&lt;&gt;0,LOOKUP(N1199,[1]Supplier!$A:$A,[1]Supplier!$V:$V)))=FALSE,O1199&lt;&gt;0),LOOKUP(O1199,[1]Branch!$A:$A,[1]Branch!$V:$V),IF(M1199&lt;&gt;0,LOOKUP(M1199,[1]Customer!$A:$A,[1]Customer!$V:$V),IF(N1199&lt;&gt;0,LOOKUP(N1199,[1]Supplier!$A:$A,[1]Supplier!$V:$V))))=FALSE,LOOKUP(P1199,[1]Banking!$A:$A,[1]Banking!$C:$C),IF(AND(IF(M1199&lt;&gt;0,LOOKUP(M1199,[1]Customer!$A:$A,[1]Customer!$V:$V),IF(N1199&lt;&gt;0,LOOKUP(N1199,[1]Supplier!$A:$A,[1]Supplier!$V:$V)))=FALSE,O1199&lt;&gt;0),LOOKUP(O1199,[1]Branch!$A:$A,[1]Branch!$V:$V),IF(M1199&lt;&gt;0,LOOKUP(M1199,[1]Customer!$A:$A,[1]Customer!$V:$V),IF(N1199&lt;&gt;0,LOOKUP(N1199,[1]Supplier!$A:$A,[1]Supplier!$V:$V))))),"")</f>
        <v>0</v>
      </c>
      <c r="S1199" s="14">
        <f>IFERROR(SUMIF(CREF!A:A,PREF!A1199,CREF!G:G),"")</f>
        <v>-375000</v>
      </c>
    </row>
    <row r="1200" spans="1:19">
      <c r="A1200" s="3">
        <v>1199</v>
      </c>
      <c r="B1200" s="5">
        <v>42114</v>
      </c>
      <c r="D1200" s="11"/>
      <c r="K1200" s="3">
        <v>265</v>
      </c>
      <c r="P1200" s="3" t="s">
        <v>40</v>
      </c>
      <c r="Q1200" s="4" t="str">
        <f>IFERROR(IF(IF(AND(IF(M1200&lt;&gt;0,LOOKUP(M1200,[1]Customer!$A:$A,[1]Customer!$B:$B),IF(N1200&lt;&gt;0,LOOKUP(N1200,[1]Supplier!$A:$A,[1]Supplier!$B:$B)))=FALSE,O1200&lt;&gt;0),LOOKUP(O1200,[1]Branch!$A:$A,[1]Branch!$B:$B),IF(M1200&lt;&gt;0,LOOKUP(M1200,[1]Customer!$A:$A,[1]Customer!$B:$B),IF(N1200&lt;&gt;0,LOOKUP(N1200,[1]Supplier!$A:$A,[1]Supplier!$B:$B))))=FALSE,LOOKUP(P1200,[1]Banking!$A:$A,[1]Banking!$B:$B),IF(AND(IF(M1200&lt;&gt;0,LOOKUP(M1200,[1]Customer!$A:$A,[1]Customer!$B:$B),IF(N1200&lt;&gt;0,LOOKUP(N1200,[1]Supplier!$A:$A,[1]Supplier!$B:$B)))=FALSE,O1200&lt;&gt;0),LOOKUP(O1200,[1]Branch!$A:$A,[1]Branch!$B:$B),IF(M1200&lt;&gt;0,LOOKUP(M1200,[1]Customer!$A:$A,[1]Customer!$B:$B),IF(N1200&lt;&gt;0,LOOKUP(N1200,[1]Supplier!$A:$A,[1]Supplier!$B:$B))))),"")</f>
        <v>Kas Kecil Nathani Chemicals</v>
      </c>
      <c r="R1200" s="4">
        <f>IFERROR(IF(IF(AND(IF(M1200&lt;&gt;0,LOOKUP(M1200,[1]Customer!$A:$A,[1]Customer!$V:$V),IF(N1200&lt;&gt;0,LOOKUP(N1200,[1]Supplier!$A:$A,[1]Supplier!$V:$V)))=FALSE,O1200&lt;&gt;0),LOOKUP(O1200,[1]Branch!$A:$A,[1]Branch!$V:$V),IF(M1200&lt;&gt;0,LOOKUP(M1200,[1]Customer!$A:$A,[1]Customer!$V:$V),IF(N1200&lt;&gt;0,LOOKUP(N1200,[1]Supplier!$A:$A,[1]Supplier!$V:$V))))=FALSE,LOOKUP(P1200,[1]Banking!$A:$A,[1]Banking!$C:$C),IF(AND(IF(M1200&lt;&gt;0,LOOKUP(M1200,[1]Customer!$A:$A,[1]Customer!$V:$V),IF(N1200&lt;&gt;0,LOOKUP(N1200,[1]Supplier!$A:$A,[1]Supplier!$V:$V)))=FALSE,O1200&lt;&gt;0),LOOKUP(O1200,[1]Branch!$A:$A,[1]Branch!$V:$V),IF(M1200&lt;&gt;0,LOOKUP(M1200,[1]Customer!$A:$A,[1]Customer!$V:$V),IF(N1200&lt;&gt;0,LOOKUP(N1200,[1]Supplier!$A:$A,[1]Supplier!$V:$V))))),"")</f>
        <v>0</v>
      </c>
      <c r="S1200" s="14">
        <f>IFERROR(SUMIF(CREF!A:A,PREF!A1200,CREF!G:G),"")</f>
        <v>-375000</v>
      </c>
    </row>
    <row r="1201" spans="1:19">
      <c r="A1201" s="3">
        <v>1200</v>
      </c>
      <c r="B1201" s="5">
        <v>42114</v>
      </c>
      <c r="D1201" s="11"/>
      <c r="K1201" s="3">
        <v>266</v>
      </c>
      <c r="P1201" s="3" t="s">
        <v>40</v>
      </c>
      <c r="Q1201" s="4" t="str">
        <f>IFERROR(IF(IF(AND(IF(M1201&lt;&gt;0,LOOKUP(M1201,[1]Customer!$A:$A,[1]Customer!$B:$B),IF(N1201&lt;&gt;0,LOOKUP(N1201,[1]Supplier!$A:$A,[1]Supplier!$B:$B)))=FALSE,O1201&lt;&gt;0),LOOKUP(O1201,[1]Branch!$A:$A,[1]Branch!$B:$B),IF(M1201&lt;&gt;0,LOOKUP(M1201,[1]Customer!$A:$A,[1]Customer!$B:$B),IF(N1201&lt;&gt;0,LOOKUP(N1201,[1]Supplier!$A:$A,[1]Supplier!$B:$B))))=FALSE,LOOKUP(P1201,[1]Banking!$A:$A,[1]Banking!$B:$B),IF(AND(IF(M1201&lt;&gt;0,LOOKUP(M1201,[1]Customer!$A:$A,[1]Customer!$B:$B),IF(N1201&lt;&gt;0,LOOKUP(N1201,[1]Supplier!$A:$A,[1]Supplier!$B:$B)))=FALSE,O1201&lt;&gt;0),LOOKUP(O1201,[1]Branch!$A:$A,[1]Branch!$B:$B),IF(M1201&lt;&gt;0,LOOKUP(M1201,[1]Customer!$A:$A,[1]Customer!$B:$B),IF(N1201&lt;&gt;0,LOOKUP(N1201,[1]Supplier!$A:$A,[1]Supplier!$B:$B))))),"")</f>
        <v>Kas Kecil Nathani Chemicals</v>
      </c>
      <c r="R1201" s="4">
        <f>IFERROR(IF(IF(AND(IF(M1201&lt;&gt;0,LOOKUP(M1201,[1]Customer!$A:$A,[1]Customer!$V:$V),IF(N1201&lt;&gt;0,LOOKUP(N1201,[1]Supplier!$A:$A,[1]Supplier!$V:$V)))=FALSE,O1201&lt;&gt;0),LOOKUP(O1201,[1]Branch!$A:$A,[1]Branch!$V:$V),IF(M1201&lt;&gt;0,LOOKUP(M1201,[1]Customer!$A:$A,[1]Customer!$V:$V),IF(N1201&lt;&gt;0,LOOKUP(N1201,[1]Supplier!$A:$A,[1]Supplier!$V:$V))))=FALSE,LOOKUP(P1201,[1]Banking!$A:$A,[1]Banking!$C:$C),IF(AND(IF(M1201&lt;&gt;0,LOOKUP(M1201,[1]Customer!$A:$A,[1]Customer!$V:$V),IF(N1201&lt;&gt;0,LOOKUP(N1201,[1]Supplier!$A:$A,[1]Supplier!$V:$V)))=FALSE,O1201&lt;&gt;0),LOOKUP(O1201,[1]Branch!$A:$A,[1]Branch!$V:$V),IF(M1201&lt;&gt;0,LOOKUP(M1201,[1]Customer!$A:$A,[1]Customer!$V:$V),IF(N1201&lt;&gt;0,LOOKUP(N1201,[1]Supplier!$A:$A,[1]Supplier!$V:$V))))),"")</f>
        <v>0</v>
      </c>
      <c r="S1201" s="14">
        <f>IFERROR(SUMIF(CREF!A:A,PREF!A1201,CREF!G:G),"")</f>
        <v>-450000</v>
      </c>
    </row>
    <row r="1202" spans="1:19">
      <c r="A1202" s="3">
        <v>1201</v>
      </c>
      <c r="B1202" s="5">
        <v>42114</v>
      </c>
      <c r="D1202" s="11" t="s">
        <v>1874</v>
      </c>
      <c r="J1202" s="3">
        <v>89</v>
      </c>
      <c r="M1202" s="3" t="s">
        <v>41</v>
      </c>
      <c r="Q1202" s="4" t="str">
        <f>IFERROR(IF(IF(AND(IF(M1202&lt;&gt;0,LOOKUP(M1202,[1]Customer!$A:$A,[1]Customer!$B:$B),IF(N1202&lt;&gt;0,LOOKUP(N1202,[1]Supplier!$A:$A,[1]Supplier!$B:$B)))=FALSE,O1202&lt;&gt;0),LOOKUP(O1202,[1]Branch!$A:$A,[1]Branch!$B:$B),IF(M1202&lt;&gt;0,LOOKUP(M1202,[1]Customer!$A:$A,[1]Customer!$B:$B),IF(N1202&lt;&gt;0,LOOKUP(N1202,[1]Supplier!$A:$A,[1]Supplier!$B:$B))))=FALSE,LOOKUP(P1202,[1]Banking!$A:$A,[1]Banking!$B:$B),IF(AND(IF(M1202&lt;&gt;0,LOOKUP(M1202,[1]Customer!$A:$A,[1]Customer!$B:$B),IF(N1202&lt;&gt;0,LOOKUP(N1202,[1]Supplier!$A:$A,[1]Supplier!$B:$B)))=FALSE,O1202&lt;&gt;0),LOOKUP(O1202,[1]Branch!$A:$A,[1]Branch!$B:$B),IF(M1202&lt;&gt;0,LOOKUP(M1202,[1]Customer!$A:$A,[1]Customer!$B:$B),IF(N1202&lt;&gt;0,LOOKUP(N1202,[1]Supplier!$A:$A,[1]Supplier!$B:$B))))),"")</f>
        <v>Nathani Indonesia</v>
      </c>
      <c r="R1202" s="4" t="str">
        <f>IFERROR(IF(IF(AND(IF(M1202&lt;&gt;0,LOOKUP(M1202,[1]Customer!$A:$A,[1]Customer!$V:$V),IF(N1202&lt;&gt;0,LOOKUP(N1202,[1]Supplier!$A:$A,[1]Supplier!$V:$V)))=FALSE,O1202&lt;&gt;0),LOOKUP(O1202,[1]Branch!$A:$A,[1]Branch!$V:$V),IF(M1202&lt;&gt;0,LOOKUP(M1202,[1]Customer!$A:$A,[1]Customer!$V:$V),IF(N1202&lt;&gt;0,LOOKUP(N1202,[1]Supplier!$A:$A,[1]Supplier!$V:$V))))=FALSE,LOOKUP(P1202,[1]Banking!$A:$A,[1]Banking!$C:$C),IF(AND(IF(M1202&lt;&gt;0,LOOKUP(M1202,[1]Customer!$A:$A,[1]Customer!$V:$V),IF(N1202&lt;&gt;0,LOOKUP(N1202,[1]Supplier!$A:$A,[1]Supplier!$V:$V)))=FALSE,O1202&lt;&gt;0),LOOKUP(O1202,[1]Branch!$A:$A,[1]Branch!$V:$V),IF(M1202&lt;&gt;0,LOOKUP(M1202,[1]Customer!$A:$A,[1]Customer!$V:$V),IF(N1202&lt;&gt;0,LOOKUP(N1202,[1]Supplier!$A:$A,[1]Supplier!$V:$V))))),"")</f>
        <v>Agustina Y. Zulkarnain</v>
      </c>
      <c r="S1202" s="14">
        <f>IFERROR(SUMIF(CREF!A:A,PREF!A1202,CREF!G:G),"")</f>
        <v>120871508</v>
      </c>
    </row>
    <row r="1203" spans="1:19">
      <c r="A1203" s="3">
        <v>1202</v>
      </c>
      <c r="B1203" s="5">
        <v>42114</v>
      </c>
      <c r="D1203" s="11"/>
      <c r="K1203" s="3">
        <v>267</v>
      </c>
      <c r="M1203" s="3" t="s">
        <v>41</v>
      </c>
      <c r="Q1203" s="4" t="str">
        <f>IFERROR(IF(IF(AND(IF(M1203&lt;&gt;0,LOOKUP(M1203,[1]Customer!$A:$A,[1]Customer!$B:$B),IF(N1203&lt;&gt;0,LOOKUP(N1203,[1]Supplier!$A:$A,[1]Supplier!$B:$B)))=FALSE,O1203&lt;&gt;0),LOOKUP(O1203,[1]Branch!$A:$A,[1]Branch!$B:$B),IF(M1203&lt;&gt;0,LOOKUP(M1203,[1]Customer!$A:$A,[1]Customer!$B:$B),IF(N1203&lt;&gt;0,LOOKUP(N1203,[1]Supplier!$A:$A,[1]Supplier!$B:$B))))=FALSE,LOOKUP(P1203,[1]Banking!$A:$A,[1]Banking!$B:$B),IF(AND(IF(M1203&lt;&gt;0,LOOKUP(M1203,[1]Customer!$A:$A,[1]Customer!$B:$B),IF(N1203&lt;&gt;0,LOOKUP(N1203,[1]Supplier!$A:$A,[1]Supplier!$B:$B)))=FALSE,O1203&lt;&gt;0),LOOKUP(O1203,[1]Branch!$A:$A,[1]Branch!$B:$B),IF(M1203&lt;&gt;0,LOOKUP(M1203,[1]Customer!$A:$A,[1]Customer!$B:$B),IF(N1203&lt;&gt;0,LOOKUP(N1203,[1]Supplier!$A:$A,[1]Supplier!$B:$B))))),"")</f>
        <v>Nathani Indonesia</v>
      </c>
      <c r="R1203" s="4" t="str">
        <f>IFERROR(IF(IF(AND(IF(M1203&lt;&gt;0,LOOKUP(M1203,[1]Customer!$A:$A,[1]Customer!$V:$V),IF(N1203&lt;&gt;0,LOOKUP(N1203,[1]Supplier!$A:$A,[1]Supplier!$V:$V)))=FALSE,O1203&lt;&gt;0),LOOKUP(O1203,[1]Branch!$A:$A,[1]Branch!$V:$V),IF(M1203&lt;&gt;0,LOOKUP(M1203,[1]Customer!$A:$A,[1]Customer!$V:$V),IF(N1203&lt;&gt;0,LOOKUP(N1203,[1]Supplier!$A:$A,[1]Supplier!$V:$V))))=FALSE,LOOKUP(P1203,[1]Banking!$A:$A,[1]Banking!$C:$C),IF(AND(IF(M1203&lt;&gt;0,LOOKUP(M1203,[1]Customer!$A:$A,[1]Customer!$V:$V),IF(N1203&lt;&gt;0,LOOKUP(N1203,[1]Supplier!$A:$A,[1]Supplier!$V:$V)))=FALSE,O1203&lt;&gt;0),LOOKUP(O1203,[1]Branch!$A:$A,[1]Branch!$V:$V),IF(M1203&lt;&gt;0,LOOKUP(M1203,[1]Customer!$A:$A,[1]Customer!$V:$V),IF(N1203&lt;&gt;0,LOOKUP(N1203,[1]Supplier!$A:$A,[1]Supplier!$V:$V))))),"")</f>
        <v>Agustina Y. Zulkarnain</v>
      </c>
      <c r="S1203" s="14">
        <f>IFERROR(SUMIF(CREF!A:A,PREF!A1203,CREF!G:G),"")</f>
        <v>-1856142400</v>
      </c>
    </row>
    <row r="1204" spans="1:19">
      <c r="A1204" s="3">
        <v>1203</v>
      </c>
      <c r="B1204" s="5">
        <v>42114</v>
      </c>
      <c r="D1204" s="11"/>
      <c r="J1204" s="3">
        <v>90</v>
      </c>
      <c r="M1204" s="3" t="s">
        <v>41</v>
      </c>
      <c r="Q1204" s="4" t="str">
        <f>IFERROR(IF(IF(AND(IF(M1204&lt;&gt;0,LOOKUP(M1204,[1]Customer!$A:$A,[1]Customer!$B:$B),IF(N1204&lt;&gt;0,LOOKUP(N1204,[1]Supplier!$A:$A,[1]Supplier!$B:$B)))=FALSE,O1204&lt;&gt;0),LOOKUP(O1204,[1]Branch!$A:$A,[1]Branch!$B:$B),IF(M1204&lt;&gt;0,LOOKUP(M1204,[1]Customer!$A:$A,[1]Customer!$B:$B),IF(N1204&lt;&gt;0,LOOKUP(N1204,[1]Supplier!$A:$A,[1]Supplier!$B:$B))))=FALSE,LOOKUP(P1204,[1]Banking!$A:$A,[1]Banking!$B:$B),IF(AND(IF(M1204&lt;&gt;0,LOOKUP(M1204,[1]Customer!$A:$A,[1]Customer!$B:$B),IF(N1204&lt;&gt;0,LOOKUP(N1204,[1]Supplier!$A:$A,[1]Supplier!$B:$B)))=FALSE,O1204&lt;&gt;0),LOOKUP(O1204,[1]Branch!$A:$A,[1]Branch!$B:$B),IF(M1204&lt;&gt;0,LOOKUP(M1204,[1]Customer!$A:$A,[1]Customer!$B:$B),IF(N1204&lt;&gt;0,LOOKUP(N1204,[1]Supplier!$A:$A,[1]Supplier!$B:$B))))),"")</f>
        <v>Nathani Indonesia</v>
      </c>
      <c r="R1204" s="4" t="str">
        <f>IFERROR(IF(IF(AND(IF(M1204&lt;&gt;0,LOOKUP(M1204,[1]Customer!$A:$A,[1]Customer!$V:$V),IF(N1204&lt;&gt;0,LOOKUP(N1204,[1]Supplier!$A:$A,[1]Supplier!$V:$V)))=FALSE,O1204&lt;&gt;0),LOOKUP(O1204,[1]Branch!$A:$A,[1]Branch!$V:$V),IF(M1204&lt;&gt;0,LOOKUP(M1204,[1]Customer!$A:$A,[1]Customer!$V:$V),IF(N1204&lt;&gt;0,LOOKUP(N1204,[1]Supplier!$A:$A,[1]Supplier!$V:$V))))=FALSE,LOOKUP(P1204,[1]Banking!$A:$A,[1]Banking!$C:$C),IF(AND(IF(M1204&lt;&gt;0,LOOKUP(M1204,[1]Customer!$A:$A,[1]Customer!$V:$V),IF(N1204&lt;&gt;0,LOOKUP(N1204,[1]Supplier!$A:$A,[1]Supplier!$V:$V)))=FALSE,O1204&lt;&gt;0),LOOKUP(O1204,[1]Branch!$A:$A,[1]Branch!$V:$V),IF(M1204&lt;&gt;0,LOOKUP(M1204,[1]Customer!$A:$A,[1]Customer!$V:$V),IF(N1204&lt;&gt;0,LOOKUP(N1204,[1]Supplier!$A:$A,[1]Supplier!$V:$V))))),"")</f>
        <v>Agustina Y. Zulkarnain</v>
      </c>
      <c r="S1204" s="14">
        <f>IFERROR(SUMIF(CREF!A:A,PREF!A1204,CREF!G:G),"")</f>
        <v>7000000</v>
      </c>
    </row>
    <row r="1205" spans="1:19">
      <c r="A1205" s="3">
        <v>1204</v>
      </c>
      <c r="B1205" s="5">
        <v>42114</v>
      </c>
      <c r="D1205" s="11"/>
      <c r="K1205" s="3">
        <v>268</v>
      </c>
      <c r="P1205" s="3" t="s">
        <v>40</v>
      </c>
      <c r="Q1205" s="4" t="str">
        <f>IFERROR(IF(IF(AND(IF(M1205&lt;&gt;0,LOOKUP(M1205,[1]Customer!$A:$A,[1]Customer!$B:$B),IF(N1205&lt;&gt;0,LOOKUP(N1205,[1]Supplier!$A:$A,[1]Supplier!$B:$B)))=FALSE,O1205&lt;&gt;0),LOOKUP(O1205,[1]Branch!$A:$A,[1]Branch!$B:$B),IF(M1205&lt;&gt;0,LOOKUP(M1205,[1]Customer!$A:$A,[1]Customer!$B:$B),IF(N1205&lt;&gt;0,LOOKUP(N1205,[1]Supplier!$A:$A,[1]Supplier!$B:$B))))=FALSE,LOOKUP(P1205,[1]Banking!$A:$A,[1]Banking!$B:$B),IF(AND(IF(M1205&lt;&gt;0,LOOKUP(M1205,[1]Customer!$A:$A,[1]Customer!$B:$B),IF(N1205&lt;&gt;0,LOOKUP(N1205,[1]Supplier!$A:$A,[1]Supplier!$B:$B)))=FALSE,O1205&lt;&gt;0),LOOKUP(O1205,[1]Branch!$A:$A,[1]Branch!$B:$B),IF(M1205&lt;&gt;0,LOOKUP(M1205,[1]Customer!$A:$A,[1]Customer!$B:$B),IF(N1205&lt;&gt;0,LOOKUP(N1205,[1]Supplier!$A:$A,[1]Supplier!$B:$B))))),"")</f>
        <v>Kas Kecil Nathani Chemicals</v>
      </c>
      <c r="R1205" s="4">
        <f>IFERROR(IF(IF(AND(IF(M1205&lt;&gt;0,LOOKUP(M1205,[1]Customer!$A:$A,[1]Customer!$V:$V),IF(N1205&lt;&gt;0,LOOKUP(N1205,[1]Supplier!$A:$A,[1]Supplier!$V:$V)))=FALSE,O1205&lt;&gt;0),LOOKUP(O1205,[1]Branch!$A:$A,[1]Branch!$V:$V),IF(M1205&lt;&gt;0,LOOKUP(M1205,[1]Customer!$A:$A,[1]Customer!$V:$V),IF(N1205&lt;&gt;0,LOOKUP(N1205,[1]Supplier!$A:$A,[1]Supplier!$V:$V))))=FALSE,LOOKUP(P1205,[1]Banking!$A:$A,[1]Banking!$C:$C),IF(AND(IF(M1205&lt;&gt;0,LOOKUP(M1205,[1]Customer!$A:$A,[1]Customer!$V:$V),IF(N1205&lt;&gt;0,LOOKUP(N1205,[1]Supplier!$A:$A,[1]Supplier!$V:$V)))=FALSE,O1205&lt;&gt;0),LOOKUP(O1205,[1]Branch!$A:$A,[1]Branch!$V:$V),IF(M1205&lt;&gt;0,LOOKUP(M1205,[1]Customer!$A:$A,[1]Customer!$V:$V),IF(N1205&lt;&gt;0,LOOKUP(N1205,[1]Supplier!$A:$A,[1]Supplier!$V:$V))))),"")</f>
        <v>0</v>
      </c>
      <c r="S1205" s="14">
        <f>IFERROR(SUMIF(CREF!A:A,PREF!A1205,CREF!G:G),"")</f>
        <v>-6705960</v>
      </c>
    </row>
    <row r="1206" spans="1:19">
      <c r="A1206" s="3">
        <v>1205</v>
      </c>
      <c r="B1206" s="5">
        <v>42121</v>
      </c>
      <c r="D1206" s="11" t="s">
        <v>1872</v>
      </c>
      <c r="J1206" s="3">
        <v>91</v>
      </c>
      <c r="M1206" s="3" t="s">
        <v>41</v>
      </c>
      <c r="Q1206" s="4" t="str">
        <f>IFERROR(IF(IF(AND(IF(M1206&lt;&gt;0,LOOKUP(M1206,[1]Customer!$A:$A,[1]Customer!$B:$B),IF(N1206&lt;&gt;0,LOOKUP(N1206,[1]Supplier!$A:$A,[1]Supplier!$B:$B)))=FALSE,O1206&lt;&gt;0),LOOKUP(O1206,[1]Branch!$A:$A,[1]Branch!$B:$B),IF(M1206&lt;&gt;0,LOOKUP(M1206,[1]Customer!$A:$A,[1]Customer!$B:$B),IF(N1206&lt;&gt;0,LOOKUP(N1206,[1]Supplier!$A:$A,[1]Supplier!$B:$B))))=FALSE,LOOKUP(P1206,[1]Banking!$A:$A,[1]Banking!$B:$B),IF(AND(IF(M1206&lt;&gt;0,LOOKUP(M1206,[1]Customer!$A:$A,[1]Customer!$B:$B),IF(N1206&lt;&gt;0,LOOKUP(N1206,[1]Supplier!$A:$A,[1]Supplier!$B:$B)))=FALSE,O1206&lt;&gt;0),LOOKUP(O1206,[1]Branch!$A:$A,[1]Branch!$B:$B),IF(M1206&lt;&gt;0,LOOKUP(M1206,[1]Customer!$A:$A,[1]Customer!$B:$B),IF(N1206&lt;&gt;0,LOOKUP(N1206,[1]Supplier!$A:$A,[1]Supplier!$B:$B))))),"")</f>
        <v>Nathani Indonesia</v>
      </c>
      <c r="R1206" s="4" t="str">
        <f>IFERROR(IF(IF(AND(IF(M1206&lt;&gt;0,LOOKUP(M1206,[1]Customer!$A:$A,[1]Customer!$V:$V),IF(N1206&lt;&gt;0,LOOKUP(N1206,[1]Supplier!$A:$A,[1]Supplier!$V:$V)))=FALSE,O1206&lt;&gt;0),LOOKUP(O1206,[1]Branch!$A:$A,[1]Branch!$V:$V),IF(M1206&lt;&gt;0,LOOKUP(M1206,[1]Customer!$A:$A,[1]Customer!$V:$V),IF(N1206&lt;&gt;0,LOOKUP(N1206,[1]Supplier!$A:$A,[1]Supplier!$V:$V))))=FALSE,LOOKUP(P1206,[1]Banking!$A:$A,[1]Banking!$C:$C),IF(AND(IF(M1206&lt;&gt;0,LOOKUP(M1206,[1]Customer!$A:$A,[1]Customer!$V:$V),IF(N1206&lt;&gt;0,LOOKUP(N1206,[1]Supplier!$A:$A,[1]Supplier!$V:$V)))=FALSE,O1206&lt;&gt;0),LOOKUP(O1206,[1]Branch!$A:$A,[1]Branch!$V:$V),IF(M1206&lt;&gt;0,LOOKUP(M1206,[1]Customer!$A:$A,[1]Customer!$V:$V),IF(N1206&lt;&gt;0,LOOKUP(N1206,[1]Supplier!$A:$A,[1]Supplier!$V:$V))))),"")</f>
        <v>Agustina Y. Zulkarnain</v>
      </c>
      <c r="S1206" s="14">
        <f>IFERROR(SUMIF(CREF!A:A,PREF!A1206,CREF!G:G),"")</f>
        <v>8814246</v>
      </c>
    </row>
    <row r="1207" spans="1:19">
      <c r="A1207" s="3">
        <v>1206</v>
      </c>
      <c r="B1207" s="5">
        <v>42121</v>
      </c>
      <c r="K1207" s="3">
        <v>269</v>
      </c>
      <c r="P1207" s="3" t="s">
        <v>40</v>
      </c>
      <c r="Q1207" s="4" t="str">
        <f>IFERROR(IF(IF(AND(IF(M1207&lt;&gt;0,LOOKUP(M1207,[1]Customer!$A:$A,[1]Customer!$B:$B),IF(N1207&lt;&gt;0,LOOKUP(N1207,[1]Supplier!$A:$A,[1]Supplier!$B:$B)))=FALSE,O1207&lt;&gt;0),LOOKUP(O1207,[1]Branch!$A:$A,[1]Branch!$B:$B),IF(M1207&lt;&gt;0,LOOKUP(M1207,[1]Customer!$A:$A,[1]Customer!$B:$B),IF(N1207&lt;&gt;0,LOOKUP(N1207,[1]Supplier!$A:$A,[1]Supplier!$B:$B))))=FALSE,LOOKUP(P1207,[1]Banking!$A:$A,[1]Banking!$B:$B),IF(AND(IF(M1207&lt;&gt;0,LOOKUP(M1207,[1]Customer!$A:$A,[1]Customer!$B:$B),IF(N1207&lt;&gt;0,LOOKUP(N1207,[1]Supplier!$A:$A,[1]Supplier!$B:$B)))=FALSE,O1207&lt;&gt;0),LOOKUP(O1207,[1]Branch!$A:$A,[1]Branch!$B:$B),IF(M1207&lt;&gt;0,LOOKUP(M1207,[1]Customer!$A:$A,[1]Customer!$B:$B),IF(N1207&lt;&gt;0,LOOKUP(N1207,[1]Supplier!$A:$A,[1]Supplier!$B:$B))))),"")</f>
        <v>Kas Kecil Nathani Chemicals</v>
      </c>
      <c r="R1207" s="4">
        <f>IFERROR(IF(IF(AND(IF(M1207&lt;&gt;0,LOOKUP(M1207,[1]Customer!$A:$A,[1]Customer!$V:$V),IF(N1207&lt;&gt;0,LOOKUP(N1207,[1]Supplier!$A:$A,[1]Supplier!$V:$V)))=FALSE,O1207&lt;&gt;0),LOOKUP(O1207,[1]Branch!$A:$A,[1]Branch!$V:$V),IF(M1207&lt;&gt;0,LOOKUP(M1207,[1]Customer!$A:$A,[1]Customer!$V:$V),IF(N1207&lt;&gt;0,LOOKUP(N1207,[1]Supplier!$A:$A,[1]Supplier!$V:$V))))=FALSE,LOOKUP(P1207,[1]Banking!$A:$A,[1]Banking!$C:$C),IF(AND(IF(M1207&lt;&gt;0,LOOKUP(M1207,[1]Customer!$A:$A,[1]Customer!$V:$V),IF(N1207&lt;&gt;0,LOOKUP(N1207,[1]Supplier!$A:$A,[1]Supplier!$V:$V)))=FALSE,O1207&lt;&gt;0),LOOKUP(O1207,[1]Branch!$A:$A,[1]Branch!$V:$V),IF(M1207&lt;&gt;0,LOOKUP(M1207,[1]Customer!$A:$A,[1]Customer!$V:$V),IF(N1207&lt;&gt;0,LOOKUP(N1207,[1]Supplier!$A:$A,[1]Supplier!$V:$V))))),"")</f>
        <v>0</v>
      </c>
      <c r="S1207" s="14">
        <f>IFERROR(SUMIF(CREF!A:A,PREF!A1207,CREF!G:G),"")</f>
        <v>-1314246</v>
      </c>
    </row>
    <row r="1208" spans="1:19">
      <c r="A1208" s="3">
        <v>1207</v>
      </c>
      <c r="B1208" s="5">
        <v>42121</v>
      </c>
      <c r="J1208" s="3">
        <v>92</v>
      </c>
      <c r="P1208" s="3" t="s">
        <v>40</v>
      </c>
      <c r="Q1208" s="4" t="str">
        <f>IFERROR(IF(IF(AND(IF(M1208&lt;&gt;0,LOOKUP(M1208,[1]Customer!$A:$A,[1]Customer!$B:$B),IF(N1208&lt;&gt;0,LOOKUP(N1208,[1]Supplier!$A:$A,[1]Supplier!$B:$B)))=FALSE,O1208&lt;&gt;0),LOOKUP(O1208,[1]Branch!$A:$A,[1]Branch!$B:$B),IF(M1208&lt;&gt;0,LOOKUP(M1208,[1]Customer!$A:$A,[1]Customer!$B:$B),IF(N1208&lt;&gt;0,LOOKUP(N1208,[1]Supplier!$A:$A,[1]Supplier!$B:$B))))=FALSE,LOOKUP(P1208,[1]Banking!$A:$A,[1]Banking!$B:$B),IF(AND(IF(M1208&lt;&gt;0,LOOKUP(M1208,[1]Customer!$A:$A,[1]Customer!$B:$B),IF(N1208&lt;&gt;0,LOOKUP(N1208,[1]Supplier!$A:$A,[1]Supplier!$B:$B)))=FALSE,O1208&lt;&gt;0),LOOKUP(O1208,[1]Branch!$A:$A,[1]Branch!$B:$B),IF(M1208&lt;&gt;0,LOOKUP(M1208,[1]Customer!$A:$A,[1]Customer!$B:$B),IF(N1208&lt;&gt;0,LOOKUP(N1208,[1]Supplier!$A:$A,[1]Supplier!$B:$B))))),"")</f>
        <v>Kas Kecil Nathani Chemicals</v>
      </c>
      <c r="R1208" s="4">
        <f>IFERROR(IF(IF(AND(IF(M1208&lt;&gt;0,LOOKUP(M1208,[1]Customer!$A:$A,[1]Customer!$V:$V),IF(N1208&lt;&gt;0,LOOKUP(N1208,[1]Supplier!$A:$A,[1]Supplier!$V:$V)))=FALSE,O1208&lt;&gt;0),LOOKUP(O1208,[1]Branch!$A:$A,[1]Branch!$V:$V),IF(M1208&lt;&gt;0,LOOKUP(M1208,[1]Customer!$A:$A,[1]Customer!$V:$V),IF(N1208&lt;&gt;0,LOOKUP(N1208,[1]Supplier!$A:$A,[1]Supplier!$V:$V))))=FALSE,LOOKUP(P1208,[1]Banking!$A:$A,[1]Banking!$C:$C),IF(AND(IF(M1208&lt;&gt;0,LOOKUP(M1208,[1]Customer!$A:$A,[1]Customer!$V:$V),IF(N1208&lt;&gt;0,LOOKUP(N1208,[1]Supplier!$A:$A,[1]Supplier!$V:$V)))=FALSE,O1208&lt;&gt;0),LOOKUP(O1208,[1]Branch!$A:$A,[1]Branch!$V:$V),IF(M1208&lt;&gt;0,LOOKUP(M1208,[1]Customer!$A:$A,[1]Customer!$V:$V),IF(N1208&lt;&gt;0,LOOKUP(N1208,[1]Supplier!$A:$A,[1]Supplier!$V:$V))))),"")</f>
        <v>0</v>
      </c>
      <c r="S1208" s="14">
        <f>IFERROR(SUMIF(CREF!A:A,PREF!A1208,CREF!G:G),"")</f>
        <v>6855960</v>
      </c>
    </row>
    <row r="1209" spans="1:19">
      <c r="A1209" s="3">
        <v>1208</v>
      </c>
      <c r="B1209" s="5">
        <v>42121</v>
      </c>
      <c r="K1209" s="3">
        <v>270</v>
      </c>
      <c r="P1209" s="3" t="s">
        <v>40</v>
      </c>
      <c r="Q1209" s="4" t="str">
        <f>IFERROR(IF(IF(AND(IF(M1209&lt;&gt;0,LOOKUP(M1209,[1]Customer!$A:$A,[1]Customer!$B:$B),IF(N1209&lt;&gt;0,LOOKUP(N1209,[1]Supplier!$A:$A,[1]Supplier!$B:$B)))=FALSE,O1209&lt;&gt;0),LOOKUP(O1209,[1]Branch!$A:$A,[1]Branch!$B:$B),IF(M1209&lt;&gt;0,LOOKUP(M1209,[1]Customer!$A:$A,[1]Customer!$B:$B),IF(N1209&lt;&gt;0,LOOKUP(N1209,[1]Supplier!$A:$A,[1]Supplier!$B:$B))))=FALSE,LOOKUP(P1209,[1]Banking!$A:$A,[1]Banking!$B:$B),IF(AND(IF(M1209&lt;&gt;0,LOOKUP(M1209,[1]Customer!$A:$A,[1]Customer!$B:$B),IF(N1209&lt;&gt;0,LOOKUP(N1209,[1]Supplier!$A:$A,[1]Supplier!$B:$B)))=FALSE,O1209&lt;&gt;0),LOOKUP(O1209,[1]Branch!$A:$A,[1]Branch!$B:$B),IF(M1209&lt;&gt;0,LOOKUP(M1209,[1]Customer!$A:$A,[1]Customer!$B:$B),IF(N1209&lt;&gt;0,LOOKUP(N1209,[1]Supplier!$A:$A,[1]Supplier!$B:$B))))),"")</f>
        <v>Kas Kecil Nathani Chemicals</v>
      </c>
      <c r="R1209" s="4">
        <f>IFERROR(IF(IF(AND(IF(M1209&lt;&gt;0,LOOKUP(M1209,[1]Customer!$A:$A,[1]Customer!$V:$V),IF(N1209&lt;&gt;0,LOOKUP(N1209,[1]Supplier!$A:$A,[1]Supplier!$V:$V)))=FALSE,O1209&lt;&gt;0),LOOKUP(O1209,[1]Branch!$A:$A,[1]Branch!$V:$V),IF(M1209&lt;&gt;0,LOOKUP(M1209,[1]Customer!$A:$A,[1]Customer!$V:$V),IF(N1209&lt;&gt;0,LOOKUP(N1209,[1]Supplier!$A:$A,[1]Supplier!$V:$V))))=FALSE,LOOKUP(P1209,[1]Banking!$A:$A,[1]Banking!$C:$C),IF(AND(IF(M1209&lt;&gt;0,LOOKUP(M1209,[1]Customer!$A:$A,[1]Customer!$V:$V),IF(N1209&lt;&gt;0,LOOKUP(N1209,[1]Supplier!$A:$A,[1]Supplier!$V:$V)))=FALSE,O1209&lt;&gt;0),LOOKUP(O1209,[1]Branch!$A:$A,[1]Branch!$V:$V),IF(M1209&lt;&gt;0,LOOKUP(M1209,[1]Customer!$A:$A,[1]Customer!$V:$V),IF(N1209&lt;&gt;0,LOOKUP(N1209,[1]Supplier!$A:$A,[1]Supplier!$V:$V))))),"")</f>
        <v>0</v>
      </c>
      <c r="S1209" s="14">
        <f>IFERROR(SUMIF(CREF!A:A,PREF!A1209,CREF!G:G),"")</f>
        <v>-450000</v>
      </c>
    </row>
    <row r="1210" spans="1:19">
      <c r="A1210" s="3">
        <v>1209</v>
      </c>
      <c r="B1210" s="5">
        <v>42121</v>
      </c>
      <c r="K1210" s="3">
        <v>271</v>
      </c>
      <c r="P1210" s="3" t="s">
        <v>40</v>
      </c>
      <c r="Q1210" s="4" t="str">
        <f>IFERROR(IF(IF(AND(IF(M1210&lt;&gt;0,LOOKUP(M1210,[1]Customer!$A:$A,[1]Customer!$B:$B),IF(N1210&lt;&gt;0,LOOKUP(N1210,[1]Supplier!$A:$A,[1]Supplier!$B:$B)))=FALSE,O1210&lt;&gt;0),LOOKUP(O1210,[1]Branch!$A:$A,[1]Branch!$B:$B),IF(M1210&lt;&gt;0,LOOKUP(M1210,[1]Customer!$A:$A,[1]Customer!$B:$B),IF(N1210&lt;&gt;0,LOOKUP(N1210,[1]Supplier!$A:$A,[1]Supplier!$B:$B))))=FALSE,LOOKUP(P1210,[1]Banking!$A:$A,[1]Banking!$B:$B),IF(AND(IF(M1210&lt;&gt;0,LOOKUP(M1210,[1]Customer!$A:$A,[1]Customer!$B:$B),IF(N1210&lt;&gt;0,LOOKUP(N1210,[1]Supplier!$A:$A,[1]Supplier!$B:$B)))=FALSE,O1210&lt;&gt;0),LOOKUP(O1210,[1]Branch!$A:$A,[1]Branch!$B:$B),IF(M1210&lt;&gt;0,LOOKUP(M1210,[1]Customer!$A:$A,[1]Customer!$B:$B),IF(N1210&lt;&gt;0,LOOKUP(N1210,[1]Supplier!$A:$A,[1]Supplier!$B:$B))))),"")</f>
        <v>Kas Kecil Nathani Chemicals</v>
      </c>
      <c r="R1210" s="4">
        <f>IFERROR(IF(IF(AND(IF(M1210&lt;&gt;0,LOOKUP(M1210,[1]Customer!$A:$A,[1]Customer!$V:$V),IF(N1210&lt;&gt;0,LOOKUP(N1210,[1]Supplier!$A:$A,[1]Supplier!$V:$V)))=FALSE,O1210&lt;&gt;0),LOOKUP(O1210,[1]Branch!$A:$A,[1]Branch!$V:$V),IF(M1210&lt;&gt;0,LOOKUP(M1210,[1]Customer!$A:$A,[1]Customer!$V:$V),IF(N1210&lt;&gt;0,LOOKUP(N1210,[1]Supplier!$A:$A,[1]Supplier!$V:$V))))=FALSE,LOOKUP(P1210,[1]Banking!$A:$A,[1]Banking!$C:$C),IF(AND(IF(M1210&lt;&gt;0,LOOKUP(M1210,[1]Customer!$A:$A,[1]Customer!$V:$V),IF(N1210&lt;&gt;0,LOOKUP(N1210,[1]Supplier!$A:$A,[1]Supplier!$V:$V)))=FALSE,O1210&lt;&gt;0),LOOKUP(O1210,[1]Branch!$A:$A,[1]Branch!$V:$V),IF(M1210&lt;&gt;0,LOOKUP(M1210,[1]Customer!$A:$A,[1]Customer!$V:$V),IF(N1210&lt;&gt;0,LOOKUP(N1210,[1]Supplier!$A:$A,[1]Supplier!$V:$V))))),"")</f>
        <v>0</v>
      </c>
      <c r="S1210" s="14">
        <f>IFERROR(SUMIF(CREF!A:A,PREF!A1210,CREF!G:G),"")</f>
        <v>-450000</v>
      </c>
    </row>
    <row r="1211" spans="1:19">
      <c r="A1211" s="3">
        <v>1210</v>
      </c>
      <c r="B1211" s="5">
        <v>42121</v>
      </c>
      <c r="K1211" s="3">
        <v>272</v>
      </c>
      <c r="P1211" s="3" t="s">
        <v>40</v>
      </c>
      <c r="Q1211" s="4" t="str">
        <f>IFERROR(IF(IF(AND(IF(M1211&lt;&gt;0,LOOKUP(M1211,[1]Customer!$A:$A,[1]Customer!$B:$B),IF(N1211&lt;&gt;0,LOOKUP(N1211,[1]Supplier!$A:$A,[1]Supplier!$B:$B)))=FALSE,O1211&lt;&gt;0),LOOKUP(O1211,[1]Branch!$A:$A,[1]Branch!$B:$B),IF(M1211&lt;&gt;0,LOOKUP(M1211,[1]Customer!$A:$A,[1]Customer!$B:$B),IF(N1211&lt;&gt;0,LOOKUP(N1211,[1]Supplier!$A:$A,[1]Supplier!$B:$B))))=FALSE,LOOKUP(P1211,[1]Banking!$A:$A,[1]Banking!$B:$B),IF(AND(IF(M1211&lt;&gt;0,LOOKUP(M1211,[1]Customer!$A:$A,[1]Customer!$B:$B),IF(N1211&lt;&gt;0,LOOKUP(N1211,[1]Supplier!$A:$A,[1]Supplier!$B:$B)))=FALSE,O1211&lt;&gt;0),LOOKUP(O1211,[1]Branch!$A:$A,[1]Branch!$B:$B),IF(M1211&lt;&gt;0,LOOKUP(M1211,[1]Customer!$A:$A,[1]Customer!$B:$B),IF(N1211&lt;&gt;0,LOOKUP(N1211,[1]Supplier!$A:$A,[1]Supplier!$B:$B))))),"")</f>
        <v>Kas Kecil Nathani Chemicals</v>
      </c>
      <c r="R1211" s="4">
        <f>IFERROR(IF(IF(AND(IF(M1211&lt;&gt;0,LOOKUP(M1211,[1]Customer!$A:$A,[1]Customer!$V:$V),IF(N1211&lt;&gt;0,LOOKUP(N1211,[1]Supplier!$A:$A,[1]Supplier!$V:$V)))=FALSE,O1211&lt;&gt;0),LOOKUP(O1211,[1]Branch!$A:$A,[1]Branch!$V:$V),IF(M1211&lt;&gt;0,LOOKUP(M1211,[1]Customer!$A:$A,[1]Customer!$V:$V),IF(N1211&lt;&gt;0,LOOKUP(N1211,[1]Supplier!$A:$A,[1]Supplier!$V:$V))))=FALSE,LOOKUP(P1211,[1]Banking!$A:$A,[1]Banking!$C:$C),IF(AND(IF(M1211&lt;&gt;0,LOOKUP(M1211,[1]Customer!$A:$A,[1]Customer!$V:$V),IF(N1211&lt;&gt;0,LOOKUP(N1211,[1]Supplier!$A:$A,[1]Supplier!$V:$V)))=FALSE,O1211&lt;&gt;0),LOOKUP(O1211,[1]Branch!$A:$A,[1]Branch!$V:$V),IF(M1211&lt;&gt;0,LOOKUP(M1211,[1]Customer!$A:$A,[1]Customer!$V:$V),IF(N1211&lt;&gt;0,LOOKUP(N1211,[1]Supplier!$A:$A,[1]Supplier!$V:$V))))),"")</f>
        <v>0</v>
      </c>
      <c r="S1211" s="14">
        <f>IFERROR(SUMIF(CREF!A:A,PREF!A1211,CREF!G:G),"")</f>
        <v>-450000</v>
      </c>
    </row>
    <row r="1212" spans="1:19">
      <c r="A1212" s="3">
        <v>1211</v>
      </c>
      <c r="B1212" s="5">
        <v>42121</v>
      </c>
      <c r="K1212" s="3">
        <v>273</v>
      </c>
      <c r="P1212" s="3" t="s">
        <v>40</v>
      </c>
      <c r="Q1212" s="4" t="str">
        <f>IFERROR(IF(IF(AND(IF(M1212&lt;&gt;0,LOOKUP(M1212,[1]Customer!$A:$A,[1]Customer!$B:$B),IF(N1212&lt;&gt;0,LOOKUP(N1212,[1]Supplier!$A:$A,[1]Supplier!$B:$B)))=FALSE,O1212&lt;&gt;0),LOOKUP(O1212,[1]Branch!$A:$A,[1]Branch!$B:$B),IF(M1212&lt;&gt;0,LOOKUP(M1212,[1]Customer!$A:$A,[1]Customer!$B:$B),IF(N1212&lt;&gt;0,LOOKUP(N1212,[1]Supplier!$A:$A,[1]Supplier!$B:$B))))=FALSE,LOOKUP(P1212,[1]Banking!$A:$A,[1]Banking!$B:$B),IF(AND(IF(M1212&lt;&gt;0,LOOKUP(M1212,[1]Customer!$A:$A,[1]Customer!$B:$B),IF(N1212&lt;&gt;0,LOOKUP(N1212,[1]Supplier!$A:$A,[1]Supplier!$B:$B)))=FALSE,O1212&lt;&gt;0),LOOKUP(O1212,[1]Branch!$A:$A,[1]Branch!$B:$B),IF(M1212&lt;&gt;0,LOOKUP(M1212,[1]Customer!$A:$A,[1]Customer!$B:$B),IF(N1212&lt;&gt;0,LOOKUP(N1212,[1]Supplier!$A:$A,[1]Supplier!$B:$B))))),"")</f>
        <v>Kas Kecil Nathani Chemicals</v>
      </c>
      <c r="R1212" s="4">
        <f>IFERROR(IF(IF(AND(IF(M1212&lt;&gt;0,LOOKUP(M1212,[1]Customer!$A:$A,[1]Customer!$V:$V),IF(N1212&lt;&gt;0,LOOKUP(N1212,[1]Supplier!$A:$A,[1]Supplier!$V:$V)))=FALSE,O1212&lt;&gt;0),LOOKUP(O1212,[1]Branch!$A:$A,[1]Branch!$V:$V),IF(M1212&lt;&gt;0,LOOKUP(M1212,[1]Customer!$A:$A,[1]Customer!$V:$V),IF(N1212&lt;&gt;0,LOOKUP(N1212,[1]Supplier!$A:$A,[1]Supplier!$V:$V))))=FALSE,LOOKUP(P1212,[1]Banking!$A:$A,[1]Banking!$C:$C),IF(AND(IF(M1212&lt;&gt;0,LOOKUP(M1212,[1]Customer!$A:$A,[1]Customer!$V:$V),IF(N1212&lt;&gt;0,LOOKUP(N1212,[1]Supplier!$A:$A,[1]Supplier!$V:$V)))=FALSE,O1212&lt;&gt;0),LOOKUP(O1212,[1]Branch!$A:$A,[1]Branch!$V:$V),IF(M1212&lt;&gt;0,LOOKUP(M1212,[1]Customer!$A:$A,[1]Customer!$V:$V),IF(N1212&lt;&gt;0,LOOKUP(N1212,[1]Supplier!$A:$A,[1]Supplier!$V:$V))))),"")</f>
        <v>0</v>
      </c>
      <c r="S1212" s="14">
        <f>IFERROR(SUMIF(CREF!A:A,PREF!A1212,CREF!G:G),"")</f>
        <v>-330960</v>
      </c>
    </row>
    <row r="1213" spans="1:19">
      <c r="A1213" s="3">
        <v>1212</v>
      </c>
      <c r="B1213" s="5">
        <v>42121</v>
      </c>
      <c r="K1213" s="3">
        <v>274</v>
      </c>
      <c r="P1213" s="3" t="s">
        <v>40</v>
      </c>
      <c r="Q1213" s="4" t="str">
        <f>IFERROR(IF(IF(AND(IF(M1213&lt;&gt;0,LOOKUP(M1213,[1]Customer!$A:$A,[1]Customer!$B:$B),IF(N1213&lt;&gt;0,LOOKUP(N1213,[1]Supplier!$A:$A,[1]Supplier!$B:$B)))=FALSE,O1213&lt;&gt;0),LOOKUP(O1213,[1]Branch!$A:$A,[1]Branch!$B:$B),IF(M1213&lt;&gt;0,LOOKUP(M1213,[1]Customer!$A:$A,[1]Customer!$B:$B),IF(N1213&lt;&gt;0,LOOKUP(N1213,[1]Supplier!$A:$A,[1]Supplier!$B:$B))))=FALSE,LOOKUP(P1213,[1]Banking!$A:$A,[1]Banking!$B:$B),IF(AND(IF(M1213&lt;&gt;0,LOOKUP(M1213,[1]Customer!$A:$A,[1]Customer!$B:$B),IF(N1213&lt;&gt;0,LOOKUP(N1213,[1]Supplier!$A:$A,[1]Supplier!$B:$B)))=FALSE,O1213&lt;&gt;0),LOOKUP(O1213,[1]Branch!$A:$A,[1]Branch!$B:$B),IF(M1213&lt;&gt;0,LOOKUP(M1213,[1]Customer!$A:$A,[1]Customer!$B:$B),IF(N1213&lt;&gt;0,LOOKUP(N1213,[1]Supplier!$A:$A,[1]Supplier!$B:$B))))),"")</f>
        <v>Kas Kecil Nathani Chemicals</v>
      </c>
      <c r="R1213" s="4">
        <f>IFERROR(IF(IF(AND(IF(M1213&lt;&gt;0,LOOKUP(M1213,[1]Customer!$A:$A,[1]Customer!$V:$V),IF(N1213&lt;&gt;0,LOOKUP(N1213,[1]Supplier!$A:$A,[1]Supplier!$V:$V)))=FALSE,O1213&lt;&gt;0),LOOKUP(O1213,[1]Branch!$A:$A,[1]Branch!$V:$V),IF(M1213&lt;&gt;0,LOOKUP(M1213,[1]Customer!$A:$A,[1]Customer!$V:$V),IF(N1213&lt;&gt;0,LOOKUP(N1213,[1]Supplier!$A:$A,[1]Supplier!$V:$V))))=FALSE,LOOKUP(P1213,[1]Banking!$A:$A,[1]Banking!$C:$C),IF(AND(IF(M1213&lt;&gt;0,LOOKUP(M1213,[1]Customer!$A:$A,[1]Customer!$V:$V),IF(N1213&lt;&gt;0,LOOKUP(N1213,[1]Supplier!$A:$A,[1]Supplier!$V:$V)))=FALSE,O1213&lt;&gt;0),LOOKUP(O1213,[1]Branch!$A:$A,[1]Branch!$V:$V),IF(M1213&lt;&gt;0,LOOKUP(M1213,[1]Customer!$A:$A,[1]Customer!$V:$V),IF(N1213&lt;&gt;0,LOOKUP(N1213,[1]Supplier!$A:$A,[1]Supplier!$V:$V))))),"")</f>
        <v>0</v>
      </c>
      <c r="S1213" s="14">
        <f>IFERROR(SUMIF(CREF!A:A,PREF!A1213,CREF!G:G),"")</f>
        <v>-450000</v>
      </c>
    </row>
    <row r="1214" spans="1:19">
      <c r="A1214" s="3">
        <v>1213</v>
      </c>
      <c r="B1214" s="5">
        <v>42121</v>
      </c>
      <c r="K1214" s="3">
        <v>275</v>
      </c>
      <c r="P1214" s="3" t="s">
        <v>40</v>
      </c>
      <c r="Q1214" s="4" t="str">
        <f>IFERROR(IF(IF(AND(IF(M1214&lt;&gt;0,LOOKUP(M1214,[1]Customer!$A:$A,[1]Customer!$B:$B),IF(N1214&lt;&gt;0,LOOKUP(N1214,[1]Supplier!$A:$A,[1]Supplier!$B:$B)))=FALSE,O1214&lt;&gt;0),LOOKUP(O1214,[1]Branch!$A:$A,[1]Branch!$B:$B),IF(M1214&lt;&gt;0,LOOKUP(M1214,[1]Customer!$A:$A,[1]Customer!$B:$B),IF(N1214&lt;&gt;0,LOOKUP(N1214,[1]Supplier!$A:$A,[1]Supplier!$B:$B))))=FALSE,LOOKUP(P1214,[1]Banking!$A:$A,[1]Banking!$B:$B),IF(AND(IF(M1214&lt;&gt;0,LOOKUP(M1214,[1]Customer!$A:$A,[1]Customer!$B:$B),IF(N1214&lt;&gt;0,LOOKUP(N1214,[1]Supplier!$A:$A,[1]Supplier!$B:$B)))=FALSE,O1214&lt;&gt;0),LOOKUP(O1214,[1]Branch!$A:$A,[1]Branch!$B:$B),IF(M1214&lt;&gt;0,LOOKUP(M1214,[1]Customer!$A:$A,[1]Customer!$B:$B),IF(N1214&lt;&gt;0,LOOKUP(N1214,[1]Supplier!$A:$A,[1]Supplier!$B:$B))))),"")</f>
        <v>Kas Kecil Nathani Chemicals</v>
      </c>
      <c r="R1214" s="4">
        <f>IFERROR(IF(IF(AND(IF(M1214&lt;&gt;0,LOOKUP(M1214,[1]Customer!$A:$A,[1]Customer!$V:$V),IF(N1214&lt;&gt;0,LOOKUP(N1214,[1]Supplier!$A:$A,[1]Supplier!$V:$V)))=FALSE,O1214&lt;&gt;0),LOOKUP(O1214,[1]Branch!$A:$A,[1]Branch!$V:$V),IF(M1214&lt;&gt;0,LOOKUP(M1214,[1]Customer!$A:$A,[1]Customer!$V:$V),IF(N1214&lt;&gt;0,LOOKUP(N1214,[1]Supplier!$A:$A,[1]Supplier!$V:$V))))=FALSE,LOOKUP(P1214,[1]Banking!$A:$A,[1]Banking!$C:$C),IF(AND(IF(M1214&lt;&gt;0,LOOKUP(M1214,[1]Customer!$A:$A,[1]Customer!$V:$V),IF(N1214&lt;&gt;0,LOOKUP(N1214,[1]Supplier!$A:$A,[1]Supplier!$V:$V)))=FALSE,O1214&lt;&gt;0),LOOKUP(O1214,[1]Branch!$A:$A,[1]Branch!$V:$V),IF(M1214&lt;&gt;0,LOOKUP(M1214,[1]Customer!$A:$A,[1]Customer!$V:$V),IF(N1214&lt;&gt;0,LOOKUP(N1214,[1]Supplier!$A:$A,[1]Supplier!$V:$V))))),"")</f>
        <v>0</v>
      </c>
      <c r="S1214" s="14">
        <f>IFERROR(SUMIF(CREF!A:A,PREF!A1214,CREF!G:G),"")</f>
        <v>-375000</v>
      </c>
    </row>
    <row r="1215" spans="1:19">
      <c r="A1215" s="3">
        <v>1214</v>
      </c>
      <c r="B1215" s="5">
        <v>42121</v>
      </c>
      <c r="K1215" s="3">
        <v>276</v>
      </c>
      <c r="P1215" s="3" t="s">
        <v>40</v>
      </c>
      <c r="Q1215" s="4" t="str">
        <f>IFERROR(IF(IF(AND(IF(M1215&lt;&gt;0,LOOKUP(M1215,[1]Customer!$A:$A,[1]Customer!$B:$B),IF(N1215&lt;&gt;0,LOOKUP(N1215,[1]Supplier!$A:$A,[1]Supplier!$B:$B)))=FALSE,O1215&lt;&gt;0),LOOKUP(O1215,[1]Branch!$A:$A,[1]Branch!$B:$B),IF(M1215&lt;&gt;0,LOOKUP(M1215,[1]Customer!$A:$A,[1]Customer!$B:$B),IF(N1215&lt;&gt;0,LOOKUP(N1215,[1]Supplier!$A:$A,[1]Supplier!$B:$B))))=FALSE,LOOKUP(P1215,[1]Banking!$A:$A,[1]Banking!$B:$B),IF(AND(IF(M1215&lt;&gt;0,LOOKUP(M1215,[1]Customer!$A:$A,[1]Customer!$B:$B),IF(N1215&lt;&gt;0,LOOKUP(N1215,[1]Supplier!$A:$A,[1]Supplier!$B:$B)))=FALSE,O1215&lt;&gt;0),LOOKUP(O1215,[1]Branch!$A:$A,[1]Branch!$B:$B),IF(M1215&lt;&gt;0,LOOKUP(M1215,[1]Customer!$A:$A,[1]Customer!$B:$B),IF(N1215&lt;&gt;0,LOOKUP(N1215,[1]Supplier!$A:$A,[1]Supplier!$B:$B))))),"")</f>
        <v>Kas Kecil Nathani Chemicals</v>
      </c>
      <c r="R1215" s="4">
        <f>IFERROR(IF(IF(AND(IF(M1215&lt;&gt;0,LOOKUP(M1215,[1]Customer!$A:$A,[1]Customer!$V:$V),IF(N1215&lt;&gt;0,LOOKUP(N1215,[1]Supplier!$A:$A,[1]Supplier!$V:$V)))=FALSE,O1215&lt;&gt;0),LOOKUP(O1215,[1]Branch!$A:$A,[1]Branch!$V:$V),IF(M1215&lt;&gt;0,LOOKUP(M1215,[1]Customer!$A:$A,[1]Customer!$V:$V),IF(N1215&lt;&gt;0,LOOKUP(N1215,[1]Supplier!$A:$A,[1]Supplier!$V:$V))))=FALSE,LOOKUP(P1215,[1]Banking!$A:$A,[1]Banking!$C:$C),IF(AND(IF(M1215&lt;&gt;0,LOOKUP(M1215,[1]Customer!$A:$A,[1]Customer!$V:$V),IF(N1215&lt;&gt;0,LOOKUP(N1215,[1]Supplier!$A:$A,[1]Supplier!$V:$V)))=FALSE,O1215&lt;&gt;0),LOOKUP(O1215,[1]Branch!$A:$A,[1]Branch!$V:$V),IF(M1215&lt;&gt;0,LOOKUP(M1215,[1]Customer!$A:$A,[1]Customer!$V:$V),IF(N1215&lt;&gt;0,LOOKUP(N1215,[1]Supplier!$A:$A,[1]Supplier!$V:$V))))),"")</f>
        <v>0</v>
      </c>
      <c r="S1215" s="14">
        <f>IFERROR(SUMIF(CREF!A:A,PREF!A1215,CREF!G:G),"")</f>
        <v>-450000</v>
      </c>
    </row>
    <row r="1216" spans="1:19">
      <c r="A1216" s="3">
        <v>1215</v>
      </c>
      <c r="B1216" s="5">
        <v>42121</v>
      </c>
      <c r="K1216" s="3">
        <v>277</v>
      </c>
      <c r="P1216" s="3" t="s">
        <v>40</v>
      </c>
      <c r="Q1216" s="4" t="str">
        <f>IFERROR(IF(IF(AND(IF(M1216&lt;&gt;0,LOOKUP(M1216,[1]Customer!$A:$A,[1]Customer!$B:$B),IF(N1216&lt;&gt;0,LOOKUP(N1216,[1]Supplier!$A:$A,[1]Supplier!$B:$B)))=FALSE,O1216&lt;&gt;0),LOOKUP(O1216,[1]Branch!$A:$A,[1]Branch!$B:$B),IF(M1216&lt;&gt;0,LOOKUP(M1216,[1]Customer!$A:$A,[1]Customer!$B:$B),IF(N1216&lt;&gt;0,LOOKUP(N1216,[1]Supplier!$A:$A,[1]Supplier!$B:$B))))=FALSE,LOOKUP(P1216,[1]Banking!$A:$A,[1]Banking!$B:$B),IF(AND(IF(M1216&lt;&gt;0,LOOKUP(M1216,[1]Customer!$A:$A,[1]Customer!$B:$B),IF(N1216&lt;&gt;0,LOOKUP(N1216,[1]Supplier!$A:$A,[1]Supplier!$B:$B)))=FALSE,O1216&lt;&gt;0),LOOKUP(O1216,[1]Branch!$A:$A,[1]Branch!$B:$B),IF(M1216&lt;&gt;0,LOOKUP(M1216,[1]Customer!$A:$A,[1]Customer!$B:$B),IF(N1216&lt;&gt;0,LOOKUP(N1216,[1]Supplier!$A:$A,[1]Supplier!$B:$B))))),"")</f>
        <v>Kas Kecil Nathani Chemicals</v>
      </c>
      <c r="R1216" s="4">
        <f>IFERROR(IF(IF(AND(IF(M1216&lt;&gt;0,LOOKUP(M1216,[1]Customer!$A:$A,[1]Customer!$V:$V),IF(N1216&lt;&gt;0,LOOKUP(N1216,[1]Supplier!$A:$A,[1]Supplier!$V:$V)))=FALSE,O1216&lt;&gt;0),LOOKUP(O1216,[1]Branch!$A:$A,[1]Branch!$V:$V),IF(M1216&lt;&gt;0,LOOKUP(M1216,[1]Customer!$A:$A,[1]Customer!$V:$V),IF(N1216&lt;&gt;0,LOOKUP(N1216,[1]Supplier!$A:$A,[1]Supplier!$V:$V))))=FALSE,LOOKUP(P1216,[1]Banking!$A:$A,[1]Banking!$C:$C),IF(AND(IF(M1216&lt;&gt;0,LOOKUP(M1216,[1]Customer!$A:$A,[1]Customer!$V:$V),IF(N1216&lt;&gt;0,LOOKUP(N1216,[1]Supplier!$A:$A,[1]Supplier!$V:$V)))=FALSE,O1216&lt;&gt;0),LOOKUP(O1216,[1]Branch!$A:$A,[1]Branch!$V:$V),IF(M1216&lt;&gt;0,LOOKUP(M1216,[1]Customer!$A:$A,[1]Customer!$V:$V),IF(N1216&lt;&gt;0,LOOKUP(N1216,[1]Supplier!$A:$A,[1]Supplier!$V:$V))))),"")</f>
        <v>0</v>
      </c>
      <c r="S1216" s="14">
        <f>IFERROR(SUMIF(CREF!A:A,PREF!A1216,CREF!G:G),"")</f>
        <v>-450000</v>
      </c>
    </row>
    <row r="1217" spans="1:19">
      <c r="A1217" s="3">
        <v>1216</v>
      </c>
      <c r="B1217" s="5">
        <v>42121</v>
      </c>
      <c r="K1217" s="3">
        <v>278</v>
      </c>
      <c r="P1217" s="3" t="s">
        <v>40</v>
      </c>
      <c r="Q1217" s="4" t="str">
        <f>IFERROR(IF(IF(AND(IF(M1217&lt;&gt;0,LOOKUP(M1217,[1]Customer!$A:$A,[1]Customer!$B:$B),IF(N1217&lt;&gt;0,LOOKUP(N1217,[1]Supplier!$A:$A,[1]Supplier!$B:$B)))=FALSE,O1217&lt;&gt;0),LOOKUP(O1217,[1]Branch!$A:$A,[1]Branch!$B:$B),IF(M1217&lt;&gt;0,LOOKUP(M1217,[1]Customer!$A:$A,[1]Customer!$B:$B),IF(N1217&lt;&gt;0,LOOKUP(N1217,[1]Supplier!$A:$A,[1]Supplier!$B:$B))))=FALSE,LOOKUP(P1217,[1]Banking!$A:$A,[1]Banking!$B:$B),IF(AND(IF(M1217&lt;&gt;0,LOOKUP(M1217,[1]Customer!$A:$A,[1]Customer!$B:$B),IF(N1217&lt;&gt;0,LOOKUP(N1217,[1]Supplier!$A:$A,[1]Supplier!$B:$B)))=FALSE,O1217&lt;&gt;0),LOOKUP(O1217,[1]Branch!$A:$A,[1]Branch!$B:$B),IF(M1217&lt;&gt;0,LOOKUP(M1217,[1]Customer!$A:$A,[1]Customer!$B:$B),IF(N1217&lt;&gt;0,LOOKUP(N1217,[1]Supplier!$A:$A,[1]Supplier!$B:$B))))),"")</f>
        <v>Kas Kecil Nathani Chemicals</v>
      </c>
      <c r="R1217" s="4">
        <f>IFERROR(IF(IF(AND(IF(M1217&lt;&gt;0,LOOKUP(M1217,[1]Customer!$A:$A,[1]Customer!$V:$V),IF(N1217&lt;&gt;0,LOOKUP(N1217,[1]Supplier!$A:$A,[1]Supplier!$V:$V)))=FALSE,O1217&lt;&gt;0),LOOKUP(O1217,[1]Branch!$A:$A,[1]Branch!$V:$V),IF(M1217&lt;&gt;0,LOOKUP(M1217,[1]Customer!$A:$A,[1]Customer!$V:$V),IF(N1217&lt;&gt;0,LOOKUP(N1217,[1]Supplier!$A:$A,[1]Supplier!$V:$V))))=FALSE,LOOKUP(P1217,[1]Banking!$A:$A,[1]Banking!$C:$C),IF(AND(IF(M1217&lt;&gt;0,LOOKUP(M1217,[1]Customer!$A:$A,[1]Customer!$V:$V),IF(N1217&lt;&gt;0,LOOKUP(N1217,[1]Supplier!$A:$A,[1]Supplier!$V:$V)))=FALSE,O1217&lt;&gt;0),LOOKUP(O1217,[1]Branch!$A:$A,[1]Branch!$V:$V),IF(M1217&lt;&gt;0,LOOKUP(M1217,[1]Customer!$A:$A,[1]Customer!$V:$V),IF(N1217&lt;&gt;0,LOOKUP(N1217,[1]Supplier!$A:$A,[1]Supplier!$V:$V))))),"")</f>
        <v>0</v>
      </c>
      <c r="S1217" s="14">
        <f>IFERROR(SUMIF(CREF!A:A,PREF!A1217,CREF!G:G),"")</f>
        <v>-300000</v>
      </c>
    </row>
    <row r="1218" spans="1:19">
      <c r="A1218" s="3">
        <v>1217</v>
      </c>
      <c r="B1218" s="5">
        <v>42121</v>
      </c>
      <c r="K1218" s="3">
        <v>279</v>
      </c>
      <c r="P1218" s="3" t="s">
        <v>40</v>
      </c>
      <c r="Q1218" s="4" t="str">
        <f>IFERROR(IF(IF(AND(IF(M1218&lt;&gt;0,LOOKUP(M1218,[1]Customer!$A:$A,[1]Customer!$B:$B),IF(N1218&lt;&gt;0,LOOKUP(N1218,[1]Supplier!$A:$A,[1]Supplier!$B:$B)))=FALSE,O1218&lt;&gt;0),LOOKUP(O1218,[1]Branch!$A:$A,[1]Branch!$B:$B),IF(M1218&lt;&gt;0,LOOKUP(M1218,[1]Customer!$A:$A,[1]Customer!$B:$B),IF(N1218&lt;&gt;0,LOOKUP(N1218,[1]Supplier!$A:$A,[1]Supplier!$B:$B))))=FALSE,LOOKUP(P1218,[1]Banking!$A:$A,[1]Banking!$B:$B),IF(AND(IF(M1218&lt;&gt;0,LOOKUP(M1218,[1]Customer!$A:$A,[1]Customer!$B:$B),IF(N1218&lt;&gt;0,LOOKUP(N1218,[1]Supplier!$A:$A,[1]Supplier!$B:$B)))=FALSE,O1218&lt;&gt;0),LOOKUP(O1218,[1]Branch!$A:$A,[1]Branch!$B:$B),IF(M1218&lt;&gt;0,LOOKUP(M1218,[1]Customer!$A:$A,[1]Customer!$B:$B),IF(N1218&lt;&gt;0,LOOKUP(N1218,[1]Supplier!$A:$A,[1]Supplier!$B:$B))))),"")</f>
        <v>Kas Kecil Nathani Chemicals</v>
      </c>
      <c r="R1218" s="4">
        <f>IFERROR(IF(IF(AND(IF(M1218&lt;&gt;0,LOOKUP(M1218,[1]Customer!$A:$A,[1]Customer!$V:$V),IF(N1218&lt;&gt;0,LOOKUP(N1218,[1]Supplier!$A:$A,[1]Supplier!$V:$V)))=FALSE,O1218&lt;&gt;0),LOOKUP(O1218,[1]Branch!$A:$A,[1]Branch!$V:$V),IF(M1218&lt;&gt;0,LOOKUP(M1218,[1]Customer!$A:$A,[1]Customer!$V:$V),IF(N1218&lt;&gt;0,LOOKUP(N1218,[1]Supplier!$A:$A,[1]Supplier!$V:$V))))=FALSE,LOOKUP(P1218,[1]Banking!$A:$A,[1]Banking!$C:$C),IF(AND(IF(M1218&lt;&gt;0,LOOKUP(M1218,[1]Customer!$A:$A,[1]Customer!$V:$V),IF(N1218&lt;&gt;0,LOOKUP(N1218,[1]Supplier!$A:$A,[1]Supplier!$V:$V)))=FALSE,O1218&lt;&gt;0),LOOKUP(O1218,[1]Branch!$A:$A,[1]Branch!$V:$V),IF(M1218&lt;&gt;0,LOOKUP(M1218,[1]Customer!$A:$A,[1]Customer!$V:$V),IF(N1218&lt;&gt;0,LOOKUP(N1218,[1]Supplier!$A:$A,[1]Supplier!$V:$V))))),"")</f>
        <v>0</v>
      </c>
      <c r="S1218" s="14">
        <f>IFERROR(SUMIF(CREF!A:A,PREF!A1218,CREF!G:G),"")</f>
        <v>-375000</v>
      </c>
    </row>
    <row r="1219" spans="1:19">
      <c r="A1219" s="3">
        <v>1218</v>
      </c>
      <c r="B1219" s="5">
        <v>42121</v>
      </c>
      <c r="K1219" s="3">
        <v>280</v>
      </c>
      <c r="P1219" s="3" t="s">
        <v>40</v>
      </c>
      <c r="Q1219" s="4" t="str">
        <f>IFERROR(IF(IF(AND(IF(M1219&lt;&gt;0,LOOKUP(M1219,[1]Customer!$A:$A,[1]Customer!$B:$B),IF(N1219&lt;&gt;0,LOOKUP(N1219,[1]Supplier!$A:$A,[1]Supplier!$B:$B)))=FALSE,O1219&lt;&gt;0),LOOKUP(O1219,[1]Branch!$A:$A,[1]Branch!$B:$B),IF(M1219&lt;&gt;0,LOOKUP(M1219,[1]Customer!$A:$A,[1]Customer!$B:$B),IF(N1219&lt;&gt;0,LOOKUP(N1219,[1]Supplier!$A:$A,[1]Supplier!$B:$B))))=FALSE,LOOKUP(P1219,[1]Banking!$A:$A,[1]Banking!$B:$B),IF(AND(IF(M1219&lt;&gt;0,LOOKUP(M1219,[1]Customer!$A:$A,[1]Customer!$B:$B),IF(N1219&lt;&gt;0,LOOKUP(N1219,[1]Supplier!$A:$A,[1]Supplier!$B:$B)))=FALSE,O1219&lt;&gt;0),LOOKUP(O1219,[1]Branch!$A:$A,[1]Branch!$B:$B),IF(M1219&lt;&gt;0,LOOKUP(M1219,[1]Customer!$A:$A,[1]Customer!$B:$B),IF(N1219&lt;&gt;0,LOOKUP(N1219,[1]Supplier!$A:$A,[1]Supplier!$B:$B))))),"")</f>
        <v>Kas Kecil Nathani Chemicals</v>
      </c>
      <c r="R1219" s="4">
        <f>IFERROR(IF(IF(AND(IF(M1219&lt;&gt;0,LOOKUP(M1219,[1]Customer!$A:$A,[1]Customer!$V:$V),IF(N1219&lt;&gt;0,LOOKUP(N1219,[1]Supplier!$A:$A,[1]Supplier!$V:$V)))=FALSE,O1219&lt;&gt;0),LOOKUP(O1219,[1]Branch!$A:$A,[1]Branch!$V:$V),IF(M1219&lt;&gt;0,LOOKUP(M1219,[1]Customer!$A:$A,[1]Customer!$V:$V),IF(N1219&lt;&gt;0,LOOKUP(N1219,[1]Supplier!$A:$A,[1]Supplier!$V:$V))))=FALSE,LOOKUP(P1219,[1]Banking!$A:$A,[1]Banking!$C:$C),IF(AND(IF(M1219&lt;&gt;0,LOOKUP(M1219,[1]Customer!$A:$A,[1]Customer!$V:$V),IF(N1219&lt;&gt;0,LOOKUP(N1219,[1]Supplier!$A:$A,[1]Supplier!$V:$V)))=FALSE,O1219&lt;&gt;0),LOOKUP(O1219,[1]Branch!$A:$A,[1]Branch!$V:$V),IF(M1219&lt;&gt;0,LOOKUP(M1219,[1]Customer!$A:$A,[1]Customer!$V:$V),IF(N1219&lt;&gt;0,LOOKUP(N1219,[1]Supplier!$A:$A,[1]Supplier!$V:$V))))),"")</f>
        <v>0</v>
      </c>
      <c r="S1219" s="14">
        <f>IFERROR(SUMIF(CREF!A:A,PREF!A1219,CREF!G:G),"")</f>
        <v>-450000</v>
      </c>
    </row>
    <row r="1220" spans="1:19">
      <c r="A1220" s="3">
        <v>1219</v>
      </c>
      <c r="B1220" s="5">
        <v>42121</v>
      </c>
      <c r="K1220" s="3">
        <v>281</v>
      </c>
      <c r="P1220" s="3" t="s">
        <v>40</v>
      </c>
      <c r="Q1220" s="4" t="str">
        <f>IFERROR(IF(IF(AND(IF(M1220&lt;&gt;0,LOOKUP(M1220,[1]Customer!$A:$A,[1]Customer!$B:$B),IF(N1220&lt;&gt;0,LOOKUP(N1220,[1]Supplier!$A:$A,[1]Supplier!$B:$B)))=FALSE,O1220&lt;&gt;0),LOOKUP(O1220,[1]Branch!$A:$A,[1]Branch!$B:$B),IF(M1220&lt;&gt;0,LOOKUP(M1220,[1]Customer!$A:$A,[1]Customer!$B:$B),IF(N1220&lt;&gt;0,LOOKUP(N1220,[1]Supplier!$A:$A,[1]Supplier!$B:$B))))=FALSE,LOOKUP(P1220,[1]Banking!$A:$A,[1]Banking!$B:$B),IF(AND(IF(M1220&lt;&gt;0,LOOKUP(M1220,[1]Customer!$A:$A,[1]Customer!$B:$B),IF(N1220&lt;&gt;0,LOOKUP(N1220,[1]Supplier!$A:$A,[1]Supplier!$B:$B)))=FALSE,O1220&lt;&gt;0),LOOKUP(O1220,[1]Branch!$A:$A,[1]Branch!$B:$B),IF(M1220&lt;&gt;0,LOOKUP(M1220,[1]Customer!$A:$A,[1]Customer!$B:$B),IF(N1220&lt;&gt;0,LOOKUP(N1220,[1]Supplier!$A:$A,[1]Supplier!$B:$B))))),"")</f>
        <v>Kas Kecil Nathani Chemicals</v>
      </c>
      <c r="R1220" s="4">
        <f>IFERROR(IF(IF(AND(IF(M1220&lt;&gt;0,LOOKUP(M1220,[1]Customer!$A:$A,[1]Customer!$V:$V),IF(N1220&lt;&gt;0,LOOKUP(N1220,[1]Supplier!$A:$A,[1]Supplier!$V:$V)))=FALSE,O1220&lt;&gt;0),LOOKUP(O1220,[1]Branch!$A:$A,[1]Branch!$V:$V),IF(M1220&lt;&gt;0,LOOKUP(M1220,[1]Customer!$A:$A,[1]Customer!$V:$V),IF(N1220&lt;&gt;0,LOOKUP(N1220,[1]Supplier!$A:$A,[1]Supplier!$V:$V))))=FALSE,LOOKUP(P1220,[1]Banking!$A:$A,[1]Banking!$C:$C),IF(AND(IF(M1220&lt;&gt;0,LOOKUP(M1220,[1]Customer!$A:$A,[1]Customer!$V:$V),IF(N1220&lt;&gt;0,LOOKUP(N1220,[1]Supplier!$A:$A,[1]Supplier!$V:$V)))=FALSE,O1220&lt;&gt;0),LOOKUP(O1220,[1]Branch!$A:$A,[1]Branch!$V:$V),IF(M1220&lt;&gt;0,LOOKUP(M1220,[1]Customer!$A:$A,[1]Customer!$V:$V),IF(N1220&lt;&gt;0,LOOKUP(N1220,[1]Supplier!$A:$A,[1]Supplier!$V:$V))))),"")</f>
        <v>0</v>
      </c>
      <c r="S1220" s="14">
        <f>IFERROR(SUMIF(CREF!A:A,PREF!A1220,CREF!G:G),"")</f>
        <v>-375000</v>
      </c>
    </row>
    <row r="1221" spans="1:19">
      <c r="A1221" s="3">
        <v>1220</v>
      </c>
      <c r="B1221" s="5">
        <v>42121</v>
      </c>
      <c r="K1221" s="3">
        <v>282</v>
      </c>
      <c r="P1221" s="3" t="s">
        <v>40</v>
      </c>
      <c r="Q1221" s="4" t="str">
        <f>IFERROR(IF(IF(AND(IF(M1221&lt;&gt;0,LOOKUP(M1221,[1]Customer!$A:$A,[1]Customer!$B:$B),IF(N1221&lt;&gt;0,LOOKUP(N1221,[1]Supplier!$A:$A,[1]Supplier!$B:$B)))=FALSE,O1221&lt;&gt;0),LOOKUP(O1221,[1]Branch!$A:$A,[1]Branch!$B:$B),IF(M1221&lt;&gt;0,LOOKUP(M1221,[1]Customer!$A:$A,[1]Customer!$B:$B),IF(N1221&lt;&gt;0,LOOKUP(N1221,[1]Supplier!$A:$A,[1]Supplier!$B:$B))))=FALSE,LOOKUP(P1221,[1]Banking!$A:$A,[1]Banking!$B:$B),IF(AND(IF(M1221&lt;&gt;0,LOOKUP(M1221,[1]Customer!$A:$A,[1]Customer!$B:$B),IF(N1221&lt;&gt;0,LOOKUP(N1221,[1]Supplier!$A:$A,[1]Supplier!$B:$B)))=FALSE,O1221&lt;&gt;0),LOOKUP(O1221,[1]Branch!$A:$A,[1]Branch!$B:$B),IF(M1221&lt;&gt;0,LOOKUP(M1221,[1]Customer!$A:$A,[1]Customer!$B:$B),IF(N1221&lt;&gt;0,LOOKUP(N1221,[1]Supplier!$A:$A,[1]Supplier!$B:$B))))),"")</f>
        <v>Kas Kecil Nathani Chemicals</v>
      </c>
      <c r="R1221" s="4">
        <f>IFERROR(IF(IF(AND(IF(M1221&lt;&gt;0,LOOKUP(M1221,[1]Customer!$A:$A,[1]Customer!$V:$V),IF(N1221&lt;&gt;0,LOOKUP(N1221,[1]Supplier!$A:$A,[1]Supplier!$V:$V)))=FALSE,O1221&lt;&gt;0),LOOKUP(O1221,[1]Branch!$A:$A,[1]Branch!$V:$V),IF(M1221&lt;&gt;0,LOOKUP(M1221,[1]Customer!$A:$A,[1]Customer!$V:$V),IF(N1221&lt;&gt;0,LOOKUP(N1221,[1]Supplier!$A:$A,[1]Supplier!$V:$V))))=FALSE,LOOKUP(P1221,[1]Banking!$A:$A,[1]Banking!$C:$C),IF(AND(IF(M1221&lt;&gt;0,LOOKUP(M1221,[1]Customer!$A:$A,[1]Customer!$V:$V),IF(N1221&lt;&gt;0,LOOKUP(N1221,[1]Supplier!$A:$A,[1]Supplier!$V:$V)))=FALSE,O1221&lt;&gt;0),LOOKUP(O1221,[1]Branch!$A:$A,[1]Branch!$V:$V),IF(M1221&lt;&gt;0,LOOKUP(M1221,[1]Customer!$A:$A,[1]Customer!$V:$V),IF(N1221&lt;&gt;0,LOOKUP(N1221,[1]Supplier!$A:$A,[1]Supplier!$V:$V))))),"")</f>
        <v>0</v>
      </c>
      <c r="S1221" s="14">
        <f>IFERROR(SUMIF(CREF!A:A,PREF!A1221,CREF!G:G),"")</f>
        <v>-225000</v>
      </c>
    </row>
    <row r="1222" spans="1:19">
      <c r="A1222" s="3">
        <v>1221</v>
      </c>
      <c r="B1222" s="5">
        <v>42121</v>
      </c>
      <c r="K1222" s="3">
        <v>283</v>
      </c>
      <c r="P1222" s="3" t="s">
        <v>40</v>
      </c>
      <c r="Q1222" s="4" t="str">
        <f>IFERROR(IF(IF(AND(IF(M1222&lt;&gt;0,LOOKUP(M1222,[1]Customer!$A:$A,[1]Customer!$B:$B),IF(N1222&lt;&gt;0,LOOKUP(N1222,[1]Supplier!$A:$A,[1]Supplier!$B:$B)))=FALSE,O1222&lt;&gt;0),LOOKUP(O1222,[1]Branch!$A:$A,[1]Branch!$B:$B),IF(M1222&lt;&gt;0,LOOKUP(M1222,[1]Customer!$A:$A,[1]Customer!$B:$B),IF(N1222&lt;&gt;0,LOOKUP(N1222,[1]Supplier!$A:$A,[1]Supplier!$B:$B))))=FALSE,LOOKUP(P1222,[1]Banking!$A:$A,[1]Banking!$B:$B),IF(AND(IF(M1222&lt;&gt;0,LOOKUP(M1222,[1]Customer!$A:$A,[1]Customer!$B:$B),IF(N1222&lt;&gt;0,LOOKUP(N1222,[1]Supplier!$A:$A,[1]Supplier!$B:$B)))=FALSE,O1222&lt;&gt;0),LOOKUP(O1222,[1]Branch!$A:$A,[1]Branch!$B:$B),IF(M1222&lt;&gt;0,LOOKUP(M1222,[1]Customer!$A:$A,[1]Customer!$B:$B),IF(N1222&lt;&gt;0,LOOKUP(N1222,[1]Supplier!$A:$A,[1]Supplier!$B:$B))))),"")</f>
        <v>Kas Kecil Nathani Chemicals</v>
      </c>
      <c r="R1222" s="4">
        <f>IFERROR(IF(IF(AND(IF(M1222&lt;&gt;0,LOOKUP(M1222,[1]Customer!$A:$A,[1]Customer!$V:$V),IF(N1222&lt;&gt;0,LOOKUP(N1222,[1]Supplier!$A:$A,[1]Supplier!$V:$V)))=FALSE,O1222&lt;&gt;0),LOOKUP(O1222,[1]Branch!$A:$A,[1]Branch!$V:$V),IF(M1222&lt;&gt;0,LOOKUP(M1222,[1]Customer!$A:$A,[1]Customer!$V:$V),IF(N1222&lt;&gt;0,LOOKUP(N1222,[1]Supplier!$A:$A,[1]Supplier!$V:$V))))=FALSE,LOOKUP(P1222,[1]Banking!$A:$A,[1]Banking!$C:$C),IF(AND(IF(M1222&lt;&gt;0,LOOKUP(M1222,[1]Customer!$A:$A,[1]Customer!$V:$V),IF(N1222&lt;&gt;0,LOOKUP(N1222,[1]Supplier!$A:$A,[1]Supplier!$V:$V)))=FALSE,O1222&lt;&gt;0),LOOKUP(O1222,[1]Branch!$A:$A,[1]Branch!$V:$V),IF(M1222&lt;&gt;0,LOOKUP(M1222,[1]Customer!$A:$A,[1]Customer!$V:$V),IF(N1222&lt;&gt;0,LOOKUP(N1222,[1]Supplier!$A:$A,[1]Supplier!$V:$V))))),"")</f>
        <v>0</v>
      </c>
      <c r="S1222" s="14">
        <f>IFERROR(SUMIF(CREF!A:A,PREF!A1222,CREF!G:G),"")</f>
        <v>-450000</v>
      </c>
    </row>
    <row r="1223" spans="1:19">
      <c r="A1223" s="3">
        <v>1222</v>
      </c>
      <c r="B1223" s="5">
        <v>42121</v>
      </c>
      <c r="K1223" s="3">
        <v>284</v>
      </c>
      <c r="P1223" s="3" t="s">
        <v>40</v>
      </c>
      <c r="Q1223" s="4" t="str">
        <f>IFERROR(IF(IF(AND(IF(M1223&lt;&gt;0,LOOKUP(M1223,[1]Customer!$A:$A,[1]Customer!$B:$B),IF(N1223&lt;&gt;0,LOOKUP(N1223,[1]Supplier!$A:$A,[1]Supplier!$B:$B)))=FALSE,O1223&lt;&gt;0),LOOKUP(O1223,[1]Branch!$A:$A,[1]Branch!$B:$B),IF(M1223&lt;&gt;0,LOOKUP(M1223,[1]Customer!$A:$A,[1]Customer!$B:$B),IF(N1223&lt;&gt;0,LOOKUP(N1223,[1]Supplier!$A:$A,[1]Supplier!$B:$B))))=FALSE,LOOKUP(P1223,[1]Banking!$A:$A,[1]Banking!$B:$B),IF(AND(IF(M1223&lt;&gt;0,LOOKUP(M1223,[1]Customer!$A:$A,[1]Customer!$B:$B),IF(N1223&lt;&gt;0,LOOKUP(N1223,[1]Supplier!$A:$A,[1]Supplier!$B:$B)))=FALSE,O1223&lt;&gt;0),LOOKUP(O1223,[1]Branch!$A:$A,[1]Branch!$B:$B),IF(M1223&lt;&gt;0,LOOKUP(M1223,[1]Customer!$A:$A,[1]Customer!$B:$B),IF(N1223&lt;&gt;0,LOOKUP(N1223,[1]Supplier!$A:$A,[1]Supplier!$B:$B))))),"")</f>
        <v>Kas Kecil Nathani Chemicals</v>
      </c>
      <c r="R1223" s="4">
        <f>IFERROR(IF(IF(AND(IF(M1223&lt;&gt;0,LOOKUP(M1223,[1]Customer!$A:$A,[1]Customer!$V:$V),IF(N1223&lt;&gt;0,LOOKUP(N1223,[1]Supplier!$A:$A,[1]Supplier!$V:$V)))=FALSE,O1223&lt;&gt;0),LOOKUP(O1223,[1]Branch!$A:$A,[1]Branch!$V:$V),IF(M1223&lt;&gt;0,LOOKUP(M1223,[1]Customer!$A:$A,[1]Customer!$V:$V),IF(N1223&lt;&gt;0,LOOKUP(N1223,[1]Supplier!$A:$A,[1]Supplier!$V:$V))))=FALSE,LOOKUP(P1223,[1]Banking!$A:$A,[1]Banking!$C:$C),IF(AND(IF(M1223&lt;&gt;0,LOOKUP(M1223,[1]Customer!$A:$A,[1]Customer!$V:$V),IF(N1223&lt;&gt;0,LOOKUP(N1223,[1]Supplier!$A:$A,[1]Supplier!$V:$V)))=FALSE,O1223&lt;&gt;0),LOOKUP(O1223,[1]Branch!$A:$A,[1]Branch!$V:$V),IF(M1223&lt;&gt;0,LOOKUP(M1223,[1]Customer!$A:$A,[1]Customer!$V:$V),IF(N1223&lt;&gt;0,LOOKUP(N1223,[1]Supplier!$A:$A,[1]Supplier!$V:$V))))),"")</f>
        <v>0</v>
      </c>
      <c r="S1223" s="14">
        <f>IFERROR(SUMIF(CREF!A:A,PREF!A1223,CREF!G:G),"")</f>
        <v>-6855960</v>
      </c>
    </row>
    <row r="1224" spans="1:19">
      <c r="A1224" s="3">
        <v>1223</v>
      </c>
      <c r="B1224" s="5">
        <v>42118</v>
      </c>
      <c r="K1224" s="3">
        <v>285</v>
      </c>
      <c r="M1224" s="3" t="s">
        <v>41</v>
      </c>
      <c r="Q1224" s="4" t="str">
        <f>IFERROR(IF(IF(AND(IF(M1224&lt;&gt;0,LOOKUP(M1224,[1]Customer!$A:$A,[1]Customer!$B:$B),IF(N1224&lt;&gt;0,LOOKUP(N1224,[1]Supplier!$A:$A,[1]Supplier!$B:$B)))=FALSE,O1224&lt;&gt;0),LOOKUP(O1224,[1]Branch!$A:$A,[1]Branch!$B:$B),IF(M1224&lt;&gt;0,LOOKUP(M1224,[1]Customer!$A:$A,[1]Customer!$B:$B),IF(N1224&lt;&gt;0,LOOKUP(N1224,[1]Supplier!$A:$A,[1]Supplier!$B:$B))))=FALSE,LOOKUP(P1224,[1]Banking!$A:$A,[1]Banking!$B:$B),IF(AND(IF(M1224&lt;&gt;0,LOOKUP(M1224,[1]Customer!$A:$A,[1]Customer!$B:$B),IF(N1224&lt;&gt;0,LOOKUP(N1224,[1]Supplier!$A:$A,[1]Supplier!$B:$B)))=FALSE,O1224&lt;&gt;0),LOOKUP(O1224,[1]Branch!$A:$A,[1]Branch!$B:$B),IF(M1224&lt;&gt;0,LOOKUP(M1224,[1]Customer!$A:$A,[1]Customer!$B:$B),IF(N1224&lt;&gt;0,LOOKUP(N1224,[1]Supplier!$A:$A,[1]Supplier!$B:$B))))),"")</f>
        <v>Nathani Indonesia</v>
      </c>
      <c r="R1224" s="4" t="str">
        <f>IFERROR(IF(IF(AND(IF(M1224&lt;&gt;0,LOOKUP(M1224,[1]Customer!$A:$A,[1]Customer!$V:$V),IF(N1224&lt;&gt;0,LOOKUP(N1224,[1]Supplier!$A:$A,[1]Supplier!$V:$V)))=FALSE,O1224&lt;&gt;0),LOOKUP(O1224,[1]Branch!$A:$A,[1]Branch!$V:$V),IF(M1224&lt;&gt;0,LOOKUP(M1224,[1]Customer!$A:$A,[1]Customer!$V:$V),IF(N1224&lt;&gt;0,LOOKUP(N1224,[1]Supplier!$A:$A,[1]Supplier!$V:$V))))=FALSE,LOOKUP(P1224,[1]Banking!$A:$A,[1]Banking!$C:$C),IF(AND(IF(M1224&lt;&gt;0,LOOKUP(M1224,[1]Customer!$A:$A,[1]Customer!$V:$V),IF(N1224&lt;&gt;0,LOOKUP(N1224,[1]Supplier!$A:$A,[1]Supplier!$V:$V)))=FALSE,O1224&lt;&gt;0),LOOKUP(O1224,[1]Branch!$A:$A,[1]Branch!$V:$V),IF(M1224&lt;&gt;0,LOOKUP(M1224,[1]Customer!$A:$A,[1]Customer!$V:$V),IF(N1224&lt;&gt;0,LOOKUP(N1224,[1]Supplier!$A:$A,[1]Supplier!$V:$V))))),"")</f>
        <v>Agustina Y. Zulkarnain</v>
      </c>
      <c r="S1224" s="14">
        <f>IFERROR(SUMIF(CREF!A:A,PREF!A1224,CREF!G:G),"")</f>
        <v>-2371985</v>
      </c>
    </row>
    <row r="1225" spans="1:19">
      <c r="A1225" s="3">
        <v>1224</v>
      </c>
      <c r="B1225" s="5">
        <v>42118</v>
      </c>
      <c r="K1225" s="3">
        <v>286</v>
      </c>
      <c r="M1225" s="3" t="s">
        <v>41</v>
      </c>
      <c r="Q1225" s="4" t="str">
        <f>IFERROR(IF(IF(AND(IF(M1225&lt;&gt;0,LOOKUP(M1225,[1]Customer!$A:$A,[1]Customer!$B:$B),IF(N1225&lt;&gt;0,LOOKUP(N1225,[1]Supplier!$A:$A,[1]Supplier!$B:$B)))=FALSE,O1225&lt;&gt;0),LOOKUP(O1225,[1]Branch!$A:$A,[1]Branch!$B:$B),IF(M1225&lt;&gt;0,LOOKUP(M1225,[1]Customer!$A:$A,[1]Customer!$B:$B),IF(N1225&lt;&gt;0,LOOKUP(N1225,[1]Supplier!$A:$A,[1]Supplier!$B:$B))))=FALSE,LOOKUP(P1225,[1]Banking!$A:$A,[1]Banking!$B:$B),IF(AND(IF(M1225&lt;&gt;0,LOOKUP(M1225,[1]Customer!$A:$A,[1]Customer!$B:$B),IF(N1225&lt;&gt;0,LOOKUP(N1225,[1]Supplier!$A:$A,[1]Supplier!$B:$B)))=FALSE,O1225&lt;&gt;0),LOOKUP(O1225,[1]Branch!$A:$A,[1]Branch!$B:$B),IF(M1225&lt;&gt;0,LOOKUP(M1225,[1]Customer!$A:$A,[1]Customer!$B:$B),IF(N1225&lt;&gt;0,LOOKUP(N1225,[1]Supplier!$A:$A,[1]Supplier!$B:$B))))),"")</f>
        <v>Nathani Indonesia</v>
      </c>
      <c r="R1225" s="4" t="str">
        <f>IFERROR(IF(IF(AND(IF(M1225&lt;&gt;0,LOOKUP(M1225,[1]Customer!$A:$A,[1]Customer!$V:$V),IF(N1225&lt;&gt;0,LOOKUP(N1225,[1]Supplier!$A:$A,[1]Supplier!$V:$V)))=FALSE,O1225&lt;&gt;0),LOOKUP(O1225,[1]Branch!$A:$A,[1]Branch!$V:$V),IF(M1225&lt;&gt;0,LOOKUP(M1225,[1]Customer!$A:$A,[1]Customer!$V:$V),IF(N1225&lt;&gt;0,LOOKUP(N1225,[1]Supplier!$A:$A,[1]Supplier!$V:$V))))=FALSE,LOOKUP(P1225,[1]Banking!$A:$A,[1]Banking!$C:$C),IF(AND(IF(M1225&lt;&gt;0,LOOKUP(M1225,[1]Customer!$A:$A,[1]Customer!$V:$V),IF(N1225&lt;&gt;0,LOOKUP(N1225,[1]Supplier!$A:$A,[1]Supplier!$V:$V)))=FALSE,O1225&lt;&gt;0),LOOKUP(O1225,[1]Branch!$A:$A,[1]Branch!$V:$V),IF(M1225&lt;&gt;0,LOOKUP(M1225,[1]Customer!$A:$A,[1]Customer!$V:$V),IF(N1225&lt;&gt;0,LOOKUP(N1225,[1]Supplier!$A:$A,[1]Supplier!$V:$V))))),"")</f>
        <v>Agustina Y. Zulkarnain</v>
      </c>
      <c r="S1225" s="14">
        <f>IFERROR(SUMIF(CREF!A:A,PREF!A1225,CREF!G:G),"")</f>
        <v>-36956304</v>
      </c>
    </row>
    <row r="1226" spans="1:19">
      <c r="A1226" s="3">
        <v>1225</v>
      </c>
      <c r="B1226" s="5">
        <v>42118</v>
      </c>
      <c r="K1226" s="3">
        <v>287</v>
      </c>
      <c r="M1226" s="3" t="s">
        <v>41</v>
      </c>
      <c r="Q1226" s="4" t="str">
        <f>IFERROR(IF(IF(AND(IF(M1226&lt;&gt;0,LOOKUP(M1226,[1]Customer!$A:$A,[1]Customer!$B:$B),IF(N1226&lt;&gt;0,LOOKUP(N1226,[1]Supplier!$A:$A,[1]Supplier!$B:$B)))=FALSE,O1226&lt;&gt;0),LOOKUP(O1226,[1]Branch!$A:$A,[1]Branch!$B:$B),IF(M1226&lt;&gt;0,LOOKUP(M1226,[1]Customer!$A:$A,[1]Customer!$B:$B),IF(N1226&lt;&gt;0,LOOKUP(N1226,[1]Supplier!$A:$A,[1]Supplier!$B:$B))))=FALSE,LOOKUP(P1226,[1]Banking!$A:$A,[1]Banking!$B:$B),IF(AND(IF(M1226&lt;&gt;0,LOOKUP(M1226,[1]Customer!$A:$A,[1]Customer!$B:$B),IF(N1226&lt;&gt;0,LOOKUP(N1226,[1]Supplier!$A:$A,[1]Supplier!$B:$B)))=FALSE,O1226&lt;&gt;0),LOOKUP(O1226,[1]Branch!$A:$A,[1]Branch!$B:$B),IF(M1226&lt;&gt;0,LOOKUP(M1226,[1]Customer!$A:$A,[1]Customer!$B:$B),IF(N1226&lt;&gt;0,LOOKUP(N1226,[1]Supplier!$A:$A,[1]Supplier!$B:$B))))),"")</f>
        <v>Nathani Indonesia</v>
      </c>
      <c r="R1226" s="4" t="str">
        <f>IFERROR(IF(IF(AND(IF(M1226&lt;&gt;0,LOOKUP(M1226,[1]Customer!$A:$A,[1]Customer!$V:$V),IF(N1226&lt;&gt;0,LOOKUP(N1226,[1]Supplier!$A:$A,[1]Supplier!$V:$V)))=FALSE,O1226&lt;&gt;0),LOOKUP(O1226,[1]Branch!$A:$A,[1]Branch!$V:$V),IF(M1226&lt;&gt;0,LOOKUP(M1226,[1]Customer!$A:$A,[1]Customer!$V:$V),IF(N1226&lt;&gt;0,LOOKUP(N1226,[1]Supplier!$A:$A,[1]Supplier!$V:$V))))=FALSE,LOOKUP(P1226,[1]Banking!$A:$A,[1]Banking!$C:$C),IF(AND(IF(M1226&lt;&gt;0,LOOKUP(M1226,[1]Customer!$A:$A,[1]Customer!$V:$V),IF(N1226&lt;&gt;0,LOOKUP(N1226,[1]Supplier!$A:$A,[1]Supplier!$V:$V)))=FALSE,O1226&lt;&gt;0),LOOKUP(O1226,[1]Branch!$A:$A,[1]Branch!$V:$V),IF(M1226&lt;&gt;0,LOOKUP(M1226,[1]Customer!$A:$A,[1]Customer!$V:$V),IF(N1226&lt;&gt;0,LOOKUP(N1226,[1]Supplier!$A:$A,[1]Supplier!$V:$V))))),"")</f>
        <v>Agustina Y. Zulkarnain</v>
      </c>
      <c r="S1226" s="14">
        <f>IFERROR(SUMIF(CREF!A:A,PREF!A1226,CREF!G:G),"")</f>
        <v>-2666400</v>
      </c>
    </row>
    <row r="1227" spans="1:19">
      <c r="A1227" s="3">
        <v>1226</v>
      </c>
      <c r="B1227" s="5">
        <v>42118</v>
      </c>
      <c r="K1227" s="3">
        <v>288</v>
      </c>
      <c r="M1227" s="3" t="s">
        <v>41</v>
      </c>
      <c r="Q1227" s="4" t="str">
        <f>IFERROR(IF(IF(AND(IF(M1227&lt;&gt;0,LOOKUP(M1227,[1]Customer!$A:$A,[1]Customer!$B:$B),IF(N1227&lt;&gt;0,LOOKUP(N1227,[1]Supplier!$A:$A,[1]Supplier!$B:$B)))=FALSE,O1227&lt;&gt;0),LOOKUP(O1227,[1]Branch!$A:$A,[1]Branch!$B:$B),IF(M1227&lt;&gt;0,LOOKUP(M1227,[1]Customer!$A:$A,[1]Customer!$B:$B),IF(N1227&lt;&gt;0,LOOKUP(N1227,[1]Supplier!$A:$A,[1]Supplier!$B:$B))))=FALSE,LOOKUP(P1227,[1]Banking!$A:$A,[1]Banking!$B:$B),IF(AND(IF(M1227&lt;&gt;0,LOOKUP(M1227,[1]Customer!$A:$A,[1]Customer!$B:$B),IF(N1227&lt;&gt;0,LOOKUP(N1227,[1]Supplier!$A:$A,[1]Supplier!$B:$B)))=FALSE,O1227&lt;&gt;0),LOOKUP(O1227,[1]Branch!$A:$A,[1]Branch!$B:$B),IF(M1227&lt;&gt;0,LOOKUP(M1227,[1]Customer!$A:$A,[1]Customer!$B:$B),IF(N1227&lt;&gt;0,LOOKUP(N1227,[1]Supplier!$A:$A,[1]Supplier!$B:$B))))),"")</f>
        <v>Nathani Indonesia</v>
      </c>
      <c r="R1227" s="4" t="str">
        <f>IFERROR(IF(IF(AND(IF(M1227&lt;&gt;0,LOOKUP(M1227,[1]Customer!$A:$A,[1]Customer!$V:$V),IF(N1227&lt;&gt;0,LOOKUP(N1227,[1]Supplier!$A:$A,[1]Supplier!$V:$V)))=FALSE,O1227&lt;&gt;0),LOOKUP(O1227,[1]Branch!$A:$A,[1]Branch!$V:$V),IF(M1227&lt;&gt;0,LOOKUP(M1227,[1]Customer!$A:$A,[1]Customer!$V:$V),IF(N1227&lt;&gt;0,LOOKUP(N1227,[1]Supplier!$A:$A,[1]Supplier!$V:$V))))=FALSE,LOOKUP(P1227,[1]Banking!$A:$A,[1]Banking!$C:$C),IF(AND(IF(M1227&lt;&gt;0,LOOKUP(M1227,[1]Customer!$A:$A,[1]Customer!$V:$V),IF(N1227&lt;&gt;0,LOOKUP(N1227,[1]Supplier!$A:$A,[1]Supplier!$V:$V)))=FALSE,O1227&lt;&gt;0),LOOKUP(O1227,[1]Branch!$A:$A,[1]Branch!$V:$V),IF(M1227&lt;&gt;0,LOOKUP(M1227,[1]Customer!$A:$A,[1]Customer!$V:$V),IF(N1227&lt;&gt;0,LOOKUP(N1227,[1]Supplier!$A:$A,[1]Supplier!$V:$V))))),"")</f>
        <v>Agustina Y. Zulkarnain</v>
      </c>
      <c r="S1227" s="14">
        <f>IFERROR(SUMIF(CREF!A:A,PREF!A1227,CREF!G:G),"")</f>
        <v>-6577120</v>
      </c>
    </row>
    <row r="1228" spans="1:19">
      <c r="A1228" s="3">
        <v>1227</v>
      </c>
      <c r="B1228" s="5">
        <v>42118</v>
      </c>
      <c r="K1228" s="3">
        <v>289</v>
      </c>
      <c r="M1228" s="3" t="s">
        <v>41</v>
      </c>
      <c r="Q1228" s="4" t="str">
        <f>IFERROR(IF(IF(AND(IF(M1228&lt;&gt;0,LOOKUP(M1228,[1]Customer!$A:$A,[1]Customer!$B:$B),IF(N1228&lt;&gt;0,LOOKUP(N1228,[1]Supplier!$A:$A,[1]Supplier!$B:$B)))=FALSE,O1228&lt;&gt;0),LOOKUP(O1228,[1]Branch!$A:$A,[1]Branch!$B:$B),IF(M1228&lt;&gt;0,LOOKUP(M1228,[1]Customer!$A:$A,[1]Customer!$B:$B),IF(N1228&lt;&gt;0,LOOKUP(N1228,[1]Supplier!$A:$A,[1]Supplier!$B:$B))))=FALSE,LOOKUP(P1228,[1]Banking!$A:$A,[1]Banking!$B:$B),IF(AND(IF(M1228&lt;&gt;0,LOOKUP(M1228,[1]Customer!$A:$A,[1]Customer!$B:$B),IF(N1228&lt;&gt;0,LOOKUP(N1228,[1]Supplier!$A:$A,[1]Supplier!$B:$B)))=FALSE,O1228&lt;&gt;0),LOOKUP(O1228,[1]Branch!$A:$A,[1]Branch!$B:$B),IF(M1228&lt;&gt;0,LOOKUP(M1228,[1]Customer!$A:$A,[1]Customer!$B:$B),IF(N1228&lt;&gt;0,LOOKUP(N1228,[1]Supplier!$A:$A,[1]Supplier!$B:$B))))),"")</f>
        <v>Nathani Indonesia</v>
      </c>
      <c r="R1228" s="4" t="str">
        <f>IFERROR(IF(IF(AND(IF(M1228&lt;&gt;0,LOOKUP(M1228,[1]Customer!$A:$A,[1]Customer!$V:$V),IF(N1228&lt;&gt;0,LOOKUP(N1228,[1]Supplier!$A:$A,[1]Supplier!$V:$V)))=FALSE,O1228&lt;&gt;0),LOOKUP(O1228,[1]Branch!$A:$A,[1]Branch!$V:$V),IF(M1228&lt;&gt;0,LOOKUP(M1228,[1]Customer!$A:$A,[1]Customer!$V:$V),IF(N1228&lt;&gt;0,LOOKUP(N1228,[1]Supplier!$A:$A,[1]Supplier!$V:$V))))=FALSE,LOOKUP(P1228,[1]Banking!$A:$A,[1]Banking!$C:$C),IF(AND(IF(M1228&lt;&gt;0,LOOKUP(M1228,[1]Customer!$A:$A,[1]Customer!$V:$V),IF(N1228&lt;&gt;0,LOOKUP(N1228,[1]Supplier!$A:$A,[1]Supplier!$V:$V)))=FALSE,O1228&lt;&gt;0),LOOKUP(O1228,[1]Branch!$A:$A,[1]Branch!$V:$V),IF(M1228&lt;&gt;0,LOOKUP(M1228,[1]Customer!$A:$A,[1]Customer!$V:$V),IF(N1228&lt;&gt;0,LOOKUP(N1228,[1]Supplier!$A:$A,[1]Supplier!$V:$V))))),"")</f>
        <v>Agustina Y. Zulkarnain</v>
      </c>
      <c r="S1228" s="14">
        <f>IFERROR(SUMIF(CREF!A:A,PREF!A1228,CREF!G:G),"")</f>
        <v>-10162222</v>
      </c>
    </row>
    <row r="1229" spans="1:19">
      <c r="A1229" s="3">
        <v>1228</v>
      </c>
      <c r="B1229" s="5">
        <v>42118</v>
      </c>
      <c r="K1229" s="3">
        <v>290</v>
      </c>
      <c r="M1229" s="3" t="s">
        <v>41</v>
      </c>
      <c r="Q1229" s="4" t="str">
        <f>IFERROR(IF(IF(AND(IF(M1229&lt;&gt;0,LOOKUP(M1229,[1]Customer!$A:$A,[1]Customer!$B:$B),IF(N1229&lt;&gt;0,LOOKUP(N1229,[1]Supplier!$A:$A,[1]Supplier!$B:$B)))=FALSE,O1229&lt;&gt;0),LOOKUP(O1229,[1]Branch!$A:$A,[1]Branch!$B:$B),IF(M1229&lt;&gt;0,LOOKUP(M1229,[1]Customer!$A:$A,[1]Customer!$B:$B),IF(N1229&lt;&gt;0,LOOKUP(N1229,[1]Supplier!$A:$A,[1]Supplier!$B:$B))))=FALSE,LOOKUP(P1229,[1]Banking!$A:$A,[1]Banking!$B:$B),IF(AND(IF(M1229&lt;&gt;0,LOOKUP(M1229,[1]Customer!$A:$A,[1]Customer!$B:$B),IF(N1229&lt;&gt;0,LOOKUP(N1229,[1]Supplier!$A:$A,[1]Supplier!$B:$B)))=FALSE,O1229&lt;&gt;0),LOOKUP(O1229,[1]Branch!$A:$A,[1]Branch!$B:$B),IF(M1229&lt;&gt;0,LOOKUP(M1229,[1]Customer!$A:$A,[1]Customer!$B:$B),IF(N1229&lt;&gt;0,LOOKUP(N1229,[1]Supplier!$A:$A,[1]Supplier!$B:$B))))),"")</f>
        <v>Nathani Indonesia</v>
      </c>
      <c r="R1229" s="4" t="str">
        <f>IFERROR(IF(IF(AND(IF(M1229&lt;&gt;0,LOOKUP(M1229,[1]Customer!$A:$A,[1]Customer!$V:$V),IF(N1229&lt;&gt;0,LOOKUP(N1229,[1]Supplier!$A:$A,[1]Supplier!$V:$V)))=FALSE,O1229&lt;&gt;0),LOOKUP(O1229,[1]Branch!$A:$A,[1]Branch!$V:$V),IF(M1229&lt;&gt;0,LOOKUP(M1229,[1]Customer!$A:$A,[1]Customer!$V:$V),IF(N1229&lt;&gt;0,LOOKUP(N1229,[1]Supplier!$A:$A,[1]Supplier!$V:$V))))=FALSE,LOOKUP(P1229,[1]Banking!$A:$A,[1]Banking!$C:$C),IF(AND(IF(M1229&lt;&gt;0,LOOKUP(M1229,[1]Customer!$A:$A,[1]Customer!$V:$V),IF(N1229&lt;&gt;0,LOOKUP(N1229,[1]Supplier!$A:$A,[1]Supplier!$V:$V)))=FALSE,O1229&lt;&gt;0),LOOKUP(O1229,[1]Branch!$A:$A,[1]Branch!$V:$V),IF(M1229&lt;&gt;0,LOOKUP(M1229,[1]Customer!$A:$A,[1]Customer!$V:$V),IF(N1229&lt;&gt;0,LOOKUP(N1229,[1]Supplier!$A:$A,[1]Supplier!$V:$V))))),"")</f>
        <v>Agustina Y. Zulkarnain</v>
      </c>
      <c r="S1229" s="14">
        <f>IFERROR(SUMIF(CREF!A:A,PREF!A1229,CREF!G:G),"")</f>
        <v>-894491876</v>
      </c>
    </row>
    <row r="1230" spans="1:19">
      <c r="A1230" s="3">
        <v>1229</v>
      </c>
      <c r="B1230" s="5">
        <v>42118</v>
      </c>
      <c r="K1230" s="3">
        <v>291</v>
      </c>
      <c r="M1230" s="3" t="s">
        <v>41</v>
      </c>
      <c r="Q1230" s="4" t="str">
        <f>IFERROR(IF(IF(AND(IF(M1230&lt;&gt;0,LOOKUP(M1230,[1]Customer!$A:$A,[1]Customer!$B:$B),IF(N1230&lt;&gt;0,LOOKUP(N1230,[1]Supplier!$A:$A,[1]Supplier!$B:$B)))=FALSE,O1230&lt;&gt;0),LOOKUP(O1230,[1]Branch!$A:$A,[1]Branch!$B:$B),IF(M1230&lt;&gt;0,LOOKUP(M1230,[1]Customer!$A:$A,[1]Customer!$B:$B),IF(N1230&lt;&gt;0,LOOKUP(N1230,[1]Supplier!$A:$A,[1]Supplier!$B:$B))))=FALSE,LOOKUP(P1230,[1]Banking!$A:$A,[1]Banking!$B:$B),IF(AND(IF(M1230&lt;&gt;0,LOOKUP(M1230,[1]Customer!$A:$A,[1]Customer!$B:$B),IF(N1230&lt;&gt;0,LOOKUP(N1230,[1]Supplier!$A:$A,[1]Supplier!$B:$B)))=FALSE,O1230&lt;&gt;0),LOOKUP(O1230,[1]Branch!$A:$A,[1]Branch!$B:$B),IF(M1230&lt;&gt;0,LOOKUP(M1230,[1]Customer!$A:$A,[1]Customer!$B:$B),IF(N1230&lt;&gt;0,LOOKUP(N1230,[1]Supplier!$A:$A,[1]Supplier!$B:$B))))),"")</f>
        <v>Nathani Indonesia</v>
      </c>
      <c r="R1230" s="4" t="str">
        <f>IFERROR(IF(IF(AND(IF(M1230&lt;&gt;0,LOOKUP(M1230,[1]Customer!$A:$A,[1]Customer!$V:$V),IF(N1230&lt;&gt;0,LOOKUP(N1230,[1]Supplier!$A:$A,[1]Supplier!$V:$V)))=FALSE,O1230&lt;&gt;0),LOOKUP(O1230,[1]Branch!$A:$A,[1]Branch!$V:$V),IF(M1230&lt;&gt;0,LOOKUP(M1230,[1]Customer!$A:$A,[1]Customer!$V:$V),IF(N1230&lt;&gt;0,LOOKUP(N1230,[1]Supplier!$A:$A,[1]Supplier!$V:$V))))=FALSE,LOOKUP(P1230,[1]Banking!$A:$A,[1]Banking!$C:$C),IF(AND(IF(M1230&lt;&gt;0,LOOKUP(M1230,[1]Customer!$A:$A,[1]Customer!$V:$V),IF(N1230&lt;&gt;0,LOOKUP(N1230,[1]Supplier!$A:$A,[1]Supplier!$V:$V)))=FALSE,O1230&lt;&gt;0),LOOKUP(O1230,[1]Branch!$A:$A,[1]Branch!$V:$V),IF(M1230&lt;&gt;0,LOOKUP(M1230,[1]Customer!$A:$A,[1]Customer!$V:$V),IF(N1230&lt;&gt;0,LOOKUP(N1230,[1]Supplier!$A:$A,[1]Supplier!$V:$V))))),"")</f>
        <v>Agustina Y. Zulkarnain</v>
      </c>
      <c r="S1230" s="14">
        <f>IFERROR(SUMIF(CREF!A:A,PREF!A1230,CREF!G:G),"")</f>
        <v>-9094714</v>
      </c>
    </row>
    <row r="1231" spans="1:19">
      <c r="A1231" s="3">
        <v>1230</v>
      </c>
      <c r="B1231" s="5">
        <v>42118</v>
      </c>
      <c r="K1231" s="3">
        <v>292</v>
      </c>
      <c r="M1231" s="3" t="s">
        <v>41</v>
      </c>
      <c r="Q1231" s="4" t="str">
        <f>IFERROR(IF(IF(AND(IF(M1231&lt;&gt;0,LOOKUP(M1231,[1]Customer!$A:$A,[1]Customer!$B:$B),IF(N1231&lt;&gt;0,LOOKUP(N1231,[1]Supplier!$A:$A,[1]Supplier!$B:$B)))=FALSE,O1231&lt;&gt;0),LOOKUP(O1231,[1]Branch!$A:$A,[1]Branch!$B:$B),IF(M1231&lt;&gt;0,LOOKUP(M1231,[1]Customer!$A:$A,[1]Customer!$B:$B),IF(N1231&lt;&gt;0,LOOKUP(N1231,[1]Supplier!$A:$A,[1]Supplier!$B:$B))))=FALSE,LOOKUP(P1231,[1]Banking!$A:$A,[1]Banking!$B:$B),IF(AND(IF(M1231&lt;&gt;0,LOOKUP(M1231,[1]Customer!$A:$A,[1]Customer!$B:$B),IF(N1231&lt;&gt;0,LOOKUP(N1231,[1]Supplier!$A:$A,[1]Supplier!$B:$B)))=FALSE,O1231&lt;&gt;0),LOOKUP(O1231,[1]Branch!$A:$A,[1]Branch!$B:$B),IF(M1231&lt;&gt;0,LOOKUP(M1231,[1]Customer!$A:$A,[1]Customer!$B:$B),IF(N1231&lt;&gt;0,LOOKUP(N1231,[1]Supplier!$A:$A,[1]Supplier!$B:$B))))),"")</f>
        <v>Nathani Indonesia</v>
      </c>
      <c r="R1231" s="4" t="str">
        <f>IFERROR(IF(IF(AND(IF(M1231&lt;&gt;0,LOOKUP(M1231,[1]Customer!$A:$A,[1]Customer!$V:$V),IF(N1231&lt;&gt;0,LOOKUP(N1231,[1]Supplier!$A:$A,[1]Supplier!$V:$V)))=FALSE,O1231&lt;&gt;0),LOOKUP(O1231,[1]Branch!$A:$A,[1]Branch!$V:$V),IF(M1231&lt;&gt;0,LOOKUP(M1231,[1]Customer!$A:$A,[1]Customer!$V:$V),IF(N1231&lt;&gt;0,LOOKUP(N1231,[1]Supplier!$A:$A,[1]Supplier!$V:$V))))=FALSE,LOOKUP(P1231,[1]Banking!$A:$A,[1]Banking!$C:$C),IF(AND(IF(M1231&lt;&gt;0,LOOKUP(M1231,[1]Customer!$A:$A,[1]Customer!$V:$V),IF(N1231&lt;&gt;0,LOOKUP(N1231,[1]Supplier!$A:$A,[1]Supplier!$V:$V)))=FALSE,O1231&lt;&gt;0),LOOKUP(O1231,[1]Branch!$A:$A,[1]Branch!$V:$V),IF(M1231&lt;&gt;0,LOOKUP(M1231,[1]Customer!$A:$A,[1]Customer!$V:$V),IF(N1231&lt;&gt;0,LOOKUP(N1231,[1]Supplier!$A:$A,[1]Supplier!$V:$V))))),"")</f>
        <v>Agustina Y. Zulkarnain</v>
      </c>
      <c r="S1231" s="14">
        <f>IFERROR(SUMIF(CREF!A:A,PREF!A1231,CREF!G:G),"")</f>
        <v>-18913664</v>
      </c>
    </row>
    <row r="1232" spans="1:19">
      <c r="A1232" s="3">
        <v>1231</v>
      </c>
      <c r="B1232" s="5">
        <v>42118</v>
      </c>
      <c r="K1232" s="3">
        <v>293</v>
      </c>
      <c r="M1232" s="3" t="s">
        <v>41</v>
      </c>
      <c r="Q1232" s="4" t="str">
        <f>IFERROR(IF(IF(AND(IF(M1232&lt;&gt;0,LOOKUP(M1232,[1]Customer!$A:$A,[1]Customer!$B:$B),IF(N1232&lt;&gt;0,LOOKUP(N1232,[1]Supplier!$A:$A,[1]Supplier!$B:$B)))=FALSE,O1232&lt;&gt;0),LOOKUP(O1232,[1]Branch!$A:$A,[1]Branch!$B:$B),IF(M1232&lt;&gt;0,LOOKUP(M1232,[1]Customer!$A:$A,[1]Customer!$B:$B),IF(N1232&lt;&gt;0,LOOKUP(N1232,[1]Supplier!$A:$A,[1]Supplier!$B:$B))))=FALSE,LOOKUP(P1232,[1]Banking!$A:$A,[1]Banking!$B:$B),IF(AND(IF(M1232&lt;&gt;0,LOOKUP(M1232,[1]Customer!$A:$A,[1]Customer!$B:$B),IF(N1232&lt;&gt;0,LOOKUP(N1232,[1]Supplier!$A:$A,[1]Supplier!$B:$B)))=FALSE,O1232&lt;&gt;0),LOOKUP(O1232,[1]Branch!$A:$A,[1]Branch!$B:$B),IF(M1232&lt;&gt;0,LOOKUP(M1232,[1]Customer!$A:$A,[1]Customer!$B:$B),IF(N1232&lt;&gt;0,LOOKUP(N1232,[1]Supplier!$A:$A,[1]Supplier!$B:$B))))),"")</f>
        <v>Nathani Indonesia</v>
      </c>
      <c r="R1232" s="4" t="str">
        <f>IFERROR(IF(IF(AND(IF(M1232&lt;&gt;0,LOOKUP(M1232,[1]Customer!$A:$A,[1]Customer!$V:$V),IF(N1232&lt;&gt;0,LOOKUP(N1232,[1]Supplier!$A:$A,[1]Supplier!$V:$V)))=FALSE,O1232&lt;&gt;0),LOOKUP(O1232,[1]Branch!$A:$A,[1]Branch!$V:$V),IF(M1232&lt;&gt;0,LOOKUP(M1232,[1]Customer!$A:$A,[1]Customer!$V:$V),IF(N1232&lt;&gt;0,LOOKUP(N1232,[1]Supplier!$A:$A,[1]Supplier!$V:$V))))=FALSE,LOOKUP(P1232,[1]Banking!$A:$A,[1]Banking!$C:$C),IF(AND(IF(M1232&lt;&gt;0,LOOKUP(M1232,[1]Customer!$A:$A,[1]Customer!$V:$V),IF(N1232&lt;&gt;0,LOOKUP(N1232,[1]Supplier!$A:$A,[1]Supplier!$V:$V)))=FALSE,O1232&lt;&gt;0),LOOKUP(O1232,[1]Branch!$A:$A,[1]Branch!$V:$V),IF(M1232&lt;&gt;0,LOOKUP(M1232,[1]Customer!$A:$A,[1]Customer!$V:$V),IF(N1232&lt;&gt;0,LOOKUP(N1232,[1]Supplier!$A:$A,[1]Supplier!$V:$V))))),"")</f>
        <v>Agustina Y. Zulkarnain</v>
      </c>
      <c r="S1232" s="14">
        <f>IFERROR(SUMIF(CREF!A:A,PREF!A1232,CREF!G:G),"")</f>
        <v>-88320000</v>
      </c>
    </row>
    <row r="1233" spans="1:19">
      <c r="A1233" s="3">
        <v>1232</v>
      </c>
      <c r="B1233" s="5">
        <v>42118</v>
      </c>
      <c r="K1233" s="3">
        <v>294</v>
      </c>
      <c r="M1233" s="3" t="s">
        <v>41</v>
      </c>
      <c r="Q1233" s="4" t="str">
        <f>IFERROR(IF(IF(AND(IF(M1233&lt;&gt;0,LOOKUP(M1233,[1]Customer!$A:$A,[1]Customer!$B:$B),IF(N1233&lt;&gt;0,LOOKUP(N1233,[1]Supplier!$A:$A,[1]Supplier!$B:$B)))=FALSE,O1233&lt;&gt;0),LOOKUP(O1233,[1]Branch!$A:$A,[1]Branch!$B:$B),IF(M1233&lt;&gt;0,LOOKUP(M1233,[1]Customer!$A:$A,[1]Customer!$B:$B),IF(N1233&lt;&gt;0,LOOKUP(N1233,[1]Supplier!$A:$A,[1]Supplier!$B:$B))))=FALSE,LOOKUP(P1233,[1]Banking!$A:$A,[1]Banking!$B:$B),IF(AND(IF(M1233&lt;&gt;0,LOOKUP(M1233,[1]Customer!$A:$A,[1]Customer!$B:$B),IF(N1233&lt;&gt;0,LOOKUP(N1233,[1]Supplier!$A:$A,[1]Supplier!$B:$B)))=FALSE,O1233&lt;&gt;0),LOOKUP(O1233,[1]Branch!$A:$A,[1]Branch!$B:$B),IF(M1233&lt;&gt;0,LOOKUP(M1233,[1]Customer!$A:$A,[1]Customer!$B:$B),IF(N1233&lt;&gt;0,LOOKUP(N1233,[1]Supplier!$A:$A,[1]Supplier!$B:$B))))),"")</f>
        <v>Nathani Indonesia</v>
      </c>
      <c r="R1233" s="4" t="str">
        <f>IFERROR(IF(IF(AND(IF(M1233&lt;&gt;0,LOOKUP(M1233,[1]Customer!$A:$A,[1]Customer!$V:$V),IF(N1233&lt;&gt;0,LOOKUP(N1233,[1]Supplier!$A:$A,[1]Supplier!$V:$V)))=FALSE,O1233&lt;&gt;0),LOOKUP(O1233,[1]Branch!$A:$A,[1]Branch!$V:$V),IF(M1233&lt;&gt;0,LOOKUP(M1233,[1]Customer!$A:$A,[1]Customer!$V:$V),IF(N1233&lt;&gt;0,LOOKUP(N1233,[1]Supplier!$A:$A,[1]Supplier!$V:$V))))=FALSE,LOOKUP(P1233,[1]Banking!$A:$A,[1]Banking!$C:$C),IF(AND(IF(M1233&lt;&gt;0,LOOKUP(M1233,[1]Customer!$A:$A,[1]Customer!$V:$V),IF(N1233&lt;&gt;0,LOOKUP(N1233,[1]Supplier!$A:$A,[1]Supplier!$V:$V)))=FALSE,O1233&lt;&gt;0),LOOKUP(O1233,[1]Branch!$A:$A,[1]Branch!$V:$V),IF(M1233&lt;&gt;0,LOOKUP(M1233,[1]Customer!$A:$A,[1]Customer!$V:$V),IF(N1233&lt;&gt;0,LOOKUP(N1233,[1]Supplier!$A:$A,[1]Supplier!$V:$V))))),"")</f>
        <v>Agustina Y. Zulkarnain</v>
      </c>
      <c r="S1233" s="14">
        <f>IFERROR(SUMIF(CREF!A:A,PREF!A1233,CREF!G:G),"")</f>
        <v>-335266702</v>
      </c>
    </row>
    <row r="1234" spans="1:19">
      <c r="A1234" s="3">
        <v>1233</v>
      </c>
      <c r="B1234" s="5">
        <v>42118</v>
      </c>
      <c r="K1234" s="3">
        <v>295</v>
      </c>
      <c r="M1234" s="3" t="s">
        <v>41</v>
      </c>
      <c r="Q1234" s="4" t="str">
        <f>IFERROR(IF(IF(AND(IF(M1234&lt;&gt;0,LOOKUP(M1234,[1]Customer!$A:$A,[1]Customer!$B:$B),IF(N1234&lt;&gt;0,LOOKUP(N1234,[1]Supplier!$A:$A,[1]Supplier!$B:$B)))=FALSE,O1234&lt;&gt;0),LOOKUP(O1234,[1]Branch!$A:$A,[1]Branch!$B:$B),IF(M1234&lt;&gt;0,LOOKUP(M1234,[1]Customer!$A:$A,[1]Customer!$B:$B),IF(N1234&lt;&gt;0,LOOKUP(N1234,[1]Supplier!$A:$A,[1]Supplier!$B:$B))))=FALSE,LOOKUP(P1234,[1]Banking!$A:$A,[1]Banking!$B:$B),IF(AND(IF(M1234&lt;&gt;0,LOOKUP(M1234,[1]Customer!$A:$A,[1]Customer!$B:$B),IF(N1234&lt;&gt;0,LOOKUP(N1234,[1]Supplier!$A:$A,[1]Supplier!$B:$B)))=FALSE,O1234&lt;&gt;0),LOOKUP(O1234,[1]Branch!$A:$A,[1]Branch!$B:$B),IF(M1234&lt;&gt;0,LOOKUP(M1234,[1]Customer!$A:$A,[1]Customer!$B:$B),IF(N1234&lt;&gt;0,LOOKUP(N1234,[1]Supplier!$A:$A,[1]Supplier!$B:$B))))),"")</f>
        <v>Nathani Indonesia</v>
      </c>
      <c r="R1234" s="4" t="str">
        <f>IFERROR(IF(IF(AND(IF(M1234&lt;&gt;0,LOOKUP(M1234,[1]Customer!$A:$A,[1]Customer!$V:$V),IF(N1234&lt;&gt;0,LOOKUP(N1234,[1]Supplier!$A:$A,[1]Supplier!$V:$V)))=FALSE,O1234&lt;&gt;0),LOOKUP(O1234,[1]Branch!$A:$A,[1]Branch!$V:$V),IF(M1234&lt;&gt;0,LOOKUP(M1234,[1]Customer!$A:$A,[1]Customer!$V:$V),IF(N1234&lt;&gt;0,LOOKUP(N1234,[1]Supplier!$A:$A,[1]Supplier!$V:$V))))=FALSE,LOOKUP(P1234,[1]Banking!$A:$A,[1]Banking!$C:$C),IF(AND(IF(M1234&lt;&gt;0,LOOKUP(M1234,[1]Customer!$A:$A,[1]Customer!$V:$V),IF(N1234&lt;&gt;0,LOOKUP(N1234,[1]Supplier!$A:$A,[1]Supplier!$V:$V)))=FALSE,O1234&lt;&gt;0),LOOKUP(O1234,[1]Branch!$A:$A,[1]Branch!$V:$V),IF(M1234&lt;&gt;0,LOOKUP(M1234,[1]Customer!$A:$A,[1]Customer!$V:$V),IF(N1234&lt;&gt;0,LOOKUP(N1234,[1]Supplier!$A:$A,[1]Supplier!$V:$V))))),"")</f>
        <v>Agustina Y. Zulkarnain</v>
      </c>
      <c r="S1234" s="14">
        <f>IFERROR(SUMIF(CREF!A:A,PREF!A1234,CREF!G:G),"")</f>
        <v>-6555733</v>
      </c>
    </row>
    <row r="1235" spans="1:19">
      <c r="A1235" s="3">
        <v>1234</v>
      </c>
      <c r="B1235" s="5">
        <v>42118</v>
      </c>
      <c r="K1235" s="3">
        <v>296</v>
      </c>
      <c r="M1235" s="3" t="s">
        <v>41</v>
      </c>
      <c r="Q1235" s="4" t="str">
        <f>IFERROR(IF(IF(AND(IF(M1235&lt;&gt;0,LOOKUP(M1235,[1]Customer!$A:$A,[1]Customer!$B:$B),IF(N1235&lt;&gt;0,LOOKUP(N1235,[1]Supplier!$A:$A,[1]Supplier!$B:$B)))=FALSE,O1235&lt;&gt;0),LOOKUP(O1235,[1]Branch!$A:$A,[1]Branch!$B:$B),IF(M1235&lt;&gt;0,LOOKUP(M1235,[1]Customer!$A:$A,[1]Customer!$B:$B),IF(N1235&lt;&gt;0,LOOKUP(N1235,[1]Supplier!$A:$A,[1]Supplier!$B:$B))))=FALSE,LOOKUP(P1235,[1]Banking!$A:$A,[1]Banking!$B:$B),IF(AND(IF(M1235&lt;&gt;0,LOOKUP(M1235,[1]Customer!$A:$A,[1]Customer!$B:$B),IF(N1235&lt;&gt;0,LOOKUP(N1235,[1]Supplier!$A:$A,[1]Supplier!$B:$B)))=FALSE,O1235&lt;&gt;0),LOOKUP(O1235,[1]Branch!$A:$A,[1]Branch!$B:$B),IF(M1235&lt;&gt;0,LOOKUP(M1235,[1]Customer!$A:$A,[1]Customer!$B:$B),IF(N1235&lt;&gt;0,LOOKUP(N1235,[1]Supplier!$A:$A,[1]Supplier!$B:$B))))),"")</f>
        <v>Nathani Indonesia</v>
      </c>
      <c r="R1235" s="4" t="str">
        <f>IFERROR(IF(IF(AND(IF(M1235&lt;&gt;0,LOOKUP(M1235,[1]Customer!$A:$A,[1]Customer!$V:$V),IF(N1235&lt;&gt;0,LOOKUP(N1235,[1]Supplier!$A:$A,[1]Supplier!$V:$V)))=FALSE,O1235&lt;&gt;0),LOOKUP(O1235,[1]Branch!$A:$A,[1]Branch!$V:$V),IF(M1235&lt;&gt;0,LOOKUP(M1235,[1]Customer!$A:$A,[1]Customer!$V:$V),IF(N1235&lt;&gt;0,LOOKUP(N1235,[1]Supplier!$A:$A,[1]Supplier!$V:$V))))=FALSE,LOOKUP(P1235,[1]Banking!$A:$A,[1]Banking!$C:$C),IF(AND(IF(M1235&lt;&gt;0,LOOKUP(M1235,[1]Customer!$A:$A,[1]Customer!$V:$V),IF(N1235&lt;&gt;0,LOOKUP(N1235,[1]Supplier!$A:$A,[1]Supplier!$V:$V)))=FALSE,O1235&lt;&gt;0),LOOKUP(O1235,[1]Branch!$A:$A,[1]Branch!$V:$V),IF(M1235&lt;&gt;0,LOOKUP(M1235,[1]Customer!$A:$A,[1]Customer!$V:$V),IF(N1235&lt;&gt;0,LOOKUP(N1235,[1]Supplier!$A:$A,[1]Supplier!$V:$V))))),"")</f>
        <v>Agustina Y. Zulkarnain</v>
      </c>
      <c r="S1235" s="14">
        <f>IFERROR(SUMIF(CREF!A:A,PREF!A1235,CREF!G:G),"")</f>
        <v>-6872250</v>
      </c>
    </row>
    <row r="1236" spans="1:19">
      <c r="A1236" s="3">
        <v>1235</v>
      </c>
      <c r="B1236" s="5">
        <v>42118</v>
      </c>
      <c r="K1236" s="3">
        <v>297</v>
      </c>
      <c r="M1236" s="3" t="s">
        <v>41</v>
      </c>
      <c r="Q1236" s="4" t="str">
        <f>IFERROR(IF(IF(AND(IF(M1236&lt;&gt;0,LOOKUP(M1236,[1]Customer!$A:$A,[1]Customer!$B:$B),IF(N1236&lt;&gt;0,LOOKUP(N1236,[1]Supplier!$A:$A,[1]Supplier!$B:$B)))=FALSE,O1236&lt;&gt;0),LOOKUP(O1236,[1]Branch!$A:$A,[1]Branch!$B:$B),IF(M1236&lt;&gt;0,LOOKUP(M1236,[1]Customer!$A:$A,[1]Customer!$B:$B),IF(N1236&lt;&gt;0,LOOKUP(N1236,[1]Supplier!$A:$A,[1]Supplier!$B:$B))))=FALSE,LOOKUP(P1236,[1]Banking!$A:$A,[1]Banking!$B:$B),IF(AND(IF(M1236&lt;&gt;0,LOOKUP(M1236,[1]Customer!$A:$A,[1]Customer!$B:$B),IF(N1236&lt;&gt;0,LOOKUP(N1236,[1]Supplier!$A:$A,[1]Supplier!$B:$B)))=FALSE,O1236&lt;&gt;0),LOOKUP(O1236,[1]Branch!$A:$A,[1]Branch!$B:$B),IF(M1236&lt;&gt;0,LOOKUP(M1236,[1]Customer!$A:$A,[1]Customer!$B:$B),IF(N1236&lt;&gt;0,LOOKUP(N1236,[1]Supplier!$A:$A,[1]Supplier!$B:$B))))),"")</f>
        <v>Nathani Indonesia</v>
      </c>
      <c r="R1236" s="4" t="str">
        <f>IFERROR(IF(IF(AND(IF(M1236&lt;&gt;0,LOOKUP(M1236,[1]Customer!$A:$A,[1]Customer!$V:$V),IF(N1236&lt;&gt;0,LOOKUP(N1236,[1]Supplier!$A:$A,[1]Supplier!$V:$V)))=FALSE,O1236&lt;&gt;0),LOOKUP(O1236,[1]Branch!$A:$A,[1]Branch!$V:$V),IF(M1236&lt;&gt;0,LOOKUP(M1236,[1]Customer!$A:$A,[1]Customer!$V:$V),IF(N1236&lt;&gt;0,LOOKUP(N1236,[1]Supplier!$A:$A,[1]Supplier!$V:$V))))=FALSE,LOOKUP(P1236,[1]Banking!$A:$A,[1]Banking!$C:$C),IF(AND(IF(M1236&lt;&gt;0,LOOKUP(M1236,[1]Customer!$A:$A,[1]Customer!$V:$V),IF(N1236&lt;&gt;0,LOOKUP(N1236,[1]Supplier!$A:$A,[1]Supplier!$V:$V)))=FALSE,O1236&lt;&gt;0),LOOKUP(O1236,[1]Branch!$A:$A,[1]Branch!$V:$V),IF(M1236&lt;&gt;0,LOOKUP(M1236,[1]Customer!$A:$A,[1]Customer!$V:$V),IF(N1236&lt;&gt;0,LOOKUP(N1236,[1]Supplier!$A:$A,[1]Supplier!$V:$V))))),"")</f>
        <v>Agustina Y. Zulkarnain</v>
      </c>
      <c r="S1236" s="14">
        <f>IFERROR(SUMIF(CREF!A:A,PREF!A1236,CREF!G:G),"")</f>
        <v>-19404828</v>
      </c>
    </row>
    <row r="1237" spans="1:19">
      <c r="A1237" s="3">
        <v>1236</v>
      </c>
      <c r="B1237" s="5">
        <v>42118</v>
      </c>
      <c r="K1237" s="3">
        <v>298</v>
      </c>
      <c r="M1237" s="3" t="s">
        <v>41</v>
      </c>
      <c r="Q1237" s="4" t="str">
        <f>IFERROR(IF(IF(AND(IF(M1237&lt;&gt;0,LOOKUP(M1237,[1]Customer!$A:$A,[1]Customer!$B:$B),IF(N1237&lt;&gt;0,LOOKUP(N1237,[1]Supplier!$A:$A,[1]Supplier!$B:$B)))=FALSE,O1237&lt;&gt;0),LOOKUP(O1237,[1]Branch!$A:$A,[1]Branch!$B:$B),IF(M1237&lt;&gt;0,LOOKUP(M1237,[1]Customer!$A:$A,[1]Customer!$B:$B),IF(N1237&lt;&gt;0,LOOKUP(N1237,[1]Supplier!$A:$A,[1]Supplier!$B:$B))))=FALSE,LOOKUP(P1237,[1]Banking!$A:$A,[1]Banking!$B:$B),IF(AND(IF(M1237&lt;&gt;0,LOOKUP(M1237,[1]Customer!$A:$A,[1]Customer!$B:$B),IF(N1237&lt;&gt;0,LOOKUP(N1237,[1]Supplier!$A:$A,[1]Supplier!$B:$B)))=FALSE,O1237&lt;&gt;0),LOOKUP(O1237,[1]Branch!$A:$A,[1]Branch!$B:$B),IF(M1237&lt;&gt;0,LOOKUP(M1237,[1]Customer!$A:$A,[1]Customer!$B:$B),IF(N1237&lt;&gt;0,LOOKUP(N1237,[1]Supplier!$A:$A,[1]Supplier!$B:$B))))),"")</f>
        <v>Nathani Indonesia</v>
      </c>
      <c r="R1237" s="4" t="str">
        <f>IFERROR(IF(IF(AND(IF(M1237&lt;&gt;0,LOOKUP(M1237,[1]Customer!$A:$A,[1]Customer!$V:$V),IF(N1237&lt;&gt;0,LOOKUP(N1237,[1]Supplier!$A:$A,[1]Supplier!$V:$V)))=FALSE,O1237&lt;&gt;0),LOOKUP(O1237,[1]Branch!$A:$A,[1]Branch!$V:$V),IF(M1237&lt;&gt;0,LOOKUP(M1237,[1]Customer!$A:$A,[1]Customer!$V:$V),IF(N1237&lt;&gt;0,LOOKUP(N1237,[1]Supplier!$A:$A,[1]Supplier!$V:$V))))=FALSE,LOOKUP(P1237,[1]Banking!$A:$A,[1]Banking!$C:$C),IF(AND(IF(M1237&lt;&gt;0,LOOKUP(M1237,[1]Customer!$A:$A,[1]Customer!$V:$V),IF(N1237&lt;&gt;0,LOOKUP(N1237,[1]Supplier!$A:$A,[1]Supplier!$V:$V)))=FALSE,O1237&lt;&gt;0),LOOKUP(O1237,[1]Branch!$A:$A,[1]Branch!$V:$V),IF(M1237&lt;&gt;0,LOOKUP(M1237,[1]Customer!$A:$A,[1]Customer!$V:$V),IF(N1237&lt;&gt;0,LOOKUP(N1237,[1]Supplier!$A:$A,[1]Supplier!$V:$V))))),"")</f>
        <v>Agustina Y. Zulkarnain</v>
      </c>
      <c r="S1237" s="14">
        <f>IFERROR(SUMIF(CREF!A:A,PREF!A1237,CREF!G:G),"")</f>
        <v>-44717750</v>
      </c>
    </row>
    <row r="1238" spans="1:19">
      <c r="A1238" s="3">
        <v>1237</v>
      </c>
      <c r="B1238" s="5">
        <v>42118</v>
      </c>
      <c r="K1238" s="3">
        <v>299</v>
      </c>
      <c r="M1238" s="3" t="s">
        <v>41</v>
      </c>
      <c r="Q1238" s="4" t="str">
        <f>IFERROR(IF(IF(AND(IF(M1238&lt;&gt;0,LOOKUP(M1238,[1]Customer!$A:$A,[1]Customer!$B:$B),IF(N1238&lt;&gt;0,LOOKUP(N1238,[1]Supplier!$A:$A,[1]Supplier!$B:$B)))=FALSE,O1238&lt;&gt;0),LOOKUP(O1238,[1]Branch!$A:$A,[1]Branch!$B:$B),IF(M1238&lt;&gt;0,LOOKUP(M1238,[1]Customer!$A:$A,[1]Customer!$B:$B),IF(N1238&lt;&gt;0,LOOKUP(N1238,[1]Supplier!$A:$A,[1]Supplier!$B:$B))))=FALSE,LOOKUP(P1238,[1]Banking!$A:$A,[1]Banking!$B:$B),IF(AND(IF(M1238&lt;&gt;0,LOOKUP(M1238,[1]Customer!$A:$A,[1]Customer!$B:$B),IF(N1238&lt;&gt;0,LOOKUP(N1238,[1]Supplier!$A:$A,[1]Supplier!$B:$B)))=FALSE,O1238&lt;&gt;0),LOOKUP(O1238,[1]Branch!$A:$A,[1]Branch!$B:$B),IF(M1238&lt;&gt;0,LOOKUP(M1238,[1]Customer!$A:$A,[1]Customer!$B:$B),IF(N1238&lt;&gt;0,LOOKUP(N1238,[1]Supplier!$A:$A,[1]Supplier!$B:$B))))),"")</f>
        <v>Nathani Indonesia</v>
      </c>
      <c r="R1238" s="4" t="str">
        <f>IFERROR(IF(IF(AND(IF(M1238&lt;&gt;0,LOOKUP(M1238,[1]Customer!$A:$A,[1]Customer!$V:$V),IF(N1238&lt;&gt;0,LOOKUP(N1238,[1]Supplier!$A:$A,[1]Supplier!$V:$V)))=FALSE,O1238&lt;&gt;0),LOOKUP(O1238,[1]Branch!$A:$A,[1]Branch!$V:$V),IF(M1238&lt;&gt;0,LOOKUP(M1238,[1]Customer!$A:$A,[1]Customer!$V:$V),IF(N1238&lt;&gt;0,LOOKUP(N1238,[1]Supplier!$A:$A,[1]Supplier!$V:$V))))=FALSE,LOOKUP(P1238,[1]Banking!$A:$A,[1]Banking!$C:$C),IF(AND(IF(M1238&lt;&gt;0,LOOKUP(M1238,[1]Customer!$A:$A,[1]Customer!$V:$V),IF(N1238&lt;&gt;0,LOOKUP(N1238,[1]Supplier!$A:$A,[1]Supplier!$V:$V)))=FALSE,O1238&lt;&gt;0),LOOKUP(O1238,[1]Branch!$A:$A,[1]Branch!$V:$V),IF(M1238&lt;&gt;0,LOOKUP(M1238,[1]Customer!$A:$A,[1]Customer!$V:$V),IF(N1238&lt;&gt;0,LOOKUP(N1238,[1]Supplier!$A:$A,[1]Supplier!$V:$V))))),"")</f>
        <v>Agustina Y. Zulkarnain</v>
      </c>
      <c r="S1238" s="14">
        <f>IFERROR(SUMIF(CREF!A:A,PREF!A1238,CREF!G:G),"")</f>
        <v>-62208135</v>
      </c>
    </row>
    <row r="1239" spans="1:19">
      <c r="A1239" s="3">
        <v>1238</v>
      </c>
      <c r="B1239" s="5">
        <v>42118</v>
      </c>
      <c r="D1239" s="11"/>
      <c r="K1239" s="3">
        <v>300</v>
      </c>
      <c r="M1239" s="3" t="s">
        <v>41</v>
      </c>
      <c r="Q1239" s="4" t="str">
        <f>IFERROR(IF(IF(AND(IF(M1239&lt;&gt;0,LOOKUP(M1239,[1]Customer!$A:$A,[1]Customer!$B:$B),IF(N1239&lt;&gt;0,LOOKUP(N1239,[1]Supplier!$A:$A,[1]Supplier!$B:$B)))=FALSE,O1239&lt;&gt;0),LOOKUP(O1239,[1]Branch!$A:$A,[1]Branch!$B:$B),IF(M1239&lt;&gt;0,LOOKUP(M1239,[1]Customer!$A:$A,[1]Customer!$B:$B),IF(N1239&lt;&gt;0,LOOKUP(N1239,[1]Supplier!$A:$A,[1]Supplier!$B:$B))))=FALSE,LOOKUP(P1239,[1]Banking!$A:$A,[1]Banking!$B:$B),IF(AND(IF(M1239&lt;&gt;0,LOOKUP(M1239,[1]Customer!$A:$A,[1]Customer!$B:$B),IF(N1239&lt;&gt;0,LOOKUP(N1239,[1]Supplier!$A:$A,[1]Supplier!$B:$B)))=FALSE,O1239&lt;&gt;0),LOOKUP(O1239,[1]Branch!$A:$A,[1]Branch!$B:$B),IF(M1239&lt;&gt;0,LOOKUP(M1239,[1]Customer!$A:$A,[1]Customer!$B:$B),IF(N1239&lt;&gt;0,LOOKUP(N1239,[1]Supplier!$A:$A,[1]Supplier!$B:$B))))),"")</f>
        <v>Nathani Indonesia</v>
      </c>
      <c r="R1239" s="4" t="str">
        <f>IFERROR(IF(IF(AND(IF(M1239&lt;&gt;0,LOOKUP(M1239,[1]Customer!$A:$A,[1]Customer!$V:$V),IF(N1239&lt;&gt;0,LOOKUP(N1239,[1]Supplier!$A:$A,[1]Supplier!$V:$V)))=FALSE,O1239&lt;&gt;0),LOOKUP(O1239,[1]Branch!$A:$A,[1]Branch!$V:$V),IF(M1239&lt;&gt;0,LOOKUP(M1239,[1]Customer!$A:$A,[1]Customer!$V:$V),IF(N1239&lt;&gt;0,LOOKUP(N1239,[1]Supplier!$A:$A,[1]Supplier!$V:$V))))=FALSE,LOOKUP(P1239,[1]Banking!$A:$A,[1]Banking!$C:$C),IF(AND(IF(M1239&lt;&gt;0,LOOKUP(M1239,[1]Customer!$A:$A,[1]Customer!$V:$V),IF(N1239&lt;&gt;0,LOOKUP(N1239,[1]Supplier!$A:$A,[1]Supplier!$V:$V)))=FALSE,O1239&lt;&gt;0),LOOKUP(O1239,[1]Branch!$A:$A,[1]Branch!$V:$V),IF(M1239&lt;&gt;0,LOOKUP(M1239,[1]Customer!$A:$A,[1]Customer!$V:$V),IF(N1239&lt;&gt;0,LOOKUP(N1239,[1]Supplier!$A:$A,[1]Supplier!$V:$V))))),"")</f>
        <v>Agustina Y. Zulkarnain</v>
      </c>
      <c r="S1239" s="14">
        <f>IFERROR(SUMIF(CREF!A:A,PREF!A1239,CREF!G:G),"")</f>
        <v>-477730</v>
      </c>
    </row>
    <row r="1240" spans="1:19">
      <c r="A1240" s="3">
        <v>1239</v>
      </c>
      <c r="B1240" s="5">
        <v>42118</v>
      </c>
      <c r="D1240" s="11"/>
      <c r="K1240" s="3">
        <v>301</v>
      </c>
      <c r="M1240" s="3" t="s">
        <v>41</v>
      </c>
      <c r="Q1240" s="4" t="str">
        <f>IFERROR(IF(IF(AND(IF(M1240&lt;&gt;0,LOOKUP(M1240,[1]Customer!$A:$A,[1]Customer!$B:$B),IF(N1240&lt;&gt;0,LOOKUP(N1240,[1]Supplier!$A:$A,[1]Supplier!$B:$B)))=FALSE,O1240&lt;&gt;0),LOOKUP(O1240,[1]Branch!$A:$A,[1]Branch!$B:$B),IF(M1240&lt;&gt;0,LOOKUP(M1240,[1]Customer!$A:$A,[1]Customer!$B:$B),IF(N1240&lt;&gt;0,LOOKUP(N1240,[1]Supplier!$A:$A,[1]Supplier!$B:$B))))=FALSE,LOOKUP(P1240,[1]Banking!$A:$A,[1]Banking!$B:$B),IF(AND(IF(M1240&lt;&gt;0,LOOKUP(M1240,[1]Customer!$A:$A,[1]Customer!$B:$B),IF(N1240&lt;&gt;0,LOOKUP(N1240,[1]Supplier!$A:$A,[1]Supplier!$B:$B)))=FALSE,O1240&lt;&gt;0),LOOKUP(O1240,[1]Branch!$A:$A,[1]Branch!$B:$B),IF(M1240&lt;&gt;0,LOOKUP(M1240,[1]Customer!$A:$A,[1]Customer!$B:$B),IF(N1240&lt;&gt;0,LOOKUP(N1240,[1]Supplier!$A:$A,[1]Supplier!$B:$B))))),"")</f>
        <v>Nathani Indonesia</v>
      </c>
      <c r="R1240" s="4" t="str">
        <f>IFERROR(IF(IF(AND(IF(M1240&lt;&gt;0,LOOKUP(M1240,[1]Customer!$A:$A,[1]Customer!$V:$V),IF(N1240&lt;&gt;0,LOOKUP(N1240,[1]Supplier!$A:$A,[1]Supplier!$V:$V)))=FALSE,O1240&lt;&gt;0),LOOKUP(O1240,[1]Branch!$A:$A,[1]Branch!$V:$V),IF(M1240&lt;&gt;0,LOOKUP(M1240,[1]Customer!$A:$A,[1]Customer!$V:$V),IF(N1240&lt;&gt;0,LOOKUP(N1240,[1]Supplier!$A:$A,[1]Supplier!$V:$V))))=FALSE,LOOKUP(P1240,[1]Banking!$A:$A,[1]Banking!$C:$C),IF(AND(IF(M1240&lt;&gt;0,LOOKUP(M1240,[1]Customer!$A:$A,[1]Customer!$V:$V),IF(N1240&lt;&gt;0,LOOKUP(N1240,[1]Supplier!$A:$A,[1]Supplier!$V:$V)))=FALSE,O1240&lt;&gt;0),LOOKUP(O1240,[1]Branch!$A:$A,[1]Branch!$V:$V),IF(M1240&lt;&gt;0,LOOKUP(M1240,[1]Customer!$A:$A,[1]Customer!$V:$V),IF(N1240&lt;&gt;0,LOOKUP(N1240,[1]Supplier!$A:$A,[1]Supplier!$V:$V))))),"")</f>
        <v>Agustina Y. Zulkarnain</v>
      </c>
      <c r="S1240" s="14">
        <f>IFERROR(SUMIF(CREF!A:A,PREF!A1240,CREF!G:G),"")</f>
        <v>-23268740</v>
      </c>
    </row>
    <row r="1241" spans="1:19">
      <c r="A1241" s="3">
        <v>1240</v>
      </c>
      <c r="B1241" s="5">
        <v>42118</v>
      </c>
      <c r="D1241" s="11"/>
      <c r="K1241" s="3">
        <v>302</v>
      </c>
      <c r="M1241" s="3" t="s">
        <v>41</v>
      </c>
      <c r="Q1241" s="4" t="str">
        <f>IFERROR(IF(IF(AND(IF(M1241&lt;&gt;0,LOOKUP(M1241,[1]Customer!$A:$A,[1]Customer!$B:$B),IF(N1241&lt;&gt;0,LOOKUP(N1241,[1]Supplier!$A:$A,[1]Supplier!$B:$B)))=FALSE,O1241&lt;&gt;0),LOOKUP(O1241,[1]Branch!$A:$A,[1]Branch!$B:$B),IF(M1241&lt;&gt;0,LOOKUP(M1241,[1]Customer!$A:$A,[1]Customer!$B:$B),IF(N1241&lt;&gt;0,LOOKUP(N1241,[1]Supplier!$A:$A,[1]Supplier!$B:$B))))=FALSE,LOOKUP(P1241,[1]Banking!$A:$A,[1]Banking!$B:$B),IF(AND(IF(M1241&lt;&gt;0,LOOKUP(M1241,[1]Customer!$A:$A,[1]Customer!$B:$B),IF(N1241&lt;&gt;0,LOOKUP(N1241,[1]Supplier!$A:$A,[1]Supplier!$B:$B)))=FALSE,O1241&lt;&gt;0),LOOKUP(O1241,[1]Branch!$A:$A,[1]Branch!$B:$B),IF(M1241&lt;&gt;0,LOOKUP(M1241,[1]Customer!$A:$A,[1]Customer!$B:$B),IF(N1241&lt;&gt;0,LOOKUP(N1241,[1]Supplier!$A:$A,[1]Supplier!$B:$B))))),"")</f>
        <v>Nathani Indonesia</v>
      </c>
      <c r="R1241" s="4" t="str">
        <f>IFERROR(IF(IF(AND(IF(M1241&lt;&gt;0,LOOKUP(M1241,[1]Customer!$A:$A,[1]Customer!$V:$V),IF(N1241&lt;&gt;0,LOOKUP(N1241,[1]Supplier!$A:$A,[1]Supplier!$V:$V)))=FALSE,O1241&lt;&gt;0),LOOKUP(O1241,[1]Branch!$A:$A,[1]Branch!$V:$V),IF(M1241&lt;&gt;0,LOOKUP(M1241,[1]Customer!$A:$A,[1]Customer!$V:$V),IF(N1241&lt;&gt;0,LOOKUP(N1241,[1]Supplier!$A:$A,[1]Supplier!$V:$V))))=FALSE,LOOKUP(P1241,[1]Banking!$A:$A,[1]Banking!$C:$C),IF(AND(IF(M1241&lt;&gt;0,LOOKUP(M1241,[1]Customer!$A:$A,[1]Customer!$V:$V),IF(N1241&lt;&gt;0,LOOKUP(N1241,[1]Supplier!$A:$A,[1]Supplier!$V:$V)))=FALSE,O1241&lt;&gt;0),LOOKUP(O1241,[1]Branch!$A:$A,[1]Branch!$V:$V),IF(M1241&lt;&gt;0,LOOKUP(M1241,[1]Customer!$A:$A,[1]Customer!$V:$V),IF(N1241&lt;&gt;0,LOOKUP(N1241,[1]Supplier!$A:$A,[1]Supplier!$V:$V))))),"")</f>
        <v>Agustina Y. Zulkarnain</v>
      </c>
      <c r="S1241" s="14">
        <f>IFERROR(SUMIF(CREF!A:A,PREF!A1241,CREF!G:G),"")</f>
        <v>-431673847</v>
      </c>
    </row>
    <row r="1242" spans="1:19">
      <c r="A1242" s="3">
        <v>1241</v>
      </c>
      <c r="B1242" s="5">
        <v>42114</v>
      </c>
      <c r="D1242" s="11" t="s">
        <v>1682</v>
      </c>
      <c r="J1242" s="3">
        <v>93</v>
      </c>
      <c r="M1242" s="3" t="s">
        <v>41</v>
      </c>
      <c r="Q1242" s="4" t="str">
        <f>IFERROR(IF(IF(AND(IF(M1242&lt;&gt;0,LOOKUP(M1242,[1]Customer!$A:$A,[1]Customer!$B:$B),IF(N1242&lt;&gt;0,LOOKUP(N1242,[1]Supplier!$A:$A,[1]Supplier!$B:$B)))=FALSE,O1242&lt;&gt;0),LOOKUP(O1242,[1]Branch!$A:$A,[1]Branch!$B:$B),IF(M1242&lt;&gt;0,LOOKUP(M1242,[1]Customer!$A:$A,[1]Customer!$B:$B),IF(N1242&lt;&gt;0,LOOKUP(N1242,[1]Supplier!$A:$A,[1]Supplier!$B:$B))))=FALSE,LOOKUP(P1242,[1]Banking!$A:$A,[1]Banking!$B:$B),IF(AND(IF(M1242&lt;&gt;0,LOOKUP(M1242,[1]Customer!$A:$A,[1]Customer!$B:$B),IF(N1242&lt;&gt;0,LOOKUP(N1242,[1]Supplier!$A:$A,[1]Supplier!$B:$B)))=FALSE,O1242&lt;&gt;0),LOOKUP(O1242,[1]Branch!$A:$A,[1]Branch!$B:$B),IF(M1242&lt;&gt;0,LOOKUP(M1242,[1]Customer!$A:$A,[1]Customer!$B:$B),IF(N1242&lt;&gt;0,LOOKUP(N1242,[1]Supplier!$A:$A,[1]Supplier!$B:$B))))),"")</f>
        <v>Nathani Indonesia</v>
      </c>
      <c r="R1242" s="4" t="str">
        <f>IFERROR(IF(IF(AND(IF(M1242&lt;&gt;0,LOOKUP(M1242,[1]Customer!$A:$A,[1]Customer!$V:$V),IF(N1242&lt;&gt;0,LOOKUP(N1242,[1]Supplier!$A:$A,[1]Supplier!$V:$V)))=FALSE,O1242&lt;&gt;0),LOOKUP(O1242,[1]Branch!$A:$A,[1]Branch!$V:$V),IF(M1242&lt;&gt;0,LOOKUP(M1242,[1]Customer!$A:$A,[1]Customer!$V:$V),IF(N1242&lt;&gt;0,LOOKUP(N1242,[1]Supplier!$A:$A,[1]Supplier!$V:$V))))=FALSE,LOOKUP(P1242,[1]Banking!$A:$A,[1]Banking!$C:$C),IF(AND(IF(M1242&lt;&gt;0,LOOKUP(M1242,[1]Customer!$A:$A,[1]Customer!$V:$V),IF(N1242&lt;&gt;0,LOOKUP(N1242,[1]Supplier!$A:$A,[1]Supplier!$V:$V)))=FALSE,O1242&lt;&gt;0),LOOKUP(O1242,[1]Branch!$A:$A,[1]Branch!$V:$V),IF(M1242&lt;&gt;0,LOOKUP(M1242,[1]Customer!$A:$A,[1]Customer!$V:$V),IF(N1242&lt;&gt;0,LOOKUP(N1242,[1]Supplier!$A:$A,[1]Supplier!$V:$V))))),"")</f>
        <v>Agustina Y. Zulkarnain</v>
      </c>
      <c r="S1242" s="14">
        <f>IFERROR(SUMIF(CREF!A:A,PREF!A1242,CREF!G:G),"")</f>
        <v>41062171</v>
      </c>
    </row>
    <row r="1243" spans="1:19">
      <c r="A1243" s="3">
        <v>1242</v>
      </c>
      <c r="B1243" s="5">
        <v>42114</v>
      </c>
      <c r="D1243" s="11" t="s">
        <v>1875</v>
      </c>
      <c r="J1243" s="3">
        <v>94</v>
      </c>
      <c r="M1243" s="3" t="s">
        <v>41</v>
      </c>
      <c r="Q1243" s="4" t="str">
        <f>IFERROR(IF(IF(AND(IF(M1243&lt;&gt;0,LOOKUP(M1243,[1]Customer!$A:$A,[1]Customer!$B:$B),IF(N1243&lt;&gt;0,LOOKUP(N1243,[1]Supplier!$A:$A,[1]Supplier!$B:$B)))=FALSE,O1243&lt;&gt;0),LOOKUP(O1243,[1]Branch!$A:$A,[1]Branch!$B:$B),IF(M1243&lt;&gt;0,LOOKUP(M1243,[1]Customer!$A:$A,[1]Customer!$B:$B),IF(N1243&lt;&gt;0,LOOKUP(N1243,[1]Supplier!$A:$A,[1]Supplier!$B:$B))))=FALSE,LOOKUP(P1243,[1]Banking!$A:$A,[1]Banking!$B:$B),IF(AND(IF(M1243&lt;&gt;0,LOOKUP(M1243,[1]Customer!$A:$A,[1]Customer!$B:$B),IF(N1243&lt;&gt;0,LOOKUP(N1243,[1]Supplier!$A:$A,[1]Supplier!$B:$B)))=FALSE,O1243&lt;&gt;0),LOOKUP(O1243,[1]Branch!$A:$A,[1]Branch!$B:$B),IF(M1243&lt;&gt;0,LOOKUP(M1243,[1]Customer!$A:$A,[1]Customer!$B:$B),IF(N1243&lt;&gt;0,LOOKUP(N1243,[1]Supplier!$A:$A,[1]Supplier!$B:$B))))),"")</f>
        <v>Nathani Indonesia</v>
      </c>
      <c r="R1243" s="4" t="str">
        <f>IFERROR(IF(IF(AND(IF(M1243&lt;&gt;0,LOOKUP(M1243,[1]Customer!$A:$A,[1]Customer!$V:$V),IF(N1243&lt;&gt;0,LOOKUP(N1243,[1]Supplier!$A:$A,[1]Supplier!$V:$V)))=FALSE,O1243&lt;&gt;0),LOOKUP(O1243,[1]Branch!$A:$A,[1]Branch!$V:$V),IF(M1243&lt;&gt;0,LOOKUP(M1243,[1]Customer!$A:$A,[1]Customer!$V:$V),IF(N1243&lt;&gt;0,LOOKUP(N1243,[1]Supplier!$A:$A,[1]Supplier!$V:$V))))=FALSE,LOOKUP(P1243,[1]Banking!$A:$A,[1]Banking!$C:$C),IF(AND(IF(M1243&lt;&gt;0,LOOKUP(M1243,[1]Customer!$A:$A,[1]Customer!$V:$V),IF(N1243&lt;&gt;0,LOOKUP(N1243,[1]Supplier!$A:$A,[1]Supplier!$V:$V)))=FALSE,O1243&lt;&gt;0),LOOKUP(O1243,[1]Branch!$A:$A,[1]Branch!$V:$V),IF(M1243&lt;&gt;0,LOOKUP(M1243,[1]Customer!$A:$A,[1]Customer!$V:$V),IF(N1243&lt;&gt;0,LOOKUP(N1243,[1]Supplier!$A:$A,[1]Supplier!$V:$V))))),"")</f>
        <v>Agustina Y. Zulkarnain</v>
      </c>
      <c r="S1243" s="14">
        <f>IFERROR(SUMIF(CREF!A:A,PREF!A1243,CREF!G:G),"")</f>
        <v>164577375</v>
      </c>
    </row>
    <row r="1244" spans="1:19">
      <c r="A1244" s="3">
        <v>1243</v>
      </c>
      <c r="B1244" s="5">
        <v>42114</v>
      </c>
      <c r="D1244" s="11" t="s">
        <v>1876</v>
      </c>
      <c r="J1244" s="3">
        <v>95</v>
      </c>
      <c r="M1244" s="3" t="s">
        <v>41</v>
      </c>
      <c r="Q1244" s="4" t="str">
        <f>IFERROR(IF(IF(AND(IF(M1244&lt;&gt;0,LOOKUP(M1244,[1]Customer!$A:$A,[1]Customer!$B:$B),IF(N1244&lt;&gt;0,LOOKUP(N1244,[1]Supplier!$A:$A,[1]Supplier!$B:$B)))=FALSE,O1244&lt;&gt;0),LOOKUP(O1244,[1]Branch!$A:$A,[1]Branch!$B:$B),IF(M1244&lt;&gt;0,LOOKUP(M1244,[1]Customer!$A:$A,[1]Customer!$B:$B),IF(N1244&lt;&gt;0,LOOKUP(N1244,[1]Supplier!$A:$A,[1]Supplier!$B:$B))))=FALSE,LOOKUP(P1244,[1]Banking!$A:$A,[1]Banking!$B:$B),IF(AND(IF(M1244&lt;&gt;0,LOOKUP(M1244,[1]Customer!$A:$A,[1]Customer!$B:$B),IF(N1244&lt;&gt;0,LOOKUP(N1244,[1]Supplier!$A:$A,[1]Supplier!$B:$B)))=FALSE,O1244&lt;&gt;0),LOOKUP(O1244,[1]Branch!$A:$A,[1]Branch!$B:$B),IF(M1244&lt;&gt;0,LOOKUP(M1244,[1]Customer!$A:$A,[1]Customer!$B:$B),IF(N1244&lt;&gt;0,LOOKUP(N1244,[1]Supplier!$A:$A,[1]Supplier!$B:$B))))),"")</f>
        <v>Nathani Indonesia</v>
      </c>
      <c r="R1244" s="4" t="str">
        <f>IFERROR(IF(IF(AND(IF(M1244&lt;&gt;0,LOOKUP(M1244,[1]Customer!$A:$A,[1]Customer!$V:$V),IF(N1244&lt;&gt;0,LOOKUP(N1244,[1]Supplier!$A:$A,[1]Supplier!$V:$V)))=FALSE,O1244&lt;&gt;0),LOOKUP(O1244,[1]Branch!$A:$A,[1]Branch!$V:$V),IF(M1244&lt;&gt;0,LOOKUP(M1244,[1]Customer!$A:$A,[1]Customer!$V:$V),IF(N1244&lt;&gt;0,LOOKUP(N1244,[1]Supplier!$A:$A,[1]Supplier!$V:$V))))=FALSE,LOOKUP(P1244,[1]Banking!$A:$A,[1]Banking!$C:$C),IF(AND(IF(M1244&lt;&gt;0,LOOKUP(M1244,[1]Customer!$A:$A,[1]Customer!$V:$V),IF(N1244&lt;&gt;0,LOOKUP(N1244,[1]Supplier!$A:$A,[1]Supplier!$V:$V)))=FALSE,O1244&lt;&gt;0),LOOKUP(O1244,[1]Branch!$A:$A,[1]Branch!$V:$V),IF(M1244&lt;&gt;0,LOOKUP(M1244,[1]Customer!$A:$A,[1]Customer!$V:$V),IF(N1244&lt;&gt;0,LOOKUP(N1244,[1]Supplier!$A:$A,[1]Supplier!$V:$V))))),"")</f>
        <v>Agustina Y. Zulkarnain</v>
      </c>
      <c r="S1244" s="14">
        <f>IFERROR(SUMIF(CREF!A:A,PREF!A1244,CREF!G:G),"")</f>
        <v>37845944</v>
      </c>
    </row>
    <row r="1245" spans="1:19">
      <c r="A1245" s="3">
        <v>1244</v>
      </c>
      <c r="B1245" s="5">
        <v>42114</v>
      </c>
      <c r="D1245" s="11" t="s">
        <v>1877</v>
      </c>
      <c r="J1245" s="3">
        <v>96</v>
      </c>
      <c r="M1245" s="3" t="s">
        <v>41</v>
      </c>
      <c r="Q1245" s="4" t="str">
        <f>IFERROR(IF(IF(AND(IF(M1245&lt;&gt;0,LOOKUP(M1245,[1]Customer!$A:$A,[1]Customer!$B:$B),IF(N1245&lt;&gt;0,LOOKUP(N1245,[1]Supplier!$A:$A,[1]Supplier!$B:$B)))=FALSE,O1245&lt;&gt;0),LOOKUP(O1245,[1]Branch!$A:$A,[1]Branch!$B:$B),IF(M1245&lt;&gt;0,LOOKUP(M1245,[1]Customer!$A:$A,[1]Customer!$B:$B),IF(N1245&lt;&gt;0,LOOKUP(N1245,[1]Supplier!$A:$A,[1]Supplier!$B:$B))))=FALSE,LOOKUP(P1245,[1]Banking!$A:$A,[1]Banking!$B:$B),IF(AND(IF(M1245&lt;&gt;0,LOOKUP(M1245,[1]Customer!$A:$A,[1]Customer!$B:$B),IF(N1245&lt;&gt;0,LOOKUP(N1245,[1]Supplier!$A:$A,[1]Supplier!$B:$B)))=FALSE,O1245&lt;&gt;0),LOOKUP(O1245,[1]Branch!$A:$A,[1]Branch!$B:$B),IF(M1245&lt;&gt;0,LOOKUP(M1245,[1]Customer!$A:$A,[1]Customer!$B:$B),IF(N1245&lt;&gt;0,LOOKUP(N1245,[1]Supplier!$A:$A,[1]Supplier!$B:$B))))),"")</f>
        <v>Nathani Indonesia</v>
      </c>
      <c r="R1245" s="4" t="str">
        <f>IFERROR(IF(IF(AND(IF(M1245&lt;&gt;0,LOOKUP(M1245,[1]Customer!$A:$A,[1]Customer!$V:$V),IF(N1245&lt;&gt;0,LOOKUP(N1245,[1]Supplier!$A:$A,[1]Supplier!$V:$V)))=FALSE,O1245&lt;&gt;0),LOOKUP(O1245,[1]Branch!$A:$A,[1]Branch!$V:$V),IF(M1245&lt;&gt;0,LOOKUP(M1245,[1]Customer!$A:$A,[1]Customer!$V:$V),IF(N1245&lt;&gt;0,LOOKUP(N1245,[1]Supplier!$A:$A,[1]Supplier!$V:$V))))=FALSE,LOOKUP(P1245,[1]Banking!$A:$A,[1]Banking!$C:$C),IF(AND(IF(M1245&lt;&gt;0,LOOKUP(M1245,[1]Customer!$A:$A,[1]Customer!$V:$V),IF(N1245&lt;&gt;0,LOOKUP(N1245,[1]Supplier!$A:$A,[1]Supplier!$V:$V)))=FALSE,O1245&lt;&gt;0),LOOKUP(O1245,[1]Branch!$A:$A,[1]Branch!$V:$V),IF(M1245&lt;&gt;0,LOOKUP(M1245,[1]Customer!$A:$A,[1]Customer!$V:$V),IF(N1245&lt;&gt;0,LOOKUP(N1245,[1]Supplier!$A:$A,[1]Supplier!$V:$V))))),"")</f>
        <v>Agustina Y. Zulkarnain</v>
      </c>
      <c r="S1245" s="14">
        <f>IFERROR(SUMIF(CREF!A:A,PREF!A1245,CREF!G:G),"")</f>
        <v>54054785</v>
      </c>
    </row>
    <row r="1246" spans="1:19">
      <c r="A1246" s="3">
        <v>1245</v>
      </c>
      <c r="B1246" s="5">
        <v>42114</v>
      </c>
      <c r="D1246" s="11" t="s">
        <v>1878</v>
      </c>
      <c r="J1246" s="3">
        <v>97</v>
      </c>
      <c r="M1246" s="3" t="s">
        <v>41</v>
      </c>
      <c r="Q1246" s="4" t="str">
        <f>IFERROR(IF(IF(AND(IF(M1246&lt;&gt;0,LOOKUP(M1246,[1]Customer!$A:$A,[1]Customer!$B:$B),IF(N1246&lt;&gt;0,LOOKUP(N1246,[1]Supplier!$A:$A,[1]Supplier!$B:$B)))=FALSE,O1246&lt;&gt;0),LOOKUP(O1246,[1]Branch!$A:$A,[1]Branch!$B:$B),IF(M1246&lt;&gt;0,LOOKUP(M1246,[1]Customer!$A:$A,[1]Customer!$B:$B),IF(N1246&lt;&gt;0,LOOKUP(N1246,[1]Supplier!$A:$A,[1]Supplier!$B:$B))))=FALSE,LOOKUP(P1246,[1]Banking!$A:$A,[1]Banking!$B:$B),IF(AND(IF(M1246&lt;&gt;0,LOOKUP(M1246,[1]Customer!$A:$A,[1]Customer!$B:$B),IF(N1246&lt;&gt;0,LOOKUP(N1246,[1]Supplier!$A:$A,[1]Supplier!$B:$B)))=FALSE,O1246&lt;&gt;0),LOOKUP(O1246,[1]Branch!$A:$A,[1]Branch!$B:$B),IF(M1246&lt;&gt;0,LOOKUP(M1246,[1]Customer!$A:$A,[1]Customer!$B:$B),IF(N1246&lt;&gt;0,LOOKUP(N1246,[1]Supplier!$A:$A,[1]Supplier!$B:$B))))),"")</f>
        <v>Nathani Indonesia</v>
      </c>
      <c r="R1246" s="4" t="str">
        <f>IFERROR(IF(IF(AND(IF(M1246&lt;&gt;0,LOOKUP(M1246,[1]Customer!$A:$A,[1]Customer!$V:$V),IF(N1246&lt;&gt;0,LOOKUP(N1246,[1]Supplier!$A:$A,[1]Supplier!$V:$V)))=FALSE,O1246&lt;&gt;0),LOOKUP(O1246,[1]Branch!$A:$A,[1]Branch!$V:$V),IF(M1246&lt;&gt;0,LOOKUP(M1246,[1]Customer!$A:$A,[1]Customer!$V:$V),IF(N1246&lt;&gt;0,LOOKUP(N1246,[1]Supplier!$A:$A,[1]Supplier!$V:$V))))=FALSE,LOOKUP(P1246,[1]Banking!$A:$A,[1]Banking!$C:$C),IF(AND(IF(M1246&lt;&gt;0,LOOKUP(M1246,[1]Customer!$A:$A,[1]Customer!$V:$V),IF(N1246&lt;&gt;0,LOOKUP(N1246,[1]Supplier!$A:$A,[1]Supplier!$V:$V)))=FALSE,O1246&lt;&gt;0),LOOKUP(O1246,[1]Branch!$A:$A,[1]Branch!$V:$V),IF(M1246&lt;&gt;0,LOOKUP(M1246,[1]Customer!$A:$A,[1]Customer!$V:$V),IF(N1246&lt;&gt;0,LOOKUP(N1246,[1]Supplier!$A:$A,[1]Supplier!$V:$V))))),"")</f>
        <v>Agustina Y. Zulkarnain</v>
      </c>
      <c r="S1246" s="14">
        <f>IFERROR(SUMIF(CREF!A:A,PREF!A1246,CREF!G:G),"")</f>
        <v>164577375</v>
      </c>
    </row>
    <row r="1247" spans="1:19">
      <c r="A1247" s="3">
        <v>1246</v>
      </c>
      <c r="B1247" s="5">
        <v>42114</v>
      </c>
      <c r="D1247" s="11" t="s">
        <v>1879</v>
      </c>
      <c r="J1247" s="3">
        <v>98</v>
      </c>
      <c r="M1247" s="3" t="s">
        <v>41</v>
      </c>
      <c r="Q1247" s="4" t="str">
        <f>IFERROR(IF(IF(AND(IF(M1247&lt;&gt;0,LOOKUP(M1247,[1]Customer!$A:$A,[1]Customer!$B:$B),IF(N1247&lt;&gt;0,LOOKUP(N1247,[1]Supplier!$A:$A,[1]Supplier!$B:$B)))=FALSE,O1247&lt;&gt;0),LOOKUP(O1247,[1]Branch!$A:$A,[1]Branch!$B:$B),IF(M1247&lt;&gt;0,LOOKUP(M1247,[1]Customer!$A:$A,[1]Customer!$B:$B),IF(N1247&lt;&gt;0,LOOKUP(N1247,[1]Supplier!$A:$A,[1]Supplier!$B:$B))))=FALSE,LOOKUP(P1247,[1]Banking!$A:$A,[1]Banking!$B:$B),IF(AND(IF(M1247&lt;&gt;0,LOOKUP(M1247,[1]Customer!$A:$A,[1]Customer!$B:$B),IF(N1247&lt;&gt;0,LOOKUP(N1247,[1]Supplier!$A:$A,[1]Supplier!$B:$B)))=FALSE,O1247&lt;&gt;0),LOOKUP(O1247,[1]Branch!$A:$A,[1]Branch!$B:$B),IF(M1247&lt;&gt;0,LOOKUP(M1247,[1]Customer!$A:$A,[1]Customer!$B:$B),IF(N1247&lt;&gt;0,LOOKUP(N1247,[1]Supplier!$A:$A,[1]Supplier!$B:$B))))),"")</f>
        <v>Nathani Indonesia</v>
      </c>
      <c r="R1247" s="4" t="str">
        <f>IFERROR(IF(IF(AND(IF(M1247&lt;&gt;0,LOOKUP(M1247,[1]Customer!$A:$A,[1]Customer!$V:$V),IF(N1247&lt;&gt;0,LOOKUP(N1247,[1]Supplier!$A:$A,[1]Supplier!$V:$V)))=FALSE,O1247&lt;&gt;0),LOOKUP(O1247,[1]Branch!$A:$A,[1]Branch!$V:$V),IF(M1247&lt;&gt;0,LOOKUP(M1247,[1]Customer!$A:$A,[1]Customer!$V:$V),IF(N1247&lt;&gt;0,LOOKUP(N1247,[1]Supplier!$A:$A,[1]Supplier!$V:$V))))=FALSE,LOOKUP(P1247,[1]Banking!$A:$A,[1]Banking!$C:$C),IF(AND(IF(M1247&lt;&gt;0,LOOKUP(M1247,[1]Customer!$A:$A,[1]Customer!$V:$V),IF(N1247&lt;&gt;0,LOOKUP(N1247,[1]Supplier!$A:$A,[1]Supplier!$V:$V)))=FALSE,O1247&lt;&gt;0),LOOKUP(O1247,[1]Branch!$A:$A,[1]Branch!$V:$V),IF(M1247&lt;&gt;0,LOOKUP(M1247,[1]Customer!$A:$A,[1]Customer!$V:$V),IF(N1247&lt;&gt;0,LOOKUP(N1247,[1]Supplier!$A:$A,[1]Supplier!$V:$V))))),"")</f>
        <v>Agustina Y. Zulkarnain</v>
      </c>
      <c r="S1247" s="14">
        <f>IFERROR(SUMIF(CREF!A:A,PREF!A1247,CREF!G:G),"")</f>
        <v>37845944</v>
      </c>
    </row>
    <row r="1248" spans="1:19">
      <c r="A1248" s="3">
        <v>1247</v>
      </c>
      <c r="B1248" s="5">
        <v>42114</v>
      </c>
      <c r="D1248" s="11" t="s">
        <v>1880</v>
      </c>
      <c r="J1248" s="3">
        <v>99</v>
      </c>
      <c r="M1248" s="3" t="s">
        <v>41</v>
      </c>
      <c r="Q1248" s="4" t="str">
        <f>IFERROR(IF(IF(AND(IF(M1248&lt;&gt;0,LOOKUP(M1248,[1]Customer!$A:$A,[1]Customer!$B:$B),IF(N1248&lt;&gt;0,LOOKUP(N1248,[1]Supplier!$A:$A,[1]Supplier!$B:$B)))=FALSE,O1248&lt;&gt;0),LOOKUP(O1248,[1]Branch!$A:$A,[1]Branch!$B:$B),IF(M1248&lt;&gt;0,LOOKUP(M1248,[1]Customer!$A:$A,[1]Customer!$B:$B),IF(N1248&lt;&gt;0,LOOKUP(N1248,[1]Supplier!$A:$A,[1]Supplier!$B:$B))))=FALSE,LOOKUP(P1248,[1]Banking!$A:$A,[1]Banking!$B:$B),IF(AND(IF(M1248&lt;&gt;0,LOOKUP(M1248,[1]Customer!$A:$A,[1]Customer!$B:$B),IF(N1248&lt;&gt;0,LOOKUP(N1248,[1]Supplier!$A:$A,[1]Supplier!$B:$B)))=FALSE,O1248&lt;&gt;0),LOOKUP(O1248,[1]Branch!$A:$A,[1]Branch!$B:$B),IF(M1248&lt;&gt;0,LOOKUP(M1248,[1]Customer!$A:$A,[1]Customer!$B:$B),IF(N1248&lt;&gt;0,LOOKUP(N1248,[1]Supplier!$A:$A,[1]Supplier!$B:$B))))),"")</f>
        <v>Nathani Indonesia</v>
      </c>
      <c r="R1248" s="4" t="str">
        <f>IFERROR(IF(IF(AND(IF(M1248&lt;&gt;0,LOOKUP(M1248,[1]Customer!$A:$A,[1]Customer!$V:$V),IF(N1248&lt;&gt;0,LOOKUP(N1248,[1]Supplier!$A:$A,[1]Supplier!$V:$V)))=FALSE,O1248&lt;&gt;0),LOOKUP(O1248,[1]Branch!$A:$A,[1]Branch!$V:$V),IF(M1248&lt;&gt;0,LOOKUP(M1248,[1]Customer!$A:$A,[1]Customer!$V:$V),IF(N1248&lt;&gt;0,LOOKUP(N1248,[1]Supplier!$A:$A,[1]Supplier!$V:$V))))=FALSE,LOOKUP(P1248,[1]Banking!$A:$A,[1]Banking!$C:$C),IF(AND(IF(M1248&lt;&gt;0,LOOKUP(M1248,[1]Customer!$A:$A,[1]Customer!$V:$V),IF(N1248&lt;&gt;0,LOOKUP(N1248,[1]Supplier!$A:$A,[1]Supplier!$V:$V)))=FALSE,O1248&lt;&gt;0),LOOKUP(O1248,[1]Branch!$A:$A,[1]Branch!$V:$V),IF(M1248&lt;&gt;0,LOOKUP(M1248,[1]Customer!$A:$A,[1]Customer!$V:$V),IF(N1248&lt;&gt;0,LOOKUP(N1248,[1]Supplier!$A:$A,[1]Supplier!$V:$V))))),"")</f>
        <v>Agustina Y. Zulkarnain</v>
      </c>
      <c r="S1248" s="14">
        <f>IFERROR(SUMIF(CREF!A:A,PREF!A1248,CREF!G:G),"")</f>
        <v>202917545</v>
      </c>
    </row>
    <row r="1249" spans="1:19">
      <c r="A1249" s="3">
        <v>1248</v>
      </c>
      <c r="B1249" s="5">
        <v>42114</v>
      </c>
      <c r="D1249" s="11" t="s">
        <v>1881</v>
      </c>
      <c r="J1249" s="3">
        <v>100</v>
      </c>
      <c r="M1249" s="3" t="s">
        <v>41</v>
      </c>
      <c r="Q1249" s="4" t="str">
        <f>IFERROR(IF(IF(AND(IF(M1249&lt;&gt;0,LOOKUP(M1249,[1]Customer!$A:$A,[1]Customer!$B:$B),IF(N1249&lt;&gt;0,LOOKUP(N1249,[1]Supplier!$A:$A,[1]Supplier!$B:$B)))=FALSE,O1249&lt;&gt;0),LOOKUP(O1249,[1]Branch!$A:$A,[1]Branch!$B:$B),IF(M1249&lt;&gt;0,LOOKUP(M1249,[1]Customer!$A:$A,[1]Customer!$B:$B),IF(N1249&lt;&gt;0,LOOKUP(N1249,[1]Supplier!$A:$A,[1]Supplier!$B:$B))))=FALSE,LOOKUP(P1249,[1]Banking!$A:$A,[1]Banking!$B:$B),IF(AND(IF(M1249&lt;&gt;0,LOOKUP(M1249,[1]Customer!$A:$A,[1]Customer!$B:$B),IF(N1249&lt;&gt;0,LOOKUP(N1249,[1]Supplier!$A:$A,[1]Supplier!$B:$B)))=FALSE,O1249&lt;&gt;0),LOOKUP(O1249,[1]Branch!$A:$A,[1]Branch!$B:$B),IF(M1249&lt;&gt;0,LOOKUP(M1249,[1]Customer!$A:$A,[1]Customer!$B:$B),IF(N1249&lt;&gt;0,LOOKUP(N1249,[1]Supplier!$A:$A,[1]Supplier!$B:$B))))),"")</f>
        <v>Nathani Indonesia</v>
      </c>
      <c r="R1249" s="4" t="str">
        <f>IFERROR(IF(IF(AND(IF(M1249&lt;&gt;0,LOOKUP(M1249,[1]Customer!$A:$A,[1]Customer!$V:$V),IF(N1249&lt;&gt;0,LOOKUP(N1249,[1]Supplier!$A:$A,[1]Supplier!$V:$V)))=FALSE,O1249&lt;&gt;0),LOOKUP(O1249,[1]Branch!$A:$A,[1]Branch!$V:$V),IF(M1249&lt;&gt;0,LOOKUP(M1249,[1]Customer!$A:$A,[1]Customer!$V:$V),IF(N1249&lt;&gt;0,LOOKUP(N1249,[1]Supplier!$A:$A,[1]Supplier!$V:$V))))=FALSE,LOOKUP(P1249,[1]Banking!$A:$A,[1]Banking!$C:$C),IF(AND(IF(M1249&lt;&gt;0,LOOKUP(M1249,[1]Customer!$A:$A,[1]Customer!$V:$V),IF(N1249&lt;&gt;0,LOOKUP(N1249,[1]Supplier!$A:$A,[1]Supplier!$V:$V)))=FALSE,O1249&lt;&gt;0),LOOKUP(O1249,[1]Branch!$A:$A,[1]Branch!$V:$V),IF(M1249&lt;&gt;0,LOOKUP(M1249,[1]Customer!$A:$A,[1]Customer!$V:$V),IF(N1249&lt;&gt;0,LOOKUP(N1249,[1]Supplier!$A:$A,[1]Supplier!$V:$V))))),"")</f>
        <v>Agustina Y. Zulkarnain</v>
      </c>
      <c r="S1249" s="14">
        <f>IFERROR(SUMIF(CREF!A:A,PREF!A1249,CREF!G:G),"")</f>
        <v>202423319</v>
      </c>
    </row>
    <row r="1250" spans="1:19">
      <c r="A1250" s="3">
        <v>1249</v>
      </c>
      <c r="B1250" s="5">
        <v>42114</v>
      </c>
      <c r="D1250" s="11" t="s">
        <v>1873</v>
      </c>
      <c r="J1250" s="3">
        <v>101</v>
      </c>
      <c r="M1250" s="3" t="s">
        <v>41</v>
      </c>
      <c r="Q1250" s="4" t="str">
        <f>IFERROR(IF(IF(AND(IF(M1250&lt;&gt;0,LOOKUP(M1250,[1]Customer!$A:$A,[1]Customer!$B:$B),IF(N1250&lt;&gt;0,LOOKUP(N1250,[1]Supplier!$A:$A,[1]Supplier!$B:$B)))=FALSE,O1250&lt;&gt;0),LOOKUP(O1250,[1]Branch!$A:$A,[1]Branch!$B:$B),IF(M1250&lt;&gt;0,LOOKUP(M1250,[1]Customer!$A:$A,[1]Customer!$B:$B),IF(N1250&lt;&gt;0,LOOKUP(N1250,[1]Supplier!$A:$A,[1]Supplier!$B:$B))))=FALSE,LOOKUP(P1250,[1]Banking!$A:$A,[1]Banking!$B:$B),IF(AND(IF(M1250&lt;&gt;0,LOOKUP(M1250,[1]Customer!$A:$A,[1]Customer!$B:$B),IF(N1250&lt;&gt;0,LOOKUP(N1250,[1]Supplier!$A:$A,[1]Supplier!$B:$B)))=FALSE,O1250&lt;&gt;0),LOOKUP(O1250,[1]Branch!$A:$A,[1]Branch!$B:$B),IF(M1250&lt;&gt;0,LOOKUP(M1250,[1]Customer!$A:$A,[1]Customer!$B:$B),IF(N1250&lt;&gt;0,LOOKUP(N1250,[1]Supplier!$A:$A,[1]Supplier!$B:$B))))),"")</f>
        <v>Nathani Indonesia</v>
      </c>
      <c r="R1250" s="4" t="str">
        <f>IFERROR(IF(IF(AND(IF(M1250&lt;&gt;0,LOOKUP(M1250,[1]Customer!$A:$A,[1]Customer!$V:$V),IF(N1250&lt;&gt;0,LOOKUP(N1250,[1]Supplier!$A:$A,[1]Supplier!$V:$V)))=FALSE,O1250&lt;&gt;0),LOOKUP(O1250,[1]Branch!$A:$A,[1]Branch!$V:$V),IF(M1250&lt;&gt;0,LOOKUP(M1250,[1]Customer!$A:$A,[1]Customer!$V:$V),IF(N1250&lt;&gt;0,LOOKUP(N1250,[1]Supplier!$A:$A,[1]Supplier!$V:$V))))=FALSE,LOOKUP(P1250,[1]Banking!$A:$A,[1]Banking!$C:$C),IF(AND(IF(M1250&lt;&gt;0,LOOKUP(M1250,[1]Customer!$A:$A,[1]Customer!$V:$V),IF(N1250&lt;&gt;0,LOOKUP(N1250,[1]Supplier!$A:$A,[1]Supplier!$V:$V)))=FALSE,O1250&lt;&gt;0),LOOKUP(O1250,[1]Branch!$A:$A,[1]Branch!$V:$V),IF(M1250&lt;&gt;0,LOOKUP(M1250,[1]Customer!$A:$A,[1]Customer!$V:$V),IF(N1250&lt;&gt;0,LOOKUP(N1250,[1]Supplier!$A:$A,[1]Supplier!$V:$V))))),"")</f>
        <v>Agustina Y. Zulkarnain</v>
      </c>
      <c r="S1250" s="14">
        <f>IFERROR(SUMIF(CREF!A:A,PREF!A1250,CREF!G:G),"")</f>
        <v>194704859</v>
      </c>
    </row>
    <row r="1251" spans="1:19">
      <c r="A1251" s="3">
        <v>1250</v>
      </c>
      <c r="B1251" s="5">
        <v>42114</v>
      </c>
      <c r="D1251" s="11" t="s">
        <v>1882</v>
      </c>
      <c r="J1251" s="3">
        <v>102</v>
      </c>
      <c r="M1251" s="3" t="s">
        <v>41</v>
      </c>
      <c r="Q1251" s="4" t="str">
        <f>IFERROR(IF(IF(AND(IF(M1251&lt;&gt;0,LOOKUP(M1251,[1]Customer!$A:$A,[1]Customer!$B:$B),IF(N1251&lt;&gt;0,LOOKUP(N1251,[1]Supplier!$A:$A,[1]Supplier!$B:$B)))=FALSE,O1251&lt;&gt;0),LOOKUP(O1251,[1]Branch!$A:$A,[1]Branch!$B:$B),IF(M1251&lt;&gt;0,LOOKUP(M1251,[1]Customer!$A:$A,[1]Customer!$B:$B),IF(N1251&lt;&gt;0,LOOKUP(N1251,[1]Supplier!$A:$A,[1]Supplier!$B:$B))))=FALSE,LOOKUP(P1251,[1]Banking!$A:$A,[1]Banking!$B:$B),IF(AND(IF(M1251&lt;&gt;0,LOOKUP(M1251,[1]Customer!$A:$A,[1]Customer!$B:$B),IF(N1251&lt;&gt;0,LOOKUP(N1251,[1]Supplier!$A:$A,[1]Supplier!$B:$B)))=FALSE,O1251&lt;&gt;0),LOOKUP(O1251,[1]Branch!$A:$A,[1]Branch!$B:$B),IF(M1251&lt;&gt;0,LOOKUP(M1251,[1]Customer!$A:$A,[1]Customer!$B:$B),IF(N1251&lt;&gt;0,LOOKUP(N1251,[1]Supplier!$A:$A,[1]Supplier!$B:$B))))),"")</f>
        <v>Nathani Indonesia</v>
      </c>
      <c r="R1251" s="4" t="str">
        <f>IFERROR(IF(IF(AND(IF(M1251&lt;&gt;0,LOOKUP(M1251,[1]Customer!$A:$A,[1]Customer!$V:$V),IF(N1251&lt;&gt;0,LOOKUP(N1251,[1]Supplier!$A:$A,[1]Supplier!$V:$V)))=FALSE,O1251&lt;&gt;0),LOOKUP(O1251,[1]Branch!$A:$A,[1]Branch!$V:$V),IF(M1251&lt;&gt;0,LOOKUP(M1251,[1]Customer!$A:$A,[1]Customer!$V:$V),IF(N1251&lt;&gt;0,LOOKUP(N1251,[1]Supplier!$A:$A,[1]Supplier!$V:$V))))=FALSE,LOOKUP(P1251,[1]Banking!$A:$A,[1]Banking!$C:$C),IF(AND(IF(M1251&lt;&gt;0,LOOKUP(M1251,[1]Customer!$A:$A,[1]Customer!$V:$V),IF(N1251&lt;&gt;0,LOOKUP(N1251,[1]Supplier!$A:$A,[1]Supplier!$V:$V)))=FALSE,O1251&lt;&gt;0),LOOKUP(O1251,[1]Branch!$A:$A,[1]Branch!$V:$V),IF(M1251&lt;&gt;0,LOOKUP(M1251,[1]Customer!$A:$A,[1]Customer!$V:$V),IF(N1251&lt;&gt;0,LOOKUP(N1251,[1]Supplier!$A:$A,[1]Supplier!$V:$V))))),"")</f>
        <v>Agustina Y. Zulkarnain</v>
      </c>
      <c r="S1251" s="14">
        <f>IFERROR(SUMIF(CREF!A:A,PREF!A1251,CREF!G:G),"")</f>
        <v>377283706</v>
      </c>
    </row>
    <row r="1252" spans="1:19">
      <c r="A1252" s="3">
        <v>1251</v>
      </c>
      <c r="B1252" s="5">
        <v>42114</v>
      </c>
      <c r="D1252" s="11" t="s">
        <v>1862</v>
      </c>
      <c r="J1252" s="3">
        <v>103</v>
      </c>
      <c r="M1252" s="3" t="s">
        <v>41</v>
      </c>
      <c r="Q1252" s="4" t="str">
        <f>IFERROR(IF(IF(AND(IF(M1252&lt;&gt;0,LOOKUP(M1252,[1]Customer!$A:$A,[1]Customer!$B:$B),IF(N1252&lt;&gt;0,LOOKUP(N1252,[1]Supplier!$A:$A,[1]Supplier!$B:$B)))=FALSE,O1252&lt;&gt;0),LOOKUP(O1252,[1]Branch!$A:$A,[1]Branch!$B:$B),IF(M1252&lt;&gt;0,LOOKUP(M1252,[1]Customer!$A:$A,[1]Customer!$B:$B),IF(N1252&lt;&gt;0,LOOKUP(N1252,[1]Supplier!$A:$A,[1]Supplier!$B:$B))))=FALSE,LOOKUP(P1252,[1]Banking!$A:$A,[1]Banking!$B:$B),IF(AND(IF(M1252&lt;&gt;0,LOOKUP(M1252,[1]Customer!$A:$A,[1]Customer!$B:$B),IF(N1252&lt;&gt;0,LOOKUP(N1252,[1]Supplier!$A:$A,[1]Supplier!$B:$B)))=FALSE,O1252&lt;&gt;0),LOOKUP(O1252,[1]Branch!$A:$A,[1]Branch!$B:$B),IF(M1252&lt;&gt;0,LOOKUP(M1252,[1]Customer!$A:$A,[1]Customer!$B:$B),IF(N1252&lt;&gt;0,LOOKUP(N1252,[1]Supplier!$A:$A,[1]Supplier!$B:$B))))),"")</f>
        <v>Nathani Indonesia</v>
      </c>
      <c r="R1252" s="4" t="str">
        <f>IFERROR(IF(IF(AND(IF(M1252&lt;&gt;0,LOOKUP(M1252,[1]Customer!$A:$A,[1]Customer!$V:$V),IF(N1252&lt;&gt;0,LOOKUP(N1252,[1]Supplier!$A:$A,[1]Supplier!$V:$V)))=FALSE,O1252&lt;&gt;0),LOOKUP(O1252,[1]Branch!$A:$A,[1]Branch!$V:$V),IF(M1252&lt;&gt;0,LOOKUP(M1252,[1]Customer!$A:$A,[1]Customer!$V:$V),IF(N1252&lt;&gt;0,LOOKUP(N1252,[1]Supplier!$A:$A,[1]Supplier!$V:$V))))=FALSE,LOOKUP(P1252,[1]Banking!$A:$A,[1]Banking!$C:$C),IF(AND(IF(M1252&lt;&gt;0,LOOKUP(M1252,[1]Customer!$A:$A,[1]Customer!$V:$V),IF(N1252&lt;&gt;0,LOOKUP(N1252,[1]Supplier!$A:$A,[1]Supplier!$V:$V)))=FALSE,O1252&lt;&gt;0),LOOKUP(O1252,[1]Branch!$A:$A,[1]Branch!$V:$V),IF(M1252&lt;&gt;0,LOOKUP(M1252,[1]Customer!$A:$A,[1]Customer!$V:$V),IF(N1252&lt;&gt;0,LOOKUP(N1252,[1]Supplier!$A:$A,[1]Supplier!$V:$V))))),"")</f>
        <v>Agustina Y. Zulkarnain</v>
      </c>
      <c r="S1252" s="14">
        <f>IFERROR(SUMIF(CREF!A:A,PREF!A1252,CREF!G:G),"")</f>
        <v>257977869</v>
      </c>
    </row>
    <row r="1253" spans="1:19">
      <c r="A1253" s="3">
        <v>1252</v>
      </c>
      <c r="B1253" s="5">
        <v>42124</v>
      </c>
      <c r="K1253" s="3">
        <v>303</v>
      </c>
      <c r="N1253" s="3" t="s">
        <v>37</v>
      </c>
      <c r="Q1253" s="4" t="str">
        <f>IFERROR(IF(IF(AND(IF(M1253&lt;&gt;0,LOOKUP(M1253,[1]Customer!$A:$A,[1]Customer!$B:$B),IF(N1253&lt;&gt;0,LOOKUP(N1253,[1]Supplier!$A:$A,[1]Supplier!$B:$B)))=FALSE,O1253&lt;&gt;0),LOOKUP(O1253,[1]Branch!$A:$A,[1]Branch!$B:$B),IF(M1253&lt;&gt;0,LOOKUP(M1253,[1]Customer!$A:$A,[1]Customer!$B:$B),IF(N1253&lt;&gt;0,LOOKUP(N1253,[1]Supplier!$A:$A,[1]Supplier!$B:$B))))=FALSE,LOOKUP(P1253,[1]Banking!$A:$A,[1]Banking!$B:$B),IF(AND(IF(M1253&lt;&gt;0,LOOKUP(M1253,[1]Customer!$A:$A,[1]Customer!$B:$B),IF(N1253&lt;&gt;0,LOOKUP(N1253,[1]Supplier!$A:$A,[1]Supplier!$B:$B)))=FALSE,O1253&lt;&gt;0),LOOKUP(O1253,[1]Branch!$A:$A,[1]Branch!$B:$B),IF(M1253&lt;&gt;0,LOOKUP(M1253,[1]Customer!$A:$A,[1]Customer!$B:$B),IF(N1253&lt;&gt;0,LOOKUP(N1253,[1]Supplier!$A:$A,[1]Supplier!$B:$B))))),"")</f>
        <v>BCA Villa Bandara</v>
      </c>
      <c r="R1253" s="4" t="str">
        <f>IFERROR(IF(IF(AND(IF(M1253&lt;&gt;0,LOOKUP(M1253,[1]Customer!$A:$A,[1]Customer!$V:$V),IF(N1253&lt;&gt;0,LOOKUP(N1253,[1]Supplier!$A:$A,[1]Supplier!$V:$V)))=FALSE,O1253&lt;&gt;0),LOOKUP(O1253,[1]Branch!$A:$A,[1]Branch!$V:$V),IF(M1253&lt;&gt;0,LOOKUP(M1253,[1]Customer!$A:$A,[1]Customer!$V:$V),IF(N1253&lt;&gt;0,LOOKUP(N1253,[1]Supplier!$A:$A,[1]Supplier!$V:$V))))=FALSE,LOOKUP(P1253,[1]Banking!$A:$A,[1]Banking!$C:$C),IF(AND(IF(M1253&lt;&gt;0,LOOKUP(M1253,[1]Customer!$A:$A,[1]Customer!$V:$V),IF(N1253&lt;&gt;0,LOOKUP(N1253,[1]Supplier!$A:$A,[1]Supplier!$V:$V)))=FALSE,O1253&lt;&gt;0),LOOKUP(O1253,[1]Branch!$A:$A,[1]Branch!$V:$V),IF(M1253&lt;&gt;0,LOOKUP(M1253,[1]Customer!$A:$A,[1]Customer!$V:$V),IF(N1253&lt;&gt;0,LOOKUP(N1253,[1]Supplier!$A:$A,[1]Supplier!$V:$V))))),"")</f>
        <v/>
      </c>
      <c r="S1253" s="14">
        <f>IFERROR(SUMIF(CREF!A:A,PREF!A1253,CREF!G:G),"")</f>
        <v>-30000</v>
      </c>
    </row>
    <row r="1254" spans="1:19">
      <c r="A1254" s="3">
        <v>1253</v>
      </c>
      <c r="B1254" s="5">
        <v>42124</v>
      </c>
      <c r="K1254" s="3">
        <v>304</v>
      </c>
      <c r="N1254" s="3" t="s">
        <v>37</v>
      </c>
      <c r="Q1254" s="4" t="str">
        <f>IFERROR(IF(IF(AND(IF(M1254&lt;&gt;0,LOOKUP(M1254,[1]Customer!$A:$A,[1]Customer!$B:$B),IF(N1254&lt;&gt;0,LOOKUP(N1254,[1]Supplier!$A:$A,[1]Supplier!$B:$B)))=FALSE,O1254&lt;&gt;0),LOOKUP(O1254,[1]Branch!$A:$A,[1]Branch!$B:$B),IF(M1254&lt;&gt;0,LOOKUP(M1254,[1]Customer!$A:$A,[1]Customer!$B:$B),IF(N1254&lt;&gt;0,LOOKUP(N1254,[1]Supplier!$A:$A,[1]Supplier!$B:$B))))=FALSE,LOOKUP(P1254,[1]Banking!$A:$A,[1]Banking!$B:$B),IF(AND(IF(M1254&lt;&gt;0,LOOKUP(M1254,[1]Customer!$A:$A,[1]Customer!$B:$B),IF(N1254&lt;&gt;0,LOOKUP(N1254,[1]Supplier!$A:$A,[1]Supplier!$B:$B)))=FALSE,O1254&lt;&gt;0),LOOKUP(O1254,[1]Branch!$A:$A,[1]Branch!$B:$B),IF(M1254&lt;&gt;0,LOOKUP(M1254,[1]Customer!$A:$A,[1]Customer!$B:$B),IF(N1254&lt;&gt;0,LOOKUP(N1254,[1]Supplier!$A:$A,[1]Supplier!$B:$B))))),"")</f>
        <v>BCA Villa Bandara</v>
      </c>
      <c r="R1254" s="4" t="str">
        <f>IFERROR(IF(IF(AND(IF(M1254&lt;&gt;0,LOOKUP(M1254,[1]Customer!$A:$A,[1]Customer!$V:$V),IF(N1254&lt;&gt;0,LOOKUP(N1254,[1]Supplier!$A:$A,[1]Supplier!$V:$V)))=FALSE,O1254&lt;&gt;0),LOOKUP(O1254,[1]Branch!$A:$A,[1]Branch!$V:$V),IF(M1254&lt;&gt;0,LOOKUP(M1254,[1]Customer!$A:$A,[1]Customer!$V:$V),IF(N1254&lt;&gt;0,LOOKUP(N1254,[1]Supplier!$A:$A,[1]Supplier!$V:$V))))=FALSE,LOOKUP(P1254,[1]Banking!$A:$A,[1]Banking!$C:$C),IF(AND(IF(M1254&lt;&gt;0,LOOKUP(M1254,[1]Customer!$A:$A,[1]Customer!$V:$V),IF(N1254&lt;&gt;0,LOOKUP(N1254,[1]Supplier!$A:$A,[1]Supplier!$V:$V)))=FALSE,O1254&lt;&gt;0),LOOKUP(O1254,[1]Branch!$A:$A,[1]Branch!$V:$V),IF(M1254&lt;&gt;0,LOOKUP(M1254,[1]Customer!$A:$A,[1]Customer!$V:$V),IF(N1254&lt;&gt;0,LOOKUP(N1254,[1]Supplier!$A:$A,[1]Supplier!$V:$V))))),"")</f>
        <v/>
      </c>
      <c r="S1254" s="14">
        <f>IFERROR(SUMIF(CREF!A:A,PREF!A1254,CREF!G:G),"")</f>
        <v>6835.54</v>
      </c>
    </row>
    <row r="1255" spans="1:19">
      <c r="A1255" s="3">
        <v>1254</v>
      </c>
      <c r="B1255" s="5">
        <v>42124</v>
      </c>
      <c r="K1255" s="3">
        <v>305</v>
      </c>
      <c r="N1255" s="3" t="s">
        <v>37</v>
      </c>
      <c r="Q1255" s="4" t="str">
        <f>IFERROR(IF(IF(AND(IF(M1255&lt;&gt;0,LOOKUP(M1255,[1]Customer!$A:$A,[1]Customer!$B:$B),IF(N1255&lt;&gt;0,LOOKUP(N1255,[1]Supplier!$A:$A,[1]Supplier!$B:$B)))=FALSE,O1255&lt;&gt;0),LOOKUP(O1255,[1]Branch!$A:$A,[1]Branch!$B:$B),IF(M1255&lt;&gt;0,LOOKUP(M1255,[1]Customer!$A:$A,[1]Customer!$B:$B),IF(N1255&lt;&gt;0,LOOKUP(N1255,[1]Supplier!$A:$A,[1]Supplier!$B:$B))))=FALSE,LOOKUP(P1255,[1]Banking!$A:$A,[1]Banking!$B:$B),IF(AND(IF(M1255&lt;&gt;0,LOOKUP(M1255,[1]Customer!$A:$A,[1]Customer!$B:$B),IF(N1255&lt;&gt;0,LOOKUP(N1255,[1]Supplier!$A:$A,[1]Supplier!$B:$B)))=FALSE,O1255&lt;&gt;0),LOOKUP(O1255,[1]Branch!$A:$A,[1]Branch!$B:$B),IF(M1255&lt;&gt;0,LOOKUP(M1255,[1]Customer!$A:$A,[1]Customer!$B:$B),IF(N1255&lt;&gt;0,LOOKUP(N1255,[1]Supplier!$A:$A,[1]Supplier!$B:$B))))),"")</f>
        <v>BCA Villa Bandara</v>
      </c>
      <c r="R1255" s="4" t="str">
        <f>IFERROR(IF(IF(AND(IF(M1255&lt;&gt;0,LOOKUP(M1255,[1]Customer!$A:$A,[1]Customer!$V:$V),IF(N1255&lt;&gt;0,LOOKUP(N1255,[1]Supplier!$A:$A,[1]Supplier!$V:$V)))=FALSE,O1255&lt;&gt;0),LOOKUP(O1255,[1]Branch!$A:$A,[1]Branch!$V:$V),IF(M1255&lt;&gt;0,LOOKUP(M1255,[1]Customer!$A:$A,[1]Customer!$V:$V),IF(N1255&lt;&gt;0,LOOKUP(N1255,[1]Supplier!$A:$A,[1]Supplier!$V:$V))))=FALSE,LOOKUP(P1255,[1]Banking!$A:$A,[1]Banking!$C:$C),IF(AND(IF(M1255&lt;&gt;0,LOOKUP(M1255,[1]Customer!$A:$A,[1]Customer!$V:$V),IF(N1255&lt;&gt;0,LOOKUP(N1255,[1]Supplier!$A:$A,[1]Supplier!$V:$V)))=FALSE,O1255&lt;&gt;0),LOOKUP(O1255,[1]Branch!$A:$A,[1]Branch!$V:$V),IF(M1255&lt;&gt;0,LOOKUP(M1255,[1]Customer!$A:$A,[1]Customer!$V:$V),IF(N1255&lt;&gt;0,LOOKUP(N1255,[1]Supplier!$A:$A,[1]Supplier!$V:$V))))),"")</f>
        <v/>
      </c>
      <c r="S1255" s="14">
        <f>IFERROR(SUMIF(CREF!A:A,PREF!A1255,CREF!G:G),"")</f>
        <v>-1367.11</v>
      </c>
    </row>
    <row r="1256" spans="1:19">
      <c r="A1256" s="3">
        <v>1255</v>
      </c>
      <c r="B1256" s="5">
        <v>42128</v>
      </c>
      <c r="D1256" s="11" t="s">
        <v>1872</v>
      </c>
      <c r="J1256" s="3">
        <v>104</v>
      </c>
      <c r="M1256" s="3" t="s">
        <v>41</v>
      </c>
      <c r="Q1256" s="4" t="str">
        <f>IFERROR(IF(IF(AND(IF(M1256&lt;&gt;0,LOOKUP(M1256,[1]Customer!$A:$A,[1]Customer!$B:$B),IF(N1256&lt;&gt;0,LOOKUP(N1256,[1]Supplier!$A:$A,[1]Supplier!$B:$B)))=FALSE,O1256&lt;&gt;0),LOOKUP(O1256,[1]Branch!$A:$A,[1]Branch!$B:$B),IF(M1256&lt;&gt;0,LOOKUP(M1256,[1]Customer!$A:$A,[1]Customer!$B:$B),IF(N1256&lt;&gt;0,LOOKUP(N1256,[1]Supplier!$A:$A,[1]Supplier!$B:$B))))=FALSE,LOOKUP(P1256,[1]Banking!$A:$A,[1]Banking!$B:$B),IF(AND(IF(M1256&lt;&gt;0,LOOKUP(M1256,[1]Customer!$A:$A,[1]Customer!$B:$B),IF(N1256&lt;&gt;0,LOOKUP(N1256,[1]Supplier!$A:$A,[1]Supplier!$B:$B)))=FALSE,O1256&lt;&gt;0),LOOKUP(O1256,[1]Branch!$A:$A,[1]Branch!$B:$B),IF(M1256&lt;&gt;0,LOOKUP(M1256,[1]Customer!$A:$A,[1]Customer!$B:$B),IF(N1256&lt;&gt;0,LOOKUP(N1256,[1]Supplier!$A:$A,[1]Supplier!$B:$B))))),"")</f>
        <v>Nathani Indonesia</v>
      </c>
      <c r="R1256" s="4" t="str">
        <f>IFERROR(IF(IF(AND(IF(M1256&lt;&gt;0,LOOKUP(M1256,[1]Customer!$A:$A,[1]Customer!$V:$V),IF(N1256&lt;&gt;0,LOOKUP(N1256,[1]Supplier!$A:$A,[1]Supplier!$V:$V)))=FALSE,O1256&lt;&gt;0),LOOKUP(O1256,[1]Branch!$A:$A,[1]Branch!$V:$V),IF(M1256&lt;&gt;0,LOOKUP(M1256,[1]Customer!$A:$A,[1]Customer!$V:$V),IF(N1256&lt;&gt;0,LOOKUP(N1256,[1]Supplier!$A:$A,[1]Supplier!$V:$V))))=FALSE,LOOKUP(P1256,[1]Banking!$A:$A,[1]Banking!$C:$C),IF(AND(IF(M1256&lt;&gt;0,LOOKUP(M1256,[1]Customer!$A:$A,[1]Customer!$V:$V),IF(N1256&lt;&gt;0,LOOKUP(N1256,[1]Supplier!$A:$A,[1]Supplier!$V:$V)))=FALSE,O1256&lt;&gt;0),LOOKUP(O1256,[1]Branch!$A:$A,[1]Branch!$V:$V),IF(M1256&lt;&gt;0,LOOKUP(M1256,[1]Customer!$A:$A,[1]Customer!$V:$V),IF(N1256&lt;&gt;0,LOOKUP(N1256,[1]Supplier!$A:$A,[1]Supplier!$V:$V))))),"")</f>
        <v>Agustina Y. Zulkarnain</v>
      </c>
      <c r="S1256" s="14">
        <f>IFERROR(SUMIF(CREF!A:A,PREF!A1256,CREF!G:G),"")</f>
        <v>7000000</v>
      </c>
    </row>
    <row r="1257" spans="1:19">
      <c r="A1257" s="3">
        <v>1256</v>
      </c>
      <c r="B1257" s="5">
        <v>42128</v>
      </c>
      <c r="J1257" s="3">
        <v>105</v>
      </c>
      <c r="M1257" s="3" t="s">
        <v>41</v>
      </c>
      <c r="Q1257" s="4" t="str">
        <f>IFERROR(IF(IF(AND(IF(M1257&lt;&gt;0,LOOKUP(M1257,[1]Customer!$A:$A,[1]Customer!$B:$B),IF(N1257&lt;&gt;0,LOOKUP(N1257,[1]Supplier!$A:$A,[1]Supplier!$B:$B)))=FALSE,O1257&lt;&gt;0),LOOKUP(O1257,[1]Branch!$A:$A,[1]Branch!$B:$B),IF(M1257&lt;&gt;0,LOOKUP(M1257,[1]Customer!$A:$A,[1]Customer!$B:$B),IF(N1257&lt;&gt;0,LOOKUP(N1257,[1]Supplier!$A:$A,[1]Supplier!$B:$B))))=FALSE,LOOKUP(P1257,[1]Banking!$A:$A,[1]Banking!$B:$B),IF(AND(IF(M1257&lt;&gt;0,LOOKUP(M1257,[1]Customer!$A:$A,[1]Customer!$B:$B),IF(N1257&lt;&gt;0,LOOKUP(N1257,[1]Supplier!$A:$A,[1]Supplier!$B:$B)))=FALSE,O1257&lt;&gt;0),LOOKUP(O1257,[1]Branch!$A:$A,[1]Branch!$B:$B),IF(M1257&lt;&gt;0,LOOKUP(M1257,[1]Customer!$A:$A,[1]Customer!$B:$B),IF(N1257&lt;&gt;0,LOOKUP(N1257,[1]Supplier!$A:$A,[1]Supplier!$B:$B))))),"")</f>
        <v>Nathani Indonesia</v>
      </c>
      <c r="R1257" s="4" t="str">
        <f>IFERROR(IF(IF(AND(IF(M1257&lt;&gt;0,LOOKUP(M1257,[1]Customer!$A:$A,[1]Customer!$V:$V),IF(N1257&lt;&gt;0,LOOKUP(N1257,[1]Supplier!$A:$A,[1]Supplier!$V:$V)))=FALSE,O1257&lt;&gt;0),LOOKUP(O1257,[1]Branch!$A:$A,[1]Branch!$V:$V),IF(M1257&lt;&gt;0,LOOKUP(M1257,[1]Customer!$A:$A,[1]Customer!$V:$V),IF(N1257&lt;&gt;0,LOOKUP(N1257,[1]Supplier!$A:$A,[1]Supplier!$V:$V))))=FALSE,LOOKUP(P1257,[1]Banking!$A:$A,[1]Banking!$C:$C),IF(AND(IF(M1257&lt;&gt;0,LOOKUP(M1257,[1]Customer!$A:$A,[1]Customer!$V:$V),IF(N1257&lt;&gt;0,LOOKUP(N1257,[1]Supplier!$A:$A,[1]Supplier!$V:$V)))=FALSE,O1257&lt;&gt;0),LOOKUP(O1257,[1]Branch!$A:$A,[1]Branch!$V:$V),IF(M1257&lt;&gt;0,LOOKUP(M1257,[1]Customer!$A:$A,[1]Customer!$V:$V),IF(N1257&lt;&gt;0,LOOKUP(N1257,[1]Supplier!$A:$A,[1]Supplier!$V:$V))))),"")</f>
        <v>Agustina Y. Zulkarnain</v>
      </c>
      <c r="S1257" s="14">
        <f>IFERROR(SUMIF(CREF!A:A,PREF!A1257,CREF!G:G),"")</f>
        <v>2710000</v>
      </c>
    </row>
    <row r="1258" spans="1:19">
      <c r="A1258" s="3">
        <v>1257</v>
      </c>
      <c r="B1258" s="5">
        <v>42128</v>
      </c>
      <c r="K1258" s="3">
        <v>306</v>
      </c>
      <c r="P1258" s="3" t="s">
        <v>40</v>
      </c>
      <c r="Q1258" s="4" t="str">
        <f>IFERROR(IF(IF(AND(IF(M1258&lt;&gt;0,LOOKUP(M1258,[1]Customer!$A:$A,[1]Customer!$B:$B),IF(N1258&lt;&gt;0,LOOKUP(N1258,[1]Supplier!$A:$A,[1]Supplier!$B:$B)))=FALSE,O1258&lt;&gt;0),LOOKUP(O1258,[1]Branch!$A:$A,[1]Branch!$B:$B),IF(M1258&lt;&gt;0,LOOKUP(M1258,[1]Customer!$A:$A,[1]Customer!$B:$B),IF(N1258&lt;&gt;0,LOOKUP(N1258,[1]Supplier!$A:$A,[1]Supplier!$B:$B))))=FALSE,LOOKUP(P1258,[1]Banking!$A:$A,[1]Banking!$B:$B),IF(AND(IF(M1258&lt;&gt;0,LOOKUP(M1258,[1]Customer!$A:$A,[1]Customer!$B:$B),IF(N1258&lt;&gt;0,LOOKUP(N1258,[1]Supplier!$A:$A,[1]Supplier!$B:$B)))=FALSE,O1258&lt;&gt;0),LOOKUP(O1258,[1]Branch!$A:$A,[1]Branch!$B:$B),IF(M1258&lt;&gt;0,LOOKUP(M1258,[1]Customer!$A:$A,[1]Customer!$B:$B),IF(N1258&lt;&gt;0,LOOKUP(N1258,[1]Supplier!$A:$A,[1]Supplier!$B:$B))))),"")</f>
        <v>Kas Kecil Nathani Chemicals</v>
      </c>
      <c r="R1258" s="4">
        <f>IFERROR(IF(IF(AND(IF(M1258&lt;&gt;0,LOOKUP(M1258,[1]Customer!$A:$A,[1]Customer!$V:$V),IF(N1258&lt;&gt;0,LOOKUP(N1258,[1]Supplier!$A:$A,[1]Supplier!$V:$V)))=FALSE,O1258&lt;&gt;0),LOOKUP(O1258,[1]Branch!$A:$A,[1]Branch!$V:$V),IF(M1258&lt;&gt;0,LOOKUP(M1258,[1]Customer!$A:$A,[1]Customer!$V:$V),IF(N1258&lt;&gt;0,LOOKUP(N1258,[1]Supplier!$A:$A,[1]Supplier!$V:$V))))=FALSE,LOOKUP(P1258,[1]Banking!$A:$A,[1]Banking!$C:$C),IF(AND(IF(M1258&lt;&gt;0,LOOKUP(M1258,[1]Customer!$A:$A,[1]Customer!$V:$V),IF(N1258&lt;&gt;0,LOOKUP(N1258,[1]Supplier!$A:$A,[1]Supplier!$V:$V)))=FALSE,O1258&lt;&gt;0),LOOKUP(O1258,[1]Branch!$A:$A,[1]Branch!$V:$V),IF(M1258&lt;&gt;0,LOOKUP(M1258,[1]Customer!$A:$A,[1]Customer!$V:$V),IF(N1258&lt;&gt;0,LOOKUP(N1258,[1]Supplier!$A:$A,[1]Supplier!$V:$V))))),"")</f>
        <v>0</v>
      </c>
      <c r="S1258" s="14">
        <f>IFERROR(SUMIF(CREF!A:A,PREF!A1258,CREF!G:G),"")</f>
        <v>-7155960</v>
      </c>
    </row>
    <row r="1259" spans="1:19">
      <c r="A1259" s="3">
        <v>1258</v>
      </c>
      <c r="B1259" s="5">
        <v>42128</v>
      </c>
      <c r="K1259" s="3">
        <v>307</v>
      </c>
      <c r="P1259" s="3" t="s">
        <v>40</v>
      </c>
      <c r="Q1259" s="4" t="str">
        <f>IFERROR(IF(IF(AND(IF(M1259&lt;&gt;0,LOOKUP(M1259,[1]Customer!$A:$A,[1]Customer!$B:$B),IF(N1259&lt;&gt;0,LOOKUP(N1259,[1]Supplier!$A:$A,[1]Supplier!$B:$B)))=FALSE,O1259&lt;&gt;0),LOOKUP(O1259,[1]Branch!$A:$A,[1]Branch!$B:$B),IF(M1259&lt;&gt;0,LOOKUP(M1259,[1]Customer!$A:$A,[1]Customer!$B:$B),IF(N1259&lt;&gt;0,LOOKUP(N1259,[1]Supplier!$A:$A,[1]Supplier!$B:$B))))=FALSE,LOOKUP(P1259,[1]Banking!$A:$A,[1]Banking!$B:$B),IF(AND(IF(M1259&lt;&gt;0,LOOKUP(M1259,[1]Customer!$A:$A,[1]Customer!$B:$B),IF(N1259&lt;&gt;0,LOOKUP(N1259,[1]Supplier!$A:$A,[1]Supplier!$B:$B)))=FALSE,O1259&lt;&gt;0),LOOKUP(O1259,[1]Branch!$A:$A,[1]Branch!$B:$B),IF(M1259&lt;&gt;0,LOOKUP(M1259,[1]Customer!$A:$A,[1]Customer!$B:$B),IF(N1259&lt;&gt;0,LOOKUP(N1259,[1]Supplier!$A:$A,[1]Supplier!$B:$B))))),"")</f>
        <v>Kas Kecil Nathani Chemicals</v>
      </c>
      <c r="R1259" s="4">
        <f>IFERROR(IF(IF(AND(IF(M1259&lt;&gt;0,LOOKUP(M1259,[1]Customer!$A:$A,[1]Customer!$V:$V),IF(N1259&lt;&gt;0,LOOKUP(N1259,[1]Supplier!$A:$A,[1]Supplier!$V:$V)))=FALSE,O1259&lt;&gt;0),LOOKUP(O1259,[1]Branch!$A:$A,[1]Branch!$V:$V),IF(M1259&lt;&gt;0,LOOKUP(M1259,[1]Customer!$A:$A,[1]Customer!$V:$V),IF(N1259&lt;&gt;0,LOOKUP(N1259,[1]Supplier!$A:$A,[1]Supplier!$V:$V))))=FALSE,LOOKUP(P1259,[1]Banking!$A:$A,[1]Banking!$C:$C),IF(AND(IF(M1259&lt;&gt;0,LOOKUP(M1259,[1]Customer!$A:$A,[1]Customer!$V:$V),IF(N1259&lt;&gt;0,LOOKUP(N1259,[1]Supplier!$A:$A,[1]Supplier!$V:$V)))=FALSE,O1259&lt;&gt;0),LOOKUP(O1259,[1]Branch!$A:$A,[1]Branch!$V:$V),IF(M1259&lt;&gt;0,LOOKUP(M1259,[1]Customer!$A:$A,[1]Customer!$V:$V),IF(N1259&lt;&gt;0,LOOKUP(N1259,[1]Supplier!$A:$A,[1]Supplier!$V:$V))))),"")</f>
        <v>0</v>
      </c>
      <c r="S1259" s="14">
        <f>IFERROR(SUMIF(CREF!A:A,PREF!A1259,CREF!G:G),"")</f>
        <v>-2710000</v>
      </c>
    </row>
    <row r="1260" spans="1:19">
      <c r="A1260" s="3">
        <v>1259</v>
      </c>
      <c r="B1260" s="5">
        <v>42128</v>
      </c>
      <c r="J1260" s="3">
        <v>106</v>
      </c>
      <c r="P1260" s="3" t="s">
        <v>40</v>
      </c>
      <c r="Q1260" s="4" t="str">
        <f>IFERROR(IF(IF(AND(IF(M1260&lt;&gt;0,LOOKUP(M1260,[1]Customer!$A:$A,[1]Customer!$B:$B),IF(N1260&lt;&gt;0,LOOKUP(N1260,[1]Supplier!$A:$A,[1]Supplier!$B:$B)))=FALSE,O1260&lt;&gt;0),LOOKUP(O1260,[1]Branch!$A:$A,[1]Branch!$B:$B),IF(M1260&lt;&gt;0,LOOKUP(M1260,[1]Customer!$A:$A,[1]Customer!$B:$B),IF(N1260&lt;&gt;0,LOOKUP(N1260,[1]Supplier!$A:$A,[1]Supplier!$B:$B))))=FALSE,LOOKUP(P1260,[1]Banking!$A:$A,[1]Banking!$B:$B),IF(AND(IF(M1260&lt;&gt;0,LOOKUP(M1260,[1]Customer!$A:$A,[1]Customer!$B:$B),IF(N1260&lt;&gt;0,LOOKUP(N1260,[1]Supplier!$A:$A,[1]Supplier!$B:$B)))=FALSE,O1260&lt;&gt;0),LOOKUP(O1260,[1]Branch!$A:$A,[1]Branch!$B:$B),IF(M1260&lt;&gt;0,LOOKUP(M1260,[1]Customer!$A:$A,[1]Customer!$B:$B),IF(N1260&lt;&gt;0,LOOKUP(N1260,[1]Supplier!$A:$A,[1]Supplier!$B:$B))))),"")</f>
        <v>Kas Kecil Nathani Chemicals</v>
      </c>
      <c r="R1260" s="4">
        <f>IFERROR(IF(IF(AND(IF(M1260&lt;&gt;0,LOOKUP(M1260,[1]Customer!$A:$A,[1]Customer!$V:$V),IF(N1260&lt;&gt;0,LOOKUP(N1260,[1]Supplier!$A:$A,[1]Supplier!$V:$V)))=FALSE,O1260&lt;&gt;0),LOOKUP(O1260,[1]Branch!$A:$A,[1]Branch!$V:$V),IF(M1260&lt;&gt;0,LOOKUP(M1260,[1]Customer!$A:$A,[1]Customer!$V:$V),IF(N1260&lt;&gt;0,LOOKUP(N1260,[1]Supplier!$A:$A,[1]Supplier!$V:$V))))=FALSE,LOOKUP(P1260,[1]Banking!$A:$A,[1]Banking!$C:$C),IF(AND(IF(M1260&lt;&gt;0,LOOKUP(M1260,[1]Customer!$A:$A,[1]Customer!$V:$V),IF(N1260&lt;&gt;0,LOOKUP(N1260,[1]Supplier!$A:$A,[1]Supplier!$V:$V)))=FALSE,O1260&lt;&gt;0),LOOKUP(O1260,[1]Branch!$A:$A,[1]Branch!$V:$V),IF(M1260&lt;&gt;0,LOOKUP(M1260,[1]Customer!$A:$A,[1]Customer!$V:$V),IF(N1260&lt;&gt;0,LOOKUP(N1260,[1]Supplier!$A:$A,[1]Supplier!$V:$V))))),"")</f>
        <v>0</v>
      </c>
      <c r="S1260" s="14">
        <f>IFERROR(SUMIF(CREF!A:A,PREF!A1260,CREF!G:G),"")</f>
        <v>7155960</v>
      </c>
    </row>
    <row r="1261" spans="1:19">
      <c r="A1261" s="3">
        <v>1260</v>
      </c>
      <c r="B1261" s="5">
        <v>42128</v>
      </c>
      <c r="K1261" s="3">
        <v>308</v>
      </c>
      <c r="P1261" s="3" t="s">
        <v>40</v>
      </c>
      <c r="Q1261" s="4" t="str">
        <f>IFERROR(IF(IF(AND(IF(M1261&lt;&gt;0,LOOKUP(M1261,[1]Customer!$A:$A,[1]Customer!$B:$B),IF(N1261&lt;&gt;0,LOOKUP(N1261,[1]Supplier!$A:$A,[1]Supplier!$B:$B)))=FALSE,O1261&lt;&gt;0),LOOKUP(O1261,[1]Branch!$A:$A,[1]Branch!$B:$B),IF(M1261&lt;&gt;0,LOOKUP(M1261,[1]Customer!$A:$A,[1]Customer!$B:$B),IF(N1261&lt;&gt;0,LOOKUP(N1261,[1]Supplier!$A:$A,[1]Supplier!$B:$B))))=FALSE,LOOKUP(P1261,[1]Banking!$A:$A,[1]Banking!$B:$B),IF(AND(IF(M1261&lt;&gt;0,LOOKUP(M1261,[1]Customer!$A:$A,[1]Customer!$B:$B),IF(N1261&lt;&gt;0,LOOKUP(N1261,[1]Supplier!$A:$A,[1]Supplier!$B:$B)))=FALSE,O1261&lt;&gt;0),LOOKUP(O1261,[1]Branch!$A:$A,[1]Branch!$B:$B),IF(M1261&lt;&gt;0,LOOKUP(M1261,[1]Customer!$A:$A,[1]Customer!$B:$B),IF(N1261&lt;&gt;0,LOOKUP(N1261,[1]Supplier!$A:$A,[1]Supplier!$B:$B))))),"")</f>
        <v>Kas Kecil Nathani Chemicals</v>
      </c>
      <c r="R1261" s="4">
        <f>IFERROR(IF(IF(AND(IF(M1261&lt;&gt;0,LOOKUP(M1261,[1]Customer!$A:$A,[1]Customer!$V:$V),IF(N1261&lt;&gt;0,LOOKUP(N1261,[1]Supplier!$A:$A,[1]Supplier!$V:$V)))=FALSE,O1261&lt;&gt;0),LOOKUP(O1261,[1]Branch!$A:$A,[1]Branch!$V:$V),IF(M1261&lt;&gt;0,LOOKUP(M1261,[1]Customer!$A:$A,[1]Customer!$V:$V),IF(N1261&lt;&gt;0,LOOKUP(N1261,[1]Supplier!$A:$A,[1]Supplier!$V:$V))))=FALSE,LOOKUP(P1261,[1]Banking!$A:$A,[1]Banking!$C:$C),IF(AND(IF(M1261&lt;&gt;0,LOOKUP(M1261,[1]Customer!$A:$A,[1]Customer!$V:$V),IF(N1261&lt;&gt;0,LOOKUP(N1261,[1]Supplier!$A:$A,[1]Supplier!$V:$V)))=FALSE,O1261&lt;&gt;0),LOOKUP(O1261,[1]Branch!$A:$A,[1]Branch!$V:$V),IF(M1261&lt;&gt;0,LOOKUP(M1261,[1]Customer!$A:$A,[1]Customer!$V:$V),IF(N1261&lt;&gt;0,LOOKUP(N1261,[1]Supplier!$A:$A,[1]Supplier!$V:$V))))),"")</f>
        <v>0</v>
      </c>
      <c r="S1261" s="14">
        <f>IFERROR(SUMIF(CREF!A:A,PREF!A1261,CREF!G:G),"")</f>
        <v>-375000</v>
      </c>
    </row>
    <row r="1262" spans="1:19">
      <c r="A1262" s="3">
        <v>1261</v>
      </c>
      <c r="B1262" s="5">
        <v>42128</v>
      </c>
      <c r="K1262" s="3">
        <v>309</v>
      </c>
      <c r="P1262" s="3" t="s">
        <v>40</v>
      </c>
      <c r="Q1262" s="4" t="str">
        <f>IFERROR(IF(IF(AND(IF(M1262&lt;&gt;0,LOOKUP(M1262,[1]Customer!$A:$A,[1]Customer!$B:$B),IF(N1262&lt;&gt;0,LOOKUP(N1262,[1]Supplier!$A:$A,[1]Supplier!$B:$B)))=FALSE,O1262&lt;&gt;0),LOOKUP(O1262,[1]Branch!$A:$A,[1]Branch!$B:$B),IF(M1262&lt;&gt;0,LOOKUP(M1262,[1]Customer!$A:$A,[1]Customer!$B:$B),IF(N1262&lt;&gt;0,LOOKUP(N1262,[1]Supplier!$A:$A,[1]Supplier!$B:$B))))=FALSE,LOOKUP(P1262,[1]Banking!$A:$A,[1]Banking!$B:$B),IF(AND(IF(M1262&lt;&gt;0,LOOKUP(M1262,[1]Customer!$A:$A,[1]Customer!$B:$B),IF(N1262&lt;&gt;0,LOOKUP(N1262,[1]Supplier!$A:$A,[1]Supplier!$B:$B)))=FALSE,O1262&lt;&gt;0),LOOKUP(O1262,[1]Branch!$A:$A,[1]Branch!$B:$B),IF(M1262&lt;&gt;0,LOOKUP(M1262,[1]Customer!$A:$A,[1]Customer!$B:$B),IF(N1262&lt;&gt;0,LOOKUP(N1262,[1]Supplier!$A:$A,[1]Supplier!$B:$B))))),"")</f>
        <v>Kas Kecil Nathani Chemicals</v>
      </c>
      <c r="R1262" s="4">
        <f>IFERROR(IF(IF(AND(IF(M1262&lt;&gt;0,LOOKUP(M1262,[1]Customer!$A:$A,[1]Customer!$V:$V),IF(N1262&lt;&gt;0,LOOKUP(N1262,[1]Supplier!$A:$A,[1]Supplier!$V:$V)))=FALSE,O1262&lt;&gt;0),LOOKUP(O1262,[1]Branch!$A:$A,[1]Branch!$V:$V),IF(M1262&lt;&gt;0,LOOKUP(M1262,[1]Customer!$A:$A,[1]Customer!$V:$V),IF(N1262&lt;&gt;0,LOOKUP(N1262,[1]Supplier!$A:$A,[1]Supplier!$V:$V))))=FALSE,LOOKUP(P1262,[1]Banking!$A:$A,[1]Banking!$C:$C),IF(AND(IF(M1262&lt;&gt;0,LOOKUP(M1262,[1]Customer!$A:$A,[1]Customer!$V:$V),IF(N1262&lt;&gt;0,LOOKUP(N1262,[1]Supplier!$A:$A,[1]Supplier!$V:$V)))=FALSE,O1262&lt;&gt;0),LOOKUP(O1262,[1]Branch!$A:$A,[1]Branch!$V:$V),IF(M1262&lt;&gt;0,LOOKUP(M1262,[1]Customer!$A:$A,[1]Customer!$V:$V),IF(N1262&lt;&gt;0,LOOKUP(N1262,[1]Supplier!$A:$A,[1]Supplier!$V:$V))))),"")</f>
        <v>0</v>
      </c>
      <c r="S1262" s="14">
        <f>IFERROR(SUMIF(CREF!A:A,PREF!A1262,CREF!G:G),"")</f>
        <v>-375000</v>
      </c>
    </row>
    <row r="1263" spans="1:19">
      <c r="A1263" s="3">
        <v>1262</v>
      </c>
      <c r="B1263" s="5">
        <v>42128</v>
      </c>
      <c r="K1263" s="3">
        <v>310</v>
      </c>
      <c r="P1263" s="3" t="s">
        <v>40</v>
      </c>
      <c r="Q1263" s="4" t="str">
        <f>IFERROR(IF(IF(AND(IF(M1263&lt;&gt;0,LOOKUP(M1263,[1]Customer!$A:$A,[1]Customer!$B:$B),IF(N1263&lt;&gt;0,LOOKUP(N1263,[1]Supplier!$A:$A,[1]Supplier!$B:$B)))=FALSE,O1263&lt;&gt;0),LOOKUP(O1263,[1]Branch!$A:$A,[1]Branch!$B:$B),IF(M1263&lt;&gt;0,LOOKUP(M1263,[1]Customer!$A:$A,[1]Customer!$B:$B),IF(N1263&lt;&gt;0,LOOKUP(N1263,[1]Supplier!$A:$A,[1]Supplier!$B:$B))))=FALSE,LOOKUP(P1263,[1]Banking!$A:$A,[1]Banking!$B:$B),IF(AND(IF(M1263&lt;&gt;0,LOOKUP(M1263,[1]Customer!$A:$A,[1]Customer!$B:$B),IF(N1263&lt;&gt;0,LOOKUP(N1263,[1]Supplier!$A:$A,[1]Supplier!$B:$B)))=FALSE,O1263&lt;&gt;0),LOOKUP(O1263,[1]Branch!$A:$A,[1]Branch!$B:$B),IF(M1263&lt;&gt;0,LOOKUP(M1263,[1]Customer!$A:$A,[1]Customer!$B:$B),IF(N1263&lt;&gt;0,LOOKUP(N1263,[1]Supplier!$A:$A,[1]Supplier!$B:$B))))),"")</f>
        <v>Kas Kecil Nathani Chemicals</v>
      </c>
      <c r="R1263" s="4">
        <f>IFERROR(IF(IF(AND(IF(M1263&lt;&gt;0,LOOKUP(M1263,[1]Customer!$A:$A,[1]Customer!$V:$V),IF(N1263&lt;&gt;0,LOOKUP(N1263,[1]Supplier!$A:$A,[1]Supplier!$V:$V)))=FALSE,O1263&lt;&gt;0),LOOKUP(O1263,[1]Branch!$A:$A,[1]Branch!$V:$V),IF(M1263&lt;&gt;0,LOOKUP(M1263,[1]Customer!$A:$A,[1]Customer!$V:$V),IF(N1263&lt;&gt;0,LOOKUP(N1263,[1]Supplier!$A:$A,[1]Supplier!$V:$V))))=FALSE,LOOKUP(P1263,[1]Banking!$A:$A,[1]Banking!$C:$C),IF(AND(IF(M1263&lt;&gt;0,LOOKUP(M1263,[1]Customer!$A:$A,[1]Customer!$V:$V),IF(N1263&lt;&gt;0,LOOKUP(N1263,[1]Supplier!$A:$A,[1]Supplier!$V:$V)))=FALSE,O1263&lt;&gt;0),LOOKUP(O1263,[1]Branch!$A:$A,[1]Branch!$V:$V),IF(M1263&lt;&gt;0,LOOKUP(M1263,[1]Customer!$A:$A,[1]Customer!$V:$V),IF(N1263&lt;&gt;0,LOOKUP(N1263,[1]Supplier!$A:$A,[1]Supplier!$V:$V))))),"")</f>
        <v>0</v>
      </c>
      <c r="S1263" s="14">
        <f>IFERROR(SUMIF(CREF!A:A,PREF!A1263,CREF!G:G),"")</f>
        <v>-375000</v>
      </c>
    </row>
    <row r="1264" spans="1:19">
      <c r="A1264" s="3">
        <v>1263</v>
      </c>
      <c r="B1264" s="5">
        <v>42128</v>
      </c>
      <c r="K1264" s="3">
        <v>311</v>
      </c>
      <c r="P1264" s="3" t="s">
        <v>40</v>
      </c>
      <c r="Q1264" s="4" t="str">
        <f>IFERROR(IF(IF(AND(IF(M1264&lt;&gt;0,LOOKUP(M1264,[1]Customer!$A:$A,[1]Customer!$B:$B),IF(N1264&lt;&gt;0,LOOKUP(N1264,[1]Supplier!$A:$A,[1]Supplier!$B:$B)))=FALSE,O1264&lt;&gt;0),LOOKUP(O1264,[1]Branch!$A:$A,[1]Branch!$B:$B),IF(M1264&lt;&gt;0,LOOKUP(M1264,[1]Customer!$A:$A,[1]Customer!$B:$B),IF(N1264&lt;&gt;0,LOOKUP(N1264,[1]Supplier!$A:$A,[1]Supplier!$B:$B))))=FALSE,LOOKUP(P1264,[1]Banking!$A:$A,[1]Banking!$B:$B),IF(AND(IF(M1264&lt;&gt;0,LOOKUP(M1264,[1]Customer!$A:$A,[1]Customer!$B:$B),IF(N1264&lt;&gt;0,LOOKUP(N1264,[1]Supplier!$A:$A,[1]Supplier!$B:$B)))=FALSE,O1264&lt;&gt;0),LOOKUP(O1264,[1]Branch!$A:$A,[1]Branch!$B:$B),IF(M1264&lt;&gt;0,LOOKUP(M1264,[1]Customer!$A:$A,[1]Customer!$B:$B),IF(N1264&lt;&gt;0,LOOKUP(N1264,[1]Supplier!$A:$A,[1]Supplier!$B:$B))))),"")</f>
        <v>Kas Kecil Nathani Chemicals</v>
      </c>
      <c r="R1264" s="4">
        <f>IFERROR(IF(IF(AND(IF(M1264&lt;&gt;0,LOOKUP(M1264,[1]Customer!$A:$A,[1]Customer!$V:$V),IF(N1264&lt;&gt;0,LOOKUP(N1264,[1]Supplier!$A:$A,[1]Supplier!$V:$V)))=FALSE,O1264&lt;&gt;0),LOOKUP(O1264,[1]Branch!$A:$A,[1]Branch!$V:$V),IF(M1264&lt;&gt;0,LOOKUP(M1264,[1]Customer!$A:$A,[1]Customer!$V:$V),IF(N1264&lt;&gt;0,LOOKUP(N1264,[1]Supplier!$A:$A,[1]Supplier!$V:$V))))=FALSE,LOOKUP(P1264,[1]Banking!$A:$A,[1]Banking!$C:$C),IF(AND(IF(M1264&lt;&gt;0,LOOKUP(M1264,[1]Customer!$A:$A,[1]Customer!$V:$V),IF(N1264&lt;&gt;0,LOOKUP(N1264,[1]Supplier!$A:$A,[1]Supplier!$V:$V)))=FALSE,O1264&lt;&gt;0),LOOKUP(O1264,[1]Branch!$A:$A,[1]Branch!$V:$V),IF(M1264&lt;&gt;0,LOOKUP(M1264,[1]Customer!$A:$A,[1]Customer!$V:$V),IF(N1264&lt;&gt;0,LOOKUP(N1264,[1]Supplier!$A:$A,[1]Supplier!$V:$V))))),"")</f>
        <v>0</v>
      </c>
      <c r="S1264" s="14">
        <f>IFERROR(SUMIF(CREF!A:A,PREF!A1264,CREF!G:G),"")</f>
        <v>-330960</v>
      </c>
    </row>
    <row r="1265" spans="1:19">
      <c r="A1265" s="3">
        <v>1264</v>
      </c>
      <c r="B1265" s="5">
        <v>42128</v>
      </c>
      <c r="K1265" s="3">
        <v>312</v>
      </c>
      <c r="P1265" s="3" t="s">
        <v>40</v>
      </c>
      <c r="Q1265" s="4" t="str">
        <f>IFERROR(IF(IF(AND(IF(M1265&lt;&gt;0,LOOKUP(M1265,[1]Customer!$A:$A,[1]Customer!$B:$B),IF(N1265&lt;&gt;0,LOOKUP(N1265,[1]Supplier!$A:$A,[1]Supplier!$B:$B)))=FALSE,O1265&lt;&gt;0),LOOKUP(O1265,[1]Branch!$A:$A,[1]Branch!$B:$B),IF(M1265&lt;&gt;0,LOOKUP(M1265,[1]Customer!$A:$A,[1]Customer!$B:$B),IF(N1265&lt;&gt;0,LOOKUP(N1265,[1]Supplier!$A:$A,[1]Supplier!$B:$B))))=FALSE,LOOKUP(P1265,[1]Banking!$A:$A,[1]Banking!$B:$B),IF(AND(IF(M1265&lt;&gt;0,LOOKUP(M1265,[1]Customer!$A:$A,[1]Customer!$B:$B),IF(N1265&lt;&gt;0,LOOKUP(N1265,[1]Supplier!$A:$A,[1]Supplier!$B:$B)))=FALSE,O1265&lt;&gt;0),LOOKUP(O1265,[1]Branch!$A:$A,[1]Branch!$B:$B),IF(M1265&lt;&gt;0,LOOKUP(M1265,[1]Customer!$A:$A,[1]Customer!$B:$B),IF(N1265&lt;&gt;0,LOOKUP(N1265,[1]Supplier!$A:$A,[1]Supplier!$B:$B))))),"")</f>
        <v>Kas Kecil Nathani Chemicals</v>
      </c>
      <c r="R1265" s="4">
        <f>IFERROR(IF(IF(AND(IF(M1265&lt;&gt;0,LOOKUP(M1265,[1]Customer!$A:$A,[1]Customer!$V:$V),IF(N1265&lt;&gt;0,LOOKUP(N1265,[1]Supplier!$A:$A,[1]Supplier!$V:$V)))=FALSE,O1265&lt;&gt;0),LOOKUP(O1265,[1]Branch!$A:$A,[1]Branch!$V:$V),IF(M1265&lt;&gt;0,LOOKUP(M1265,[1]Customer!$A:$A,[1]Customer!$V:$V),IF(N1265&lt;&gt;0,LOOKUP(N1265,[1]Supplier!$A:$A,[1]Supplier!$V:$V))))=FALSE,LOOKUP(P1265,[1]Banking!$A:$A,[1]Banking!$C:$C),IF(AND(IF(M1265&lt;&gt;0,LOOKUP(M1265,[1]Customer!$A:$A,[1]Customer!$V:$V),IF(N1265&lt;&gt;0,LOOKUP(N1265,[1]Supplier!$A:$A,[1]Supplier!$V:$V)))=FALSE,O1265&lt;&gt;0),LOOKUP(O1265,[1]Branch!$A:$A,[1]Branch!$V:$V),IF(M1265&lt;&gt;0,LOOKUP(M1265,[1]Customer!$A:$A,[1]Customer!$V:$V),IF(N1265&lt;&gt;0,LOOKUP(N1265,[1]Supplier!$A:$A,[1]Supplier!$V:$V))))),"")</f>
        <v>0</v>
      </c>
      <c r="S1265" s="14">
        <f>IFERROR(SUMIF(CREF!A:A,PREF!A1265,CREF!G:G),"")</f>
        <v>-375000</v>
      </c>
    </row>
    <row r="1266" spans="1:19">
      <c r="A1266" s="3">
        <v>1265</v>
      </c>
      <c r="B1266" s="5">
        <v>42128</v>
      </c>
      <c r="K1266" s="3">
        <v>313</v>
      </c>
      <c r="P1266" s="3" t="s">
        <v>40</v>
      </c>
      <c r="Q1266" s="4" t="str">
        <f>IFERROR(IF(IF(AND(IF(M1266&lt;&gt;0,LOOKUP(M1266,[1]Customer!$A:$A,[1]Customer!$B:$B),IF(N1266&lt;&gt;0,LOOKUP(N1266,[1]Supplier!$A:$A,[1]Supplier!$B:$B)))=FALSE,O1266&lt;&gt;0),LOOKUP(O1266,[1]Branch!$A:$A,[1]Branch!$B:$B),IF(M1266&lt;&gt;0,LOOKUP(M1266,[1]Customer!$A:$A,[1]Customer!$B:$B),IF(N1266&lt;&gt;0,LOOKUP(N1266,[1]Supplier!$A:$A,[1]Supplier!$B:$B))))=FALSE,LOOKUP(P1266,[1]Banking!$A:$A,[1]Banking!$B:$B),IF(AND(IF(M1266&lt;&gt;0,LOOKUP(M1266,[1]Customer!$A:$A,[1]Customer!$B:$B),IF(N1266&lt;&gt;0,LOOKUP(N1266,[1]Supplier!$A:$A,[1]Supplier!$B:$B)))=FALSE,O1266&lt;&gt;0),LOOKUP(O1266,[1]Branch!$A:$A,[1]Branch!$B:$B),IF(M1266&lt;&gt;0,LOOKUP(M1266,[1]Customer!$A:$A,[1]Customer!$B:$B),IF(N1266&lt;&gt;0,LOOKUP(N1266,[1]Supplier!$A:$A,[1]Supplier!$B:$B))))),"")</f>
        <v>Kas Kecil Nathani Chemicals</v>
      </c>
      <c r="R1266" s="4">
        <f>IFERROR(IF(IF(AND(IF(M1266&lt;&gt;0,LOOKUP(M1266,[1]Customer!$A:$A,[1]Customer!$V:$V),IF(N1266&lt;&gt;0,LOOKUP(N1266,[1]Supplier!$A:$A,[1]Supplier!$V:$V)))=FALSE,O1266&lt;&gt;0),LOOKUP(O1266,[1]Branch!$A:$A,[1]Branch!$V:$V),IF(M1266&lt;&gt;0,LOOKUP(M1266,[1]Customer!$A:$A,[1]Customer!$V:$V),IF(N1266&lt;&gt;0,LOOKUP(N1266,[1]Supplier!$A:$A,[1]Supplier!$V:$V))))=FALSE,LOOKUP(P1266,[1]Banking!$A:$A,[1]Banking!$C:$C),IF(AND(IF(M1266&lt;&gt;0,LOOKUP(M1266,[1]Customer!$A:$A,[1]Customer!$V:$V),IF(N1266&lt;&gt;0,LOOKUP(N1266,[1]Supplier!$A:$A,[1]Supplier!$V:$V)))=FALSE,O1266&lt;&gt;0),LOOKUP(O1266,[1]Branch!$A:$A,[1]Branch!$V:$V),IF(M1266&lt;&gt;0,LOOKUP(M1266,[1]Customer!$A:$A,[1]Customer!$V:$V),IF(N1266&lt;&gt;0,LOOKUP(N1266,[1]Supplier!$A:$A,[1]Supplier!$V:$V))))),"")</f>
        <v>0</v>
      </c>
      <c r="S1266" s="14">
        <f>IFERROR(SUMIF(CREF!A:A,PREF!A1266,CREF!G:G),"")</f>
        <v>-375000</v>
      </c>
    </row>
    <row r="1267" spans="1:19">
      <c r="A1267" s="3">
        <v>1266</v>
      </c>
      <c r="B1267" s="5">
        <v>42128</v>
      </c>
      <c r="K1267" s="3">
        <v>314</v>
      </c>
      <c r="P1267" s="3" t="s">
        <v>40</v>
      </c>
      <c r="Q1267" s="4" t="str">
        <f>IFERROR(IF(IF(AND(IF(M1267&lt;&gt;0,LOOKUP(M1267,[1]Customer!$A:$A,[1]Customer!$B:$B),IF(N1267&lt;&gt;0,LOOKUP(N1267,[1]Supplier!$A:$A,[1]Supplier!$B:$B)))=FALSE,O1267&lt;&gt;0),LOOKUP(O1267,[1]Branch!$A:$A,[1]Branch!$B:$B),IF(M1267&lt;&gt;0,LOOKUP(M1267,[1]Customer!$A:$A,[1]Customer!$B:$B),IF(N1267&lt;&gt;0,LOOKUP(N1267,[1]Supplier!$A:$A,[1]Supplier!$B:$B))))=FALSE,LOOKUP(P1267,[1]Banking!$A:$A,[1]Banking!$B:$B),IF(AND(IF(M1267&lt;&gt;0,LOOKUP(M1267,[1]Customer!$A:$A,[1]Customer!$B:$B),IF(N1267&lt;&gt;0,LOOKUP(N1267,[1]Supplier!$A:$A,[1]Supplier!$B:$B)))=FALSE,O1267&lt;&gt;0),LOOKUP(O1267,[1]Branch!$A:$A,[1]Branch!$B:$B),IF(M1267&lt;&gt;0,LOOKUP(M1267,[1]Customer!$A:$A,[1]Customer!$B:$B),IF(N1267&lt;&gt;0,LOOKUP(N1267,[1]Supplier!$A:$A,[1]Supplier!$B:$B))))),"")</f>
        <v>Kas Kecil Nathani Chemicals</v>
      </c>
      <c r="R1267" s="4">
        <f>IFERROR(IF(IF(AND(IF(M1267&lt;&gt;0,LOOKUP(M1267,[1]Customer!$A:$A,[1]Customer!$V:$V),IF(N1267&lt;&gt;0,LOOKUP(N1267,[1]Supplier!$A:$A,[1]Supplier!$V:$V)))=FALSE,O1267&lt;&gt;0),LOOKUP(O1267,[1]Branch!$A:$A,[1]Branch!$V:$V),IF(M1267&lt;&gt;0,LOOKUP(M1267,[1]Customer!$A:$A,[1]Customer!$V:$V),IF(N1267&lt;&gt;0,LOOKUP(N1267,[1]Supplier!$A:$A,[1]Supplier!$V:$V))))=FALSE,LOOKUP(P1267,[1]Banking!$A:$A,[1]Banking!$C:$C),IF(AND(IF(M1267&lt;&gt;0,LOOKUP(M1267,[1]Customer!$A:$A,[1]Customer!$V:$V),IF(N1267&lt;&gt;0,LOOKUP(N1267,[1]Supplier!$A:$A,[1]Supplier!$V:$V)))=FALSE,O1267&lt;&gt;0),LOOKUP(O1267,[1]Branch!$A:$A,[1]Branch!$V:$V),IF(M1267&lt;&gt;0,LOOKUP(M1267,[1]Customer!$A:$A,[1]Customer!$V:$V),IF(N1267&lt;&gt;0,LOOKUP(N1267,[1]Supplier!$A:$A,[1]Supplier!$V:$V))))),"")</f>
        <v>0</v>
      </c>
      <c r="S1267" s="14">
        <f>IFERROR(SUMIF(CREF!A:A,PREF!A1267,CREF!G:G),"")</f>
        <v>-375000</v>
      </c>
    </row>
    <row r="1268" spans="1:19">
      <c r="A1268" s="3">
        <v>1267</v>
      </c>
      <c r="B1268" s="5">
        <v>42128</v>
      </c>
      <c r="K1268" s="3">
        <v>315</v>
      </c>
      <c r="P1268" s="3" t="s">
        <v>40</v>
      </c>
      <c r="Q1268" s="4" t="str">
        <f>IFERROR(IF(IF(AND(IF(M1268&lt;&gt;0,LOOKUP(M1268,[1]Customer!$A:$A,[1]Customer!$B:$B),IF(N1268&lt;&gt;0,LOOKUP(N1268,[1]Supplier!$A:$A,[1]Supplier!$B:$B)))=FALSE,O1268&lt;&gt;0),LOOKUP(O1268,[1]Branch!$A:$A,[1]Branch!$B:$B),IF(M1268&lt;&gt;0,LOOKUP(M1268,[1]Customer!$A:$A,[1]Customer!$B:$B),IF(N1268&lt;&gt;0,LOOKUP(N1268,[1]Supplier!$A:$A,[1]Supplier!$B:$B))))=FALSE,LOOKUP(P1268,[1]Banking!$A:$A,[1]Banking!$B:$B),IF(AND(IF(M1268&lt;&gt;0,LOOKUP(M1268,[1]Customer!$A:$A,[1]Customer!$B:$B),IF(N1268&lt;&gt;0,LOOKUP(N1268,[1]Supplier!$A:$A,[1]Supplier!$B:$B)))=FALSE,O1268&lt;&gt;0),LOOKUP(O1268,[1]Branch!$A:$A,[1]Branch!$B:$B),IF(M1268&lt;&gt;0,LOOKUP(M1268,[1]Customer!$A:$A,[1]Customer!$B:$B),IF(N1268&lt;&gt;0,LOOKUP(N1268,[1]Supplier!$A:$A,[1]Supplier!$B:$B))))),"")</f>
        <v>Kas Kecil Nathani Chemicals</v>
      </c>
      <c r="R1268" s="4">
        <f>IFERROR(IF(IF(AND(IF(M1268&lt;&gt;0,LOOKUP(M1268,[1]Customer!$A:$A,[1]Customer!$V:$V),IF(N1268&lt;&gt;0,LOOKUP(N1268,[1]Supplier!$A:$A,[1]Supplier!$V:$V)))=FALSE,O1268&lt;&gt;0),LOOKUP(O1268,[1]Branch!$A:$A,[1]Branch!$V:$V),IF(M1268&lt;&gt;0,LOOKUP(M1268,[1]Customer!$A:$A,[1]Customer!$V:$V),IF(N1268&lt;&gt;0,LOOKUP(N1268,[1]Supplier!$A:$A,[1]Supplier!$V:$V))))=FALSE,LOOKUP(P1268,[1]Banking!$A:$A,[1]Banking!$C:$C),IF(AND(IF(M1268&lt;&gt;0,LOOKUP(M1268,[1]Customer!$A:$A,[1]Customer!$V:$V),IF(N1268&lt;&gt;0,LOOKUP(N1268,[1]Supplier!$A:$A,[1]Supplier!$V:$V)))=FALSE,O1268&lt;&gt;0),LOOKUP(O1268,[1]Branch!$A:$A,[1]Branch!$V:$V),IF(M1268&lt;&gt;0,LOOKUP(M1268,[1]Customer!$A:$A,[1]Customer!$V:$V),IF(N1268&lt;&gt;0,LOOKUP(N1268,[1]Supplier!$A:$A,[1]Supplier!$V:$V))))),"")</f>
        <v>0</v>
      </c>
      <c r="S1268" s="14">
        <f>IFERROR(SUMIF(CREF!A:A,PREF!A1268,CREF!G:G),"")</f>
        <v>-375000</v>
      </c>
    </row>
    <row r="1269" spans="1:19">
      <c r="A1269" s="3">
        <v>1268</v>
      </c>
      <c r="B1269" s="5">
        <v>42128</v>
      </c>
      <c r="K1269" s="3">
        <v>316</v>
      </c>
      <c r="P1269" s="3" t="s">
        <v>40</v>
      </c>
      <c r="Q1269" s="4" t="str">
        <f>IFERROR(IF(IF(AND(IF(M1269&lt;&gt;0,LOOKUP(M1269,[1]Customer!$A:$A,[1]Customer!$B:$B),IF(N1269&lt;&gt;0,LOOKUP(N1269,[1]Supplier!$A:$A,[1]Supplier!$B:$B)))=FALSE,O1269&lt;&gt;0),LOOKUP(O1269,[1]Branch!$A:$A,[1]Branch!$B:$B),IF(M1269&lt;&gt;0,LOOKUP(M1269,[1]Customer!$A:$A,[1]Customer!$B:$B),IF(N1269&lt;&gt;0,LOOKUP(N1269,[1]Supplier!$A:$A,[1]Supplier!$B:$B))))=FALSE,LOOKUP(P1269,[1]Banking!$A:$A,[1]Banking!$B:$B),IF(AND(IF(M1269&lt;&gt;0,LOOKUP(M1269,[1]Customer!$A:$A,[1]Customer!$B:$B),IF(N1269&lt;&gt;0,LOOKUP(N1269,[1]Supplier!$A:$A,[1]Supplier!$B:$B)))=FALSE,O1269&lt;&gt;0),LOOKUP(O1269,[1]Branch!$A:$A,[1]Branch!$B:$B),IF(M1269&lt;&gt;0,LOOKUP(M1269,[1]Customer!$A:$A,[1]Customer!$B:$B),IF(N1269&lt;&gt;0,LOOKUP(N1269,[1]Supplier!$A:$A,[1]Supplier!$B:$B))))),"")</f>
        <v>Kas Kecil Nathani Chemicals</v>
      </c>
      <c r="R1269" s="4">
        <f>IFERROR(IF(IF(AND(IF(M1269&lt;&gt;0,LOOKUP(M1269,[1]Customer!$A:$A,[1]Customer!$V:$V),IF(N1269&lt;&gt;0,LOOKUP(N1269,[1]Supplier!$A:$A,[1]Supplier!$V:$V)))=FALSE,O1269&lt;&gt;0),LOOKUP(O1269,[1]Branch!$A:$A,[1]Branch!$V:$V),IF(M1269&lt;&gt;0,LOOKUP(M1269,[1]Customer!$A:$A,[1]Customer!$V:$V),IF(N1269&lt;&gt;0,LOOKUP(N1269,[1]Supplier!$A:$A,[1]Supplier!$V:$V))))=FALSE,LOOKUP(P1269,[1]Banking!$A:$A,[1]Banking!$C:$C),IF(AND(IF(M1269&lt;&gt;0,LOOKUP(M1269,[1]Customer!$A:$A,[1]Customer!$V:$V),IF(N1269&lt;&gt;0,LOOKUP(N1269,[1]Supplier!$A:$A,[1]Supplier!$V:$V)))=FALSE,O1269&lt;&gt;0),LOOKUP(O1269,[1]Branch!$A:$A,[1]Branch!$V:$V),IF(M1269&lt;&gt;0,LOOKUP(M1269,[1]Customer!$A:$A,[1]Customer!$V:$V),IF(N1269&lt;&gt;0,LOOKUP(N1269,[1]Supplier!$A:$A,[1]Supplier!$V:$V))))),"")</f>
        <v>0</v>
      </c>
      <c r="S1269" s="14">
        <f>IFERROR(SUMIF(CREF!A:A,PREF!A1269,CREF!G:G),"")</f>
        <v>-375000</v>
      </c>
    </row>
    <row r="1270" spans="1:19">
      <c r="A1270" s="3">
        <v>1269</v>
      </c>
      <c r="B1270" s="5">
        <v>42128</v>
      </c>
      <c r="K1270" s="3">
        <v>317</v>
      </c>
      <c r="P1270" s="3" t="s">
        <v>40</v>
      </c>
      <c r="Q1270" s="4" t="str">
        <f>IFERROR(IF(IF(AND(IF(M1270&lt;&gt;0,LOOKUP(M1270,[1]Customer!$A:$A,[1]Customer!$B:$B),IF(N1270&lt;&gt;0,LOOKUP(N1270,[1]Supplier!$A:$A,[1]Supplier!$B:$B)))=FALSE,O1270&lt;&gt;0),LOOKUP(O1270,[1]Branch!$A:$A,[1]Branch!$B:$B),IF(M1270&lt;&gt;0,LOOKUP(M1270,[1]Customer!$A:$A,[1]Customer!$B:$B),IF(N1270&lt;&gt;0,LOOKUP(N1270,[1]Supplier!$A:$A,[1]Supplier!$B:$B))))=FALSE,LOOKUP(P1270,[1]Banking!$A:$A,[1]Banking!$B:$B),IF(AND(IF(M1270&lt;&gt;0,LOOKUP(M1270,[1]Customer!$A:$A,[1]Customer!$B:$B),IF(N1270&lt;&gt;0,LOOKUP(N1270,[1]Supplier!$A:$A,[1]Supplier!$B:$B)))=FALSE,O1270&lt;&gt;0),LOOKUP(O1270,[1]Branch!$A:$A,[1]Branch!$B:$B),IF(M1270&lt;&gt;0,LOOKUP(M1270,[1]Customer!$A:$A,[1]Customer!$B:$B),IF(N1270&lt;&gt;0,LOOKUP(N1270,[1]Supplier!$A:$A,[1]Supplier!$B:$B))))),"")</f>
        <v>Kas Kecil Nathani Chemicals</v>
      </c>
      <c r="R1270" s="4">
        <f>IFERROR(IF(IF(AND(IF(M1270&lt;&gt;0,LOOKUP(M1270,[1]Customer!$A:$A,[1]Customer!$V:$V),IF(N1270&lt;&gt;0,LOOKUP(N1270,[1]Supplier!$A:$A,[1]Supplier!$V:$V)))=FALSE,O1270&lt;&gt;0),LOOKUP(O1270,[1]Branch!$A:$A,[1]Branch!$V:$V),IF(M1270&lt;&gt;0,LOOKUP(M1270,[1]Customer!$A:$A,[1]Customer!$V:$V),IF(N1270&lt;&gt;0,LOOKUP(N1270,[1]Supplier!$A:$A,[1]Supplier!$V:$V))))=FALSE,LOOKUP(P1270,[1]Banking!$A:$A,[1]Banking!$C:$C),IF(AND(IF(M1270&lt;&gt;0,LOOKUP(M1270,[1]Customer!$A:$A,[1]Customer!$V:$V),IF(N1270&lt;&gt;0,LOOKUP(N1270,[1]Supplier!$A:$A,[1]Supplier!$V:$V)))=FALSE,O1270&lt;&gt;0),LOOKUP(O1270,[1]Branch!$A:$A,[1]Branch!$V:$V),IF(M1270&lt;&gt;0,LOOKUP(M1270,[1]Customer!$A:$A,[1]Customer!$V:$V),IF(N1270&lt;&gt;0,LOOKUP(N1270,[1]Supplier!$A:$A,[1]Supplier!$V:$V))))),"")</f>
        <v>0</v>
      </c>
      <c r="S1270" s="14">
        <f>IFERROR(SUMIF(CREF!A:A,PREF!A1270,CREF!G:G),"")</f>
        <v>-375000</v>
      </c>
    </row>
    <row r="1271" spans="1:19">
      <c r="A1271" s="3">
        <v>1270</v>
      </c>
      <c r="B1271" s="5">
        <v>42128</v>
      </c>
      <c r="K1271" s="3">
        <v>318</v>
      </c>
      <c r="P1271" s="3" t="s">
        <v>40</v>
      </c>
      <c r="Q1271" s="4" t="str">
        <f>IFERROR(IF(IF(AND(IF(M1271&lt;&gt;0,LOOKUP(M1271,[1]Customer!$A:$A,[1]Customer!$B:$B),IF(N1271&lt;&gt;0,LOOKUP(N1271,[1]Supplier!$A:$A,[1]Supplier!$B:$B)))=FALSE,O1271&lt;&gt;0),LOOKUP(O1271,[1]Branch!$A:$A,[1]Branch!$B:$B),IF(M1271&lt;&gt;0,LOOKUP(M1271,[1]Customer!$A:$A,[1]Customer!$B:$B),IF(N1271&lt;&gt;0,LOOKUP(N1271,[1]Supplier!$A:$A,[1]Supplier!$B:$B))))=FALSE,LOOKUP(P1271,[1]Banking!$A:$A,[1]Banking!$B:$B),IF(AND(IF(M1271&lt;&gt;0,LOOKUP(M1271,[1]Customer!$A:$A,[1]Customer!$B:$B),IF(N1271&lt;&gt;0,LOOKUP(N1271,[1]Supplier!$A:$A,[1]Supplier!$B:$B)))=FALSE,O1271&lt;&gt;0),LOOKUP(O1271,[1]Branch!$A:$A,[1]Branch!$B:$B),IF(M1271&lt;&gt;0,LOOKUP(M1271,[1]Customer!$A:$A,[1]Customer!$B:$B),IF(N1271&lt;&gt;0,LOOKUP(N1271,[1]Supplier!$A:$A,[1]Supplier!$B:$B))))),"")</f>
        <v>Kas Kecil Nathani Chemicals</v>
      </c>
      <c r="R1271" s="4">
        <f>IFERROR(IF(IF(AND(IF(M1271&lt;&gt;0,LOOKUP(M1271,[1]Customer!$A:$A,[1]Customer!$V:$V),IF(N1271&lt;&gt;0,LOOKUP(N1271,[1]Supplier!$A:$A,[1]Supplier!$V:$V)))=FALSE,O1271&lt;&gt;0),LOOKUP(O1271,[1]Branch!$A:$A,[1]Branch!$V:$V),IF(M1271&lt;&gt;0,LOOKUP(M1271,[1]Customer!$A:$A,[1]Customer!$V:$V),IF(N1271&lt;&gt;0,LOOKUP(N1271,[1]Supplier!$A:$A,[1]Supplier!$V:$V))))=FALSE,LOOKUP(P1271,[1]Banking!$A:$A,[1]Banking!$C:$C),IF(AND(IF(M1271&lt;&gt;0,LOOKUP(M1271,[1]Customer!$A:$A,[1]Customer!$V:$V),IF(N1271&lt;&gt;0,LOOKUP(N1271,[1]Supplier!$A:$A,[1]Supplier!$V:$V)))=FALSE,O1271&lt;&gt;0),LOOKUP(O1271,[1]Branch!$A:$A,[1]Branch!$V:$V),IF(M1271&lt;&gt;0,LOOKUP(M1271,[1]Customer!$A:$A,[1]Customer!$V:$V),IF(N1271&lt;&gt;0,LOOKUP(N1271,[1]Supplier!$A:$A,[1]Supplier!$V:$V))))),"")</f>
        <v>0</v>
      </c>
      <c r="S1271" s="14">
        <f>IFERROR(SUMIF(CREF!A:A,PREF!A1271,CREF!G:G),"")</f>
        <v>-375000</v>
      </c>
    </row>
    <row r="1272" spans="1:19">
      <c r="A1272" s="3">
        <v>1271</v>
      </c>
      <c r="B1272" s="5">
        <v>42128</v>
      </c>
      <c r="K1272" s="3">
        <v>319</v>
      </c>
      <c r="P1272" s="3" t="s">
        <v>40</v>
      </c>
      <c r="Q1272" s="4" t="str">
        <f>IFERROR(IF(IF(AND(IF(M1272&lt;&gt;0,LOOKUP(M1272,[1]Customer!$A:$A,[1]Customer!$B:$B),IF(N1272&lt;&gt;0,LOOKUP(N1272,[1]Supplier!$A:$A,[1]Supplier!$B:$B)))=FALSE,O1272&lt;&gt;0),LOOKUP(O1272,[1]Branch!$A:$A,[1]Branch!$B:$B),IF(M1272&lt;&gt;0,LOOKUP(M1272,[1]Customer!$A:$A,[1]Customer!$B:$B),IF(N1272&lt;&gt;0,LOOKUP(N1272,[1]Supplier!$A:$A,[1]Supplier!$B:$B))))=FALSE,LOOKUP(P1272,[1]Banking!$A:$A,[1]Banking!$B:$B),IF(AND(IF(M1272&lt;&gt;0,LOOKUP(M1272,[1]Customer!$A:$A,[1]Customer!$B:$B),IF(N1272&lt;&gt;0,LOOKUP(N1272,[1]Supplier!$A:$A,[1]Supplier!$B:$B)))=FALSE,O1272&lt;&gt;0),LOOKUP(O1272,[1]Branch!$A:$A,[1]Branch!$B:$B),IF(M1272&lt;&gt;0,LOOKUP(M1272,[1]Customer!$A:$A,[1]Customer!$B:$B),IF(N1272&lt;&gt;0,LOOKUP(N1272,[1]Supplier!$A:$A,[1]Supplier!$B:$B))))),"")</f>
        <v>Kas Kecil Nathani Chemicals</v>
      </c>
      <c r="R1272" s="4">
        <f>IFERROR(IF(IF(AND(IF(M1272&lt;&gt;0,LOOKUP(M1272,[1]Customer!$A:$A,[1]Customer!$V:$V),IF(N1272&lt;&gt;0,LOOKUP(N1272,[1]Supplier!$A:$A,[1]Supplier!$V:$V)))=FALSE,O1272&lt;&gt;0),LOOKUP(O1272,[1]Branch!$A:$A,[1]Branch!$V:$V),IF(M1272&lt;&gt;0,LOOKUP(M1272,[1]Customer!$A:$A,[1]Customer!$V:$V),IF(N1272&lt;&gt;0,LOOKUP(N1272,[1]Supplier!$A:$A,[1]Supplier!$V:$V))))=FALSE,LOOKUP(P1272,[1]Banking!$A:$A,[1]Banking!$C:$C),IF(AND(IF(M1272&lt;&gt;0,LOOKUP(M1272,[1]Customer!$A:$A,[1]Customer!$V:$V),IF(N1272&lt;&gt;0,LOOKUP(N1272,[1]Supplier!$A:$A,[1]Supplier!$V:$V)))=FALSE,O1272&lt;&gt;0),LOOKUP(O1272,[1]Branch!$A:$A,[1]Branch!$V:$V),IF(M1272&lt;&gt;0,LOOKUP(M1272,[1]Customer!$A:$A,[1]Customer!$V:$V),IF(N1272&lt;&gt;0,LOOKUP(N1272,[1]Supplier!$A:$A,[1]Supplier!$V:$V))))),"")</f>
        <v>0</v>
      </c>
      <c r="S1272" s="14">
        <f>IFERROR(SUMIF(CREF!A:A,PREF!A1272,CREF!G:G),"")</f>
        <v>-375000</v>
      </c>
    </row>
    <row r="1273" spans="1:19">
      <c r="A1273" s="3">
        <v>1272</v>
      </c>
      <c r="B1273" s="5">
        <v>42128</v>
      </c>
      <c r="D1273" s="11"/>
      <c r="K1273" s="3">
        <v>320</v>
      </c>
      <c r="P1273" s="3" t="s">
        <v>40</v>
      </c>
      <c r="Q1273" s="4" t="str">
        <f>IFERROR(IF(IF(AND(IF(M1273&lt;&gt;0,LOOKUP(M1273,[1]Customer!$A:$A,[1]Customer!$B:$B),IF(N1273&lt;&gt;0,LOOKUP(N1273,[1]Supplier!$A:$A,[1]Supplier!$B:$B)))=FALSE,O1273&lt;&gt;0),LOOKUP(O1273,[1]Branch!$A:$A,[1]Branch!$B:$B),IF(M1273&lt;&gt;0,LOOKUP(M1273,[1]Customer!$A:$A,[1]Customer!$B:$B),IF(N1273&lt;&gt;0,LOOKUP(N1273,[1]Supplier!$A:$A,[1]Supplier!$B:$B))))=FALSE,LOOKUP(P1273,[1]Banking!$A:$A,[1]Banking!$B:$B),IF(AND(IF(M1273&lt;&gt;0,LOOKUP(M1273,[1]Customer!$A:$A,[1]Customer!$B:$B),IF(N1273&lt;&gt;0,LOOKUP(N1273,[1]Supplier!$A:$A,[1]Supplier!$B:$B)))=FALSE,O1273&lt;&gt;0),LOOKUP(O1273,[1]Branch!$A:$A,[1]Branch!$B:$B),IF(M1273&lt;&gt;0,LOOKUP(M1273,[1]Customer!$A:$A,[1]Customer!$B:$B),IF(N1273&lt;&gt;0,LOOKUP(N1273,[1]Supplier!$A:$A,[1]Supplier!$B:$B))))),"")</f>
        <v>Kas Kecil Nathani Chemicals</v>
      </c>
      <c r="R1273" s="4">
        <f>IFERROR(IF(IF(AND(IF(M1273&lt;&gt;0,LOOKUP(M1273,[1]Customer!$A:$A,[1]Customer!$V:$V),IF(N1273&lt;&gt;0,LOOKUP(N1273,[1]Supplier!$A:$A,[1]Supplier!$V:$V)))=FALSE,O1273&lt;&gt;0),LOOKUP(O1273,[1]Branch!$A:$A,[1]Branch!$V:$V),IF(M1273&lt;&gt;0,LOOKUP(M1273,[1]Customer!$A:$A,[1]Customer!$V:$V),IF(N1273&lt;&gt;0,LOOKUP(N1273,[1]Supplier!$A:$A,[1]Supplier!$V:$V))))=FALSE,LOOKUP(P1273,[1]Banking!$A:$A,[1]Banking!$C:$C),IF(AND(IF(M1273&lt;&gt;0,LOOKUP(M1273,[1]Customer!$A:$A,[1]Customer!$V:$V),IF(N1273&lt;&gt;0,LOOKUP(N1273,[1]Supplier!$A:$A,[1]Supplier!$V:$V)))=FALSE,O1273&lt;&gt;0),LOOKUP(O1273,[1]Branch!$A:$A,[1]Branch!$V:$V),IF(M1273&lt;&gt;0,LOOKUP(M1273,[1]Customer!$A:$A,[1]Customer!$V:$V),IF(N1273&lt;&gt;0,LOOKUP(N1273,[1]Supplier!$A:$A,[1]Supplier!$V:$V))))),"")</f>
        <v>0</v>
      </c>
      <c r="S1273" s="14">
        <f>IFERROR(SUMIF(CREF!A:A,PREF!A1273,CREF!G:G),"")</f>
        <v>-375000</v>
      </c>
    </row>
    <row r="1274" spans="1:19">
      <c r="A1274" s="3">
        <v>1273</v>
      </c>
      <c r="B1274" s="5">
        <v>42128</v>
      </c>
      <c r="D1274" s="11"/>
      <c r="K1274" s="3">
        <v>321</v>
      </c>
      <c r="P1274" s="3" t="s">
        <v>40</v>
      </c>
      <c r="Q1274" s="4" t="str">
        <f>IFERROR(IF(IF(AND(IF(M1274&lt;&gt;0,LOOKUP(M1274,[1]Customer!$A:$A,[1]Customer!$B:$B),IF(N1274&lt;&gt;0,LOOKUP(N1274,[1]Supplier!$A:$A,[1]Supplier!$B:$B)))=FALSE,O1274&lt;&gt;0),LOOKUP(O1274,[1]Branch!$A:$A,[1]Branch!$B:$B),IF(M1274&lt;&gt;0,LOOKUP(M1274,[1]Customer!$A:$A,[1]Customer!$B:$B),IF(N1274&lt;&gt;0,LOOKUP(N1274,[1]Supplier!$A:$A,[1]Supplier!$B:$B))))=FALSE,LOOKUP(P1274,[1]Banking!$A:$A,[1]Banking!$B:$B),IF(AND(IF(M1274&lt;&gt;0,LOOKUP(M1274,[1]Customer!$A:$A,[1]Customer!$B:$B),IF(N1274&lt;&gt;0,LOOKUP(N1274,[1]Supplier!$A:$A,[1]Supplier!$B:$B)))=FALSE,O1274&lt;&gt;0),LOOKUP(O1274,[1]Branch!$A:$A,[1]Branch!$B:$B),IF(M1274&lt;&gt;0,LOOKUP(M1274,[1]Customer!$A:$A,[1]Customer!$B:$B),IF(N1274&lt;&gt;0,LOOKUP(N1274,[1]Supplier!$A:$A,[1]Supplier!$B:$B))))),"")</f>
        <v>Kas Kecil Nathani Chemicals</v>
      </c>
      <c r="R1274" s="4">
        <f>IFERROR(IF(IF(AND(IF(M1274&lt;&gt;0,LOOKUP(M1274,[1]Customer!$A:$A,[1]Customer!$V:$V),IF(N1274&lt;&gt;0,LOOKUP(N1274,[1]Supplier!$A:$A,[1]Supplier!$V:$V)))=FALSE,O1274&lt;&gt;0),LOOKUP(O1274,[1]Branch!$A:$A,[1]Branch!$V:$V),IF(M1274&lt;&gt;0,LOOKUP(M1274,[1]Customer!$A:$A,[1]Customer!$V:$V),IF(N1274&lt;&gt;0,LOOKUP(N1274,[1]Supplier!$A:$A,[1]Supplier!$V:$V))))=FALSE,LOOKUP(P1274,[1]Banking!$A:$A,[1]Banking!$C:$C),IF(AND(IF(M1274&lt;&gt;0,LOOKUP(M1274,[1]Customer!$A:$A,[1]Customer!$V:$V),IF(N1274&lt;&gt;0,LOOKUP(N1274,[1]Supplier!$A:$A,[1]Supplier!$V:$V)))=FALSE,O1274&lt;&gt;0),LOOKUP(O1274,[1]Branch!$A:$A,[1]Branch!$V:$V),IF(M1274&lt;&gt;0,LOOKUP(M1274,[1]Customer!$A:$A,[1]Customer!$V:$V),IF(N1274&lt;&gt;0,LOOKUP(N1274,[1]Supplier!$A:$A,[1]Supplier!$V:$V))))),"")</f>
        <v>0</v>
      </c>
      <c r="S1274" s="14">
        <f>IFERROR(SUMIF(CREF!A:A,PREF!A1274,CREF!G:G),"")</f>
        <v>-375000</v>
      </c>
    </row>
    <row r="1275" spans="1:19">
      <c r="A1275" s="3">
        <v>1274</v>
      </c>
      <c r="B1275" s="5">
        <v>42128</v>
      </c>
      <c r="D1275" s="11"/>
      <c r="K1275" s="3">
        <v>322</v>
      </c>
      <c r="P1275" s="3" t="s">
        <v>40</v>
      </c>
      <c r="Q1275" s="4" t="str">
        <f>IFERROR(IF(IF(AND(IF(M1275&lt;&gt;0,LOOKUP(M1275,[1]Customer!$A:$A,[1]Customer!$B:$B),IF(N1275&lt;&gt;0,LOOKUP(N1275,[1]Supplier!$A:$A,[1]Supplier!$B:$B)))=FALSE,O1275&lt;&gt;0),LOOKUP(O1275,[1]Branch!$A:$A,[1]Branch!$B:$B),IF(M1275&lt;&gt;0,LOOKUP(M1275,[1]Customer!$A:$A,[1]Customer!$B:$B),IF(N1275&lt;&gt;0,LOOKUP(N1275,[1]Supplier!$A:$A,[1]Supplier!$B:$B))))=FALSE,LOOKUP(P1275,[1]Banking!$A:$A,[1]Banking!$B:$B),IF(AND(IF(M1275&lt;&gt;0,LOOKUP(M1275,[1]Customer!$A:$A,[1]Customer!$B:$B),IF(N1275&lt;&gt;0,LOOKUP(N1275,[1]Supplier!$A:$A,[1]Supplier!$B:$B)))=FALSE,O1275&lt;&gt;0),LOOKUP(O1275,[1]Branch!$A:$A,[1]Branch!$B:$B),IF(M1275&lt;&gt;0,LOOKUP(M1275,[1]Customer!$A:$A,[1]Customer!$B:$B),IF(N1275&lt;&gt;0,LOOKUP(N1275,[1]Supplier!$A:$A,[1]Supplier!$B:$B))))),"")</f>
        <v>Kas Kecil Nathani Chemicals</v>
      </c>
      <c r="R1275" s="4">
        <f>IFERROR(IF(IF(AND(IF(M1275&lt;&gt;0,LOOKUP(M1275,[1]Customer!$A:$A,[1]Customer!$V:$V),IF(N1275&lt;&gt;0,LOOKUP(N1275,[1]Supplier!$A:$A,[1]Supplier!$V:$V)))=FALSE,O1275&lt;&gt;0),LOOKUP(O1275,[1]Branch!$A:$A,[1]Branch!$V:$V),IF(M1275&lt;&gt;0,LOOKUP(M1275,[1]Customer!$A:$A,[1]Customer!$V:$V),IF(N1275&lt;&gt;0,LOOKUP(N1275,[1]Supplier!$A:$A,[1]Supplier!$V:$V))))=FALSE,LOOKUP(P1275,[1]Banking!$A:$A,[1]Banking!$C:$C),IF(AND(IF(M1275&lt;&gt;0,LOOKUP(M1275,[1]Customer!$A:$A,[1]Customer!$V:$V),IF(N1275&lt;&gt;0,LOOKUP(N1275,[1]Supplier!$A:$A,[1]Supplier!$V:$V)))=FALSE,O1275&lt;&gt;0),LOOKUP(O1275,[1]Branch!$A:$A,[1]Branch!$V:$V),IF(M1275&lt;&gt;0,LOOKUP(M1275,[1]Customer!$A:$A,[1]Customer!$V:$V),IF(N1275&lt;&gt;0,LOOKUP(N1275,[1]Supplier!$A:$A,[1]Supplier!$V:$V))))),"")</f>
        <v>0</v>
      </c>
      <c r="S1275" s="14">
        <f>IFERROR(SUMIF(CREF!A:A,PREF!A1275,CREF!G:G),"")</f>
        <v>-225000</v>
      </c>
    </row>
    <row r="1276" spans="1:19">
      <c r="A1276" s="3">
        <v>1275</v>
      </c>
      <c r="B1276" s="5">
        <v>42128</v>
      </c>
      <c r="K1276" s="3">
        <v>323</v>
      </c>
      <c r="P1276" s="3" t="s">
        <v>40</v>
      </c>
      <c r="Q1276" s="4" t="str">
        <f>IFERROR(IF(IF(AND(IF(M1276&lt;&gt;0,LOOKUP(M1276,[1]Customer!$A:$A,[1]Customer!$B:$B),IF(N1276&lt;&gt;0,LOOKUP(N1276,[1]Supplier!$A:$A,[1]Supplier!$B:$B)))=FALSE,O1276&lt;&gt;0),LOOKUP(O1276,[1]Branch!$A:$A,[1]Branch!$B:$B),IF(M1276&lt;&gt;0,LOOKUP(M1276,[1]Customer!$A:$A,[1]Customer!$B:$B),IF(N1276&lt;&gt;0,LOOKUP(N1276,[1]Supplier!$A:$A,[1]Supplier!$B:$B))))=FALSE,LOOKUP(P1276,[1]Banking!$A:$A,[1]Banking!$B:$B),IF(AND(IF(M1276&lt;&gt;0,LOOKUP(M1276,[1]Customer!$A:$A,[1]Customer!$B:$B),IF(N1276&lt;&gt;0,LOOKUP(N1276,[1]Supplier!$A:$A,[1]Supplier!$B:$B)))=FALSE,O1276&lt;&gt;0),LOOKUP(O1276,[1]Branch!$A:$A,[1]Branch!$B:$B),IF(M1276&lt;&gt;0,LOOKUP(M1276,[1]Customer!$A:$A,[1]Customer!$B:$B),IF(N1276&lt;&gt;0,LOOKUP(N1276,[1]Supplier!$A:$A,[1]Supplier!$B:$B))))),"")</f>
        <v>Kas Kecil Nathani Chemicals</v>
      </c>
      <c r="R1276" s="4">
        <f>IFERROR(IF(IF(AND(IF(M1276&lt;&gt;0,LOOKUP(M1276,[1]Customer!$A:$A,[1]Customer!$V:$V),IF(N1276&lt;&gt;0,LOOKUP(N1276,[1]Supplier!$A:$A,[1]Supplier!$V:$V)))=FALSE,O1276&lt;&gt;0),LOOKUP(O1276,[1]Branch!$A:$A,[1]Branch!$V:$V),IF(M1276&lt;&gt;0,LOOKUP(M1276,[1]Customer!$A:$A,[1]Customer!$V:$V),IF(N1276&lt;&gt;0,LOOKUP(N1276,[1]Supplier!$A:$A,[1]Supplier!$V:$V))))=FALSE,LOOKUP(P1276,[1]Banking!$A:$A,[1]Banking!$C:$C),IF(AND(IF(M1276&lt;&gt;0,LOOKUP(M1276,[1]Customer!$A:$A,[1]Customer!$V:$V),IF(N1276&lt;&gt;0,LOOKUP(N1276,[1]Supplier!$A:$A,[1]Supplier!$V:$V)))=FALSE,O1276&lt;&gt;0),LOOKUP(O1276,[1]Branch!$A:$A,[1]Branch!$V:$V),IF(M1276&lt;&gt;0,LOOKUP(M1276,[1]Customer!$A:$A,[1]Customer!$V:$V),IF(N1276&lt;&gt;0,LOOKUP(N1276,[1]Supplier!$A:$A,[1]Supplier!$V:$V))))),"")</f>
        <v>0</v>
      </c>
      <c r="S1276" s="14">
        <f>IFERROR(SUMIF(CREF!A:A,PREF!A1276,CREF!G:G),"")</f>
        <v>-250000</v>
      </c>
    </row>
    <row r="1277" spans="1:19">
      <c r="A1277" s="3">
        <v>1276</v>
      </c>
      <c r="B1277" s="5">
        <v>42128</v>
      </c>
      <c r="K1277" s="3">
        <v>324</v>
      </c>
      <c r="P1277" s="3" t="s">
        <v>40</v>
      </c>
      <c r="Q1277" s="4" t="str">
        <f>IFERROR(IF(IF(AND(IF(M1277&lt;&gt;0,LOOKUP(M1277,[1]Customer!$A:$A,[1]Customer!$B:$B),IF(N1277&lt;&gt;0,LOOKUP(N1277,[1]Supplier!$A:$A,[1]Supplier!$B:$B)))=FALSE,O1277&lt;&gt;0),LOOKUP(O1277,[1]Branch!$A:$A,[1]Branch!$B:$B),IF(M1277&lt;&gt;0,LOOKUP(M1277,[1]Customer!$A:$A,[1]Customer!$B:$B),IF(N1277&lt;&gt;0,LOOKUP(N1277,[1]Supplier!$A:$A,[1]Supplier!$B:$B))))=FALSE,LOOKUP(P1277,[1]Banking!$A:$A,[1]Banking!$B:$B),IF(AND(IF(M1277&lt;&gt;0,LOOKUP(M1277,[1]Customer!$A:$A,[1]Customer!$B:$B),IF(N1277&lt;&gt;0,LOOKUP(N1277,[1]Supplier!$A:$A,[1]Supplier!$B:$B)))=FALSE,O1277&lt;&gt;0),LOOKUP(O1277,[1]Branch!$A:$A,[1]Branch!$B:$B),IF(M1277&lt;&gt;0,LOOKUP(M1277,[1]Customer!$A:$A,[1]Customer!$B:$B),IF(N1277&lt;&gt;0,LOOKUP(N1277,[1]Supplier!$A:$A,[1]Supplier!$B:$B))))),"")</f>
        <v>Kas Kecil Nathani Chemicals</v>
      </c>
      <c r="R1277" s="4">
        <f>IFERROR(IF(IF(AND(IF(M1277&lt;&gt;0,LOOKUP(M1277,[1]Customer!$A:$A,[1]Customer!$V:$V),IF(N1277&lt;&gt;0,LOOKUP(N1277,[1]Supplier!$A:$A,[1]Supplier!$V:$V)))=FALSE,O1277&lt;&gt;0),LOOKUP(O1277,[1]Branch!$A:$A,[1]Branch!$V:$V),IF(M1277&lt;&gt;0,LOOKUP(M1277,[1]Customer!$A:$A,[1]Customer!$V:$V),IF(N1277&lt;&gt;0,LOOKUP(N1277,[1]Supplier!$A:$A,[1]Supplier!$V:$V))))=FALSE,LOOKUP(P1277,[1]Banking!$A:$A,[1]Banking!$C:$C),IF(AND(IF(M1277&lt;&gt;0,LOOKUP(M1277,[1]Customer!$A:$A,[1]Customer!$V:$V),IF(N1277&lt;&gt;0,LOOKUP(N1277,[1]Supplier!$A:$A,[1]Supplier!$V:$V)))=FALSE,O1277&lt;&gt;0),LOOKUP(O1277,[1]Branch!$A:$A,[1]Branch!$V:$V),IF(M1277&lt;&gt;0,LOOKUP(M1277,[1]Customer!$A:$A,[1]Customer!$V:$V),IF(N1277&lt;&gt;0,LOOKUP(N1277,[1]Supplier!$A:$A,[1]Supplier!$V:$V))))),"")</f>
        <v>0</v>
      </c>
      <c r="S1277" s="14">
        <f>IFERROR(SUMIF(CREF!A:A,PREF!A1277,CREF!G:G),"")</f>
        <v>-150000</v>
      </c>
    </row>
    <row r="1278" spans="1:19">
      <c r="A1278" s="3">
        <v>1277</v>
      </c>
      <c r="B1278" s="5">
        <v>42128</v>
      </c>
      <c r="K1278" s="3">
        <v>325</v>
      </c>
      <c r="P1278" s="3" t="s">
        <v>40</v>
      </c>
      <c r="Q1278" s="4" t="str">
        <f>IFERROR(IF(IF(AND(IF(M1278&lt;&gt;0,LOOKUP(M1278,[1]Customer!$A:$A,[1]Customer!$B:$B),IF(N1278&lt;&gt;0,LOOKUP(N1278,[1]Supplier!$A:$A,[1]Supplier!$B:$B)))=FALSE,O1278&lt;&gt;0),LOOKUP(O1278,[1]Branch!$A:$A,[1]Branch!$B:$B),IF(M1278&lt;&gt;0,LOOKUP(M1278,[1]Customer!$A:$A,[1]Customer!$B:$B),IF(N1278&lt;&gt;0,LOOKUP(N1278,[1]Supplier!$A:$A,[1]Supplier!$B:$B))))=FALSE,LOOKUP(P1278,[1]Banking!$A:$A,[1]Banking!$B:$B),IF(AND(IF(M1278&lt;&gt;0,LOOKUP(M1278,[1]Customer!$A:$A,[1]Customer!$B:$B),IF(N1278&lt;&gt;0,LOOKUP(N1278,[1]Supplier!$A:$A,[1]Supplier!$B:$B)))=FALSE,O1278&lt;&gt;0),LOOKUP(O1278,[1]Branch!$A:$A,[1]Branch!$B:$B),IF(M1278&lt;&gt;0,LOOKUP(M1278,[1]Customer!$A:$A,[1]Customer!$B:$B),IF(N1278&lt;&gt;0,LOOKUP(N1278,[1]Supplier!$A:$A,[1]Supplier!$B:$B))))),"")</f>
        <v>Kas Kecil Nathani Chemicals</v>
      </c>
      <c r="R1278" s="4">
        <f>IFERROR(IF(IF(AND(IF(M1278&lt;&gt;0,LOOKUP(M1278,[1]Customer!$A:$A,[1]Customer!$V:$V),IF(N1278&lt;&gt;0,LOOKUP(N1278,[1]Supplier!$A:$A,[1]Supplier!$V:$V)))=FALSE,O1278&lt;&gt;0),LOOKUP(O1278,[1]Branch!$A:$A,[1]Branch!$V:$V),IF(M1278&lt;&gt;0,LOOKUP(M1278,[1]Customer!$A:$A,[1]Customer!$V:$V),IF(N1278&lt;&gt;0,LOOKUP(N1278,[1]Supplier!$A:$A,[1]Supplier!$V:$V))))=FALSE,LOOKUP(P1278,[1]Banking!$A:$A,[1]Banking!$C:$C),IF(AND(IF(M1278&lt;&gt;0,LOOKUP(M1278,[1]Customer!$A:$A,[1]Customer!$V:$V),IF(N1278&lt;&gt;0,LOOKUP(N1278,[1]Supplier!$A:$A,[1]Supplier!$V:$V)))=FALSE,O1278&lt;&gt;0),LOOKUP(O1278,[1]Branch!$A:$A,[1]Branch!$V:$V),IF(M1278&lt;&gt;0,LOOKUP(M1278,[1]Customer!$A:$A,[1]Customer!$V:$V),IF(N1278&lt;&gt;0,LOOKUP(N1278,[1]Supplier!$A:$A,[1]Supplier!$V:$V))))),"")</f>
        <v>0</v>
      </c>
      <c r="S1278" s="14">
        <f>IFERROR(SUMIF(CREF!A:A,PREF!A1278,CREF!G:G),"")</f>
        <v>-250000</v>
      </c>
    </row>
    <row r="1279" spans="1:19">
      <c r="A1279" s="3">
        <v>1278</v>
      </c>
      <c r="B1279" s="5">
        <v>42128</v>
      </c>
      <c r="J1279" s="3">
        <v>107</v>
      </c>
      <c r="P1279" s="3" t="s">
        <v>40</v>
      </c>
      <c r="Q1279" s="4" t="str">
        <f>IFERROR(IF(IF(AND(IF(M1279&lt;&gt;0,LOOKUP(M1279,[1]Customer!$A:$A,[1]Customer!$B:$B),IF(N1279&lt;&gt;0,LOOKUP(N1279,[1]Supplier!$A:$A,[1]Supplier!$B:$B)))=FALSE,O1279&lt;&gt;0),LOOKUP(O1279,[1]Branch!$A:$A,[1]Branch!$B:$B),IF(M1279&lt;&gt;0,LOOKUP(M1279,[1]Customer!$A:$A,[1]Customer!$B:$B),IF(N1279&lt;&gt;0,LOOKUP(N1279,[1]Supplier!$A:$A,[1]Supplier!$B:$B))))=FALSE,LOOKUP(P1279,[1]Banking!$A:$A,[1]Banking!$B:$B),IF(AND(IF(M1279&lt;&gt;0,LOOKUP(M1279,[1]Customer!$A:$A,[1]Customer!$B:$B),IF(N1279&lt;&gt;0,LOOKUP(N1279,[1]Supplier!$A:$A,[1]Supplier!$B:$B)))=FALSE,O1279&lt;&gt;0),LOOKUP(O1279,[1]Branch!$A:$A,[1]Branch!$B:$B),IF(M1279&lt;&gt;0,LOOKUP(M1279,[1]Customer!$A:$A,[1]Customer!$B:$B),IF(N1279&lt;&gt;0,LOOKUP(N1279,[1]Supplier!$A:$A,[1]Supplier!$B:$B))))),"")</f>
        <v>Kas Kecil Nathani Chemicals</v>
      </c>
      <c r="R1279" s="4">
        <f>IFERROR(IF(IF(AND(IF(M1279&lt;&gt;0,LOOKUP(M1279,[1]Customer!$A:$A,[1]Customer!$V:$V),IF(N1279&lt;&gt;0,LOOKUP(N1279,[1]Supplier!$A:$A,[1]Supplier!$V:$V)))=FALSE,O1279&lt;&gt;0),LOOKUP(O1279,[1]Branch!$A:$A,[1]Branch!$V:$V),IF(M1279&lt;&gt;0,LOOKUP(M1279,[1]Customer!$A:$A,[1]Customer!$V:$V),IF(N1279&lt;&gt;0,LOOKUP(N1279,[1]Supplier!$A:$A,[1]Supplier!$V:$V))))=FALSE,LOOKUP(P1279,[1]Banking!$A:$A,[1]Banking!$C:$C),IF(AND(IF(M1279&lt;&gt;0,LOOKUP(M1279,[1]Customer!$A:$A,[1]Customer!$V:$V),IF(N1279&lt;&gt;0,LOOKUP(N1279,[1]Supplier!$A:$A,[1]Supplier!$V:$V)))=FALSE,O1279&lt;&gt;0),LOOKUP(O1279,[1]Branch!$A:$A,[1]Branch!$V:$V),IF(M1279&lt;&gt;0,LOOKUP(M1279,[1]Customer!$A:$A,[1]Customer!$V:$V),IF(N1279&lt;&gt;0,LOOKUP(N1279,[1]Supplier!$A:$A,[1]Supplier!$V:$V))))),"")</f>
        <v>0</v>
      </c>
      <c r="S1279" s="14">
        <f>IFERROR(SUMIF(CREF!A:A,PREF!A1279,CREF!G:G),"")</f>
        <v>7255960</v>
      </c>
    </row>
    <row r="1280" spans="1:19">
      <c r="A1280" s="3">
        <v>1279</v>
      </c>
      <c r="B1280" s="5">
        <v>42128</v>
      </c>
      <c r="K1280" s="3">
        <v>326</v>
      </c>
      <c r="P1280" s="3" t="s">
        <v>40</v>
      </c>
      <c r="Q1280" s="4" t="str">
        <f>IFERROR(IF(IF(AND(IF(M1280&lt;&gt;0,LOOKUP(M1280,[1]Customer!$A:$A,[1]Customer!$B:$B),IF(N1280&lt;&gt;0,LOOKUP(N1280,[1]Supplier!$A:$A,[1]Supplier!$B:$B)))=FALSE,O1280&lt;&gt;0),LOOKUP(O1280,[1]Branch!$A:$A,[1]Branch!$B:$B),IF(M1280&lt;&gt;0,LOOKUP(M1280,[1]Customer!$A:$A,[1]Customer!$B:$B),IF(N1280&lt;&gt;0,LOOKUP(N1280,[1]Supplier!$A:$A,[1]Supplier!$B:$B))))=FALSE,LOOKUP(P1280,[1]Banking!$A:$A,[1]Banking!$B:$B),IF(AND(IF(M1280&lt;&gt;0,LOOKUP(M1280,[1]Customer!$A:$A,[1]Customer!$B:$B),IF(N1280&lt;&gt;0,LOOKUP(N1280,[1]Supplier!$A:$A,[1]Supplier!$B:$B)))=FALSE,O1280&lt;&gt;0),LOOKUP(O1280,[1]Branch!$A:$A,[1]Branch!$B:$B),IF(M1280&lt;&gt;0,LOOKUP(M1280,[1]Customer!$A:$A,[1]Customer!$B:$B),IF(N1280&lt;&gt;0,LOOKUP(N1280,[1]Supplier!$A:$A,[1]Supplier!$B:$B))))),"")</f>
        <v>Kas Kecil Nathani Chemicals</v>
      </c>
      <c r="R1280" s="4">
        <f>IFERROR(IF(IF(AND(IF(M1280&lt;&gt;0,LOOKUP(M1280,[1]Customer!$A:$A,[1]Customer!$V:$V),IF(N1280&lt;&gt;0,LOOKUP(N1280,[1]Supplier!$A:$A,[1]Supplier!$V:$V)))=FALSE,O1280&lt;&gt;0),LOOKUP(O1280,[1]Branch!$A:$A,[1]Branch!$V:$V),IF(M1280&lt;&gt;0,LOOKUP(M1280,[1]Customer!$A:$A,[1]Customer!$V:$V),IF(N1280&lt;&gt;0,LOOKUP(N1280,[1]Supplier!$A:$A,[1]Supplier!$V:$V))))=FALSE,LOOKUP(P1280,[1]Banking!$A:$A,[1]Banking!$C:$C),IF(AND(IF(M1280&lt;&gt;0,LOOKUP(M1280,[1]Customer!$A:$A,[1]Customer!$V:$V),IF(N1280&lt;&gt;0,LOOKUP(N1280,[1]Supplier!$A:$A,[1]Supplier!$V:$V)))=FALSE,O1280&lt;&gt;0),LOOKUP(O1280,[1]Branch!$A:$A,[1]Branch!$V:$V),IF(M1280&lt;&gt;0,LOOKUP(M1280,[1]Customer!$A:$A,[1]Customer!$V:$V),IF(N1280&lt;&gt;0,LOOKUP(N1280,[1]Supplier!$A:$A,[1]Supplier!$V:$V))))),"")</f>
        <v>0</v>
      </c>
      <c r="S1280" s="14">
        <f>IFERROR(SUMIF(CREF!A:A,PREF!A1280,CREF!G:G),"")</f>
        <v>-450000</v>
      </c>
    </row>
    <row r="1281" spans="1:19">
      <c r="A1281" s="3">
        <v>1280</v>
      </c>
      <c r="B1281" s="5">
        <v>42128</v>
      </c>
      <c r="K1281" s="3">
        <v>327</v>
      </c>
      <c r="P1281" s="3" t="s">
        <v>40</v>
      </c>
      <c r="Q1281" s="4" t="str">
        <f>IFERROR(IF(IF(AND(IF(M1281&lt;&gt;0,LOOKUP(M1281,[1]Customer!$A:$A,[1]Customer!$B:$B),IF(N1281&lt;&gt;0,LOOKUP(N1281,[1]Supplier!$A:$A,[1]Supplier!$B:$B)))=FALSE,O1281&lt;&gt;0),LOOKUP(O1281,[1]Branch!$A:$A,[1]Branch!$B:$B),IF(M1281&lt;&gt;0,LOOKUP(M1281,[1]Customer!$A:$A,[1]Customer!$B:$B),IF(N1281&lt;&gt;0,LOOKUP(N1281,[1]Supplier!$A:$A,[1]Supplier!$B:$B))))=FALSE,LOOKUP(P1281,[1]Banking!$A:$A,[1]Banking!$B:$B),IF(AND(IF(M1281&lt;&gt;0,LOOKUP(M1281,[1]Customer!$A:$A,[1]Customer!$B:$B),IF(N1281&lt;&gt;0,LOOKUP(N1281,[1]Supplier!$A:$A,[1]Supplier!$B:$B)))=FALSE,O1281&lt;&gt;0),LOOKUP(O1281,[1]Branch!$A:$A,[1]Branch!$B:$B),IF(M1281&lt;&gt;0,LOOKUP(M1281,[1]Customer!$A:$A,[1]Customer!$B:$B),IF(N1281&lt;&gt;0,LOOKUP(N1281,[1]Supplier!$A:$A,[1]Supplier!$B:$B))))),"")</f>
        <v>Kas Kecil Nathani Chemicals</v>
      </c>
      <c r="R1281" s="4">
        <f>IFERROR(IF(IF(AND(IF(M1281&lt;&gt;0,LOOKUP(M1281,[1]Customer!$A:$A,[1]Customer!$V:$V),IF(N1281&lt;&gt;0,LOOKUP(N1281,[1]Supplier!$A:$A,[1]Supplier!$V:$V)))=FALSE,O1281&lt;&gt;0),LOOKUP(O1281,[1]Branch!$A:$A,[1]Branch!$V:$V),IF(M1281&lt;&gt;0,LOOKUP(M1281,[1]Customer!$A:$A,[1]Customer!$V:$V),IF(N1281&lt;&gt;0,LOOKUP(N1281,[1]Supplier!$A:$A,[1]Supplier!$V:$V))))=FALSE,LOOKUP(P1281,[1]Banking!$A:$A,[1]Banking!$C:$C),IF(AND(IF(M1281&lt;&gt;0,LOOKUP(M1281,[1]Customer!$A:$A,[1]Customer!$V:$V),IF(N1281&lt;&gt;0,LOOKUP(N1281,[1]Supplier!$A:$A,[1]Supplier!$V:$V)))=FALSE,O1281&lt;&gt;0),LOOKUP(O1281,[1]Branch!$A:$A,[1]Branch!$V:$V),IF(M1281&lt;&gt;0,LOOKUP(M1281,[1]Customer!$A:$A,[1]Customer!$V:$V),IF(N1281&lt;&gt;0,LOOKUP(N1281,[1]Supplier!$A:$A,[1]Supplier!$V:$V))))),"")</f>
        <v>0</v>
      </c>
      <c r="S1281" s="14">
        <f>IFERROR(SUMIF(CREF!A:A,PREF!A1281,CREF!G:G),"")</f>
        <v>-450000</v>
      </c>
    </row>
    <row r="1282" spans="1:19">
      <c r="A1282" s="3">
        <v>1281</v>
      </c>
      <c r="B1282" s="5">
        <v>42128</v>
      </c>
      <c r="K1282" s="3">
        <v>328</v>
      </c>
      <c r="P1282" s="3" t="s">
        <v>40</v>
      </c>
      <c r="Q1282" s="4" t="str">
        <f>IFERROR(IF(IF(AND(IF(M1282&lt;&gt;0,LOOKUP(M1282,[1]Customer!$A:$A,[1]Customer!$B:$B),IF(N1282&lt;&gt;0,LOOKUP(N1282,[1]Supplier!$A:$A,[1]Supplier!$B:$B)))=FALSE,O1282&lt;&gt;0),LOOKUP(O1282,[1]Branch!$A:$A,[1]Branch!$B:$B),IF(M1282&lt;&gt;0,LOOKUP(M1282,[1]Customer!$A:$A,[1]Customer!$B:$B),IF(N1282&lt;&gt;0,LOOKUP(N1282,[1]Supplier!$A:$A,[1]Supplier!$B:$B))))=FALSE,LOOKUP(P1282,[1]Banking!$A:$A,[1]Banking!$B:$B),IF(AND(IF(M1282&lt;&gt;0,LOOKUP(M1282,[1]Customer!$A:$A,[1]Customer!$B:$B),IF(N1282&lt;&gt;0,LOOKUP(N1282,[1]Supplier!$A:$A,[1]Supplier!$B:$B)))=FALSE,O1282&lt;&gt;0),LOOKUP(O1282,[1]Branch!$A:$A,[1]Branch!$B:$B),IF(M1282&lt;&gt;0,LOOKUP(M1282,[1]Customer!$A:$A,[1]Customer!$B:$B),IF(N1282&lt;&gt;0,LOOKUP(N1282,[1]Supplier!$A:$A,[1]Supplier!$B:$B))))),"")</f>
        <v>Kas Kecil Nathani Chemicals</v>
      </c>
      <c r="R1282" s="4">
        <f>IFERROR(IF(IF(AND(IF(M1282&lt;&gt;0,LOOKUP(M1282,[1]Customer!$A:$A,[1]Customer!$V:$V),IF(N1282&lt;&gt;0,LOOKUP(N1282,[1]Supplier!$A:$A,[1]Supplier!$V:$V)))=FALSE,O1282&lt;&gt;0),LOOKUP(O1282,[1]Branch!$A:$A,[1]Branch!$V:$V),IF(M1282&lt;&gt;0,LOOKUP(M1282,[1]Customer!$A:$A,[1]Customer!$V:$V),IF(N1282&lt;&gt;0,LOOKUP(N1282,[1]Supplier!$A:$A,[1]Supplier!$V:$V))))=FALSE,LOOKUP(P1282,[1]Banking!$A:$A,[1]Banking!$C:$C),IF(AND(IF(M1282&lt;&gt;0,LOOKUP(M1282,[1]Customer!$A:$A,[1]Customer!$V:$V),IF(N1282&lt;&gt;0,LOOKUP(N1282,[1]Supplier!$A:$A,[1]Supplier!$V:$V)))=FALSE,O1282&lt;&gt;0),LOOKUP(O1282,[1]Branch!$A:$A,[1]Branch!$V:$V),IF(M1282&lt;&gt;0,LOOKUP(M1282,[1]Customer!$A:$A,[1]Customer!$V:$V),IF(N1282&lt;&gt;0,LOOKUP(N1282,[1]Supplier!$A:$A,[1]Supplier!$V:$V))))),"")</f>
        <v>0</v>
      </c>
      <c r="S1282" s="14">
        <f>IFERROR(SUMIF(CREF!A:A,PREF!A1282,CREF!G:G),"")</f>
        <v>-375000</v>
      </c>
    </row>
    <row r="1283" spans="1:19">
      <c r="A1283" s="3">
        <v>1282</v>
      </c>
      <c r="B1283" s="5">
        <v>42128</v>
      </c>
      <c r="K1283" s="3">
        <v>329</v>
      </c>
      <c r="P1283" s="3" t="s">
        <v>40</v>
      </c>
      <c r="Q1283" s="4" t="str">
        <f>IFERROR(IF(IF(AND(IF(M1283&lt;&gt;0,LOOKUP(M1283,[1]Customer!$A:$A,[1]Customer!$B:$B),IF(N1283&lt;&gt;0,LOOKUP(N1283,[1]Supplier!$A:$A,[1]Supplier!$B:$B)))=FALSE,O1283&lt;&gt;0),LOOKUP(O1283,[1]Branch!$A:$A,[1]Branch!$B:$B),IF(M1283&lt;&gt;0,LOOKUP(M1283,[1]Customer!$A:$A,[1]Customer!$B:$B),IF(N1283&lt;&gt;0,LOOKUP(N1283,[1]Supplier!$A:$A,[1]Supplier!$B:$B))))=FALSE,LOOKUP(P1283,[1]Banking!$A:$A,[1]Banking!$B:$B),IF(AND(IF(M1283&lt;&gt;0,LOOKUP(M1283,[1]Customer!$A:$A,[1]Customer!$B:$B),IF(N1283&lt;&gt;0,LOOKUP(N1283,[1]Supplier!$A:$A,[1]Supplier!$B:$B)))=FALSE,O1283&lt;&gt;0),LOOKUP(O1283,[1]Branch!$A:$A,[1]Branch!$B:$B),IF(M1283&lt;&gt;0,LOOKUP(M1283,[1]Customer!$A:$A,[1]Customer!$B:$B),IF(N1283&lt;&gt;0,LOOKUP(N1283,[1]Supplier!$A:$A,[1]Supplier!$B:$B))))),"")</f>
        <v>Kas Kecil Nathani Chemicals</v>
      </c>
      <c r="R1283" s="4">
        <f>IFERROR(IF(IF(AND(IF(M1283&lt;&gt;0,LOOKUP(M1283,[1]Customer!$A:$A,[1]Customer!$V:$V),IF(N1283&lt;&gt;0,LOOKUP(N1283,[1]Supplier!$A:$A,[1]Supplier!$V:$V)))=FALSE,O1283&lt;&gt;0),LOOKUP(O1283,[1]Branch!$A:$A,[1]Branch!$V:$V),IF(M1283&lt;&gt;0,LOOKUP(M1283,[1]Customer!$A:$A,[1]Customer!$V:$V),IF(N1283&lt;&gt;0,LOOKUP(N1283,[1]Supplier!$A:$A,[1]Supplier!$V:$V))))=FALSE,LOOKUP(P1283,[1]Banking!$A:$A,[1]Banking!$C:$C),IF(AND(IF(M1283&lt;&gt;0,LOOKUP(M1283,[1]Customer!$A:$A,[1]Customer!$V:$V),IF(N1283&lt;&gt;0,LOOKUP(N1283,[1]Supplier!$A:$A,[1]Supplier!$V:$V)))=FALSE,O1283&lt;&gt;0),LOOKUP(O1283,[1]Branch!$A:$A,[1]Branch!$V:$V),IF(M1283&lt;&gt;0,LOOKUP(M1283,[1]Customer!$A:$A,[1]Customer!$V:$V),IF(N1283&lt;&gt;0,LOOKUP(N1283,[1]Supplier!$A:$A,[1]Supplier!$V:$V))))),"")</f>
        <v>0</v>
      </c>
      <c r="S1283" s="14">
        <f>IFERROR(SUMIF(CREF!A:A,PREF!A1283,CREF!G:G),"")</f>
        <v>-330960</v>
      </c>
    </row>
    <row r="1284" spans="1:19">
      <c r="A1284" s="3">
        <v>1283</v>
      </c>
      <c r="B1284" s="5">
        <v>42128</v>
      </c>
      <c r="K1284" s="3">
        <v>330</v>
      </c>
      <c r="P1284" s="3" t="s">
        <v>40</v>
      </c>
      <c r="Q1284" s="4" t="str">
        <f>IFERROR(IF(IF(AND(IF(M1284&lt;&gt;0,LOOKUP(M1284,[1]Customer!$A:$A,[1]Customer!$B:$B),IF(N1284&lt;&gt;0,LOOKUP(N1284,[1]Supplier!$A:$A,[1]Supplier!$B:$B)))=FALSE,O1284&lt;&gt;0),LOOKUP(O1284,[1]Branch!$A:$A,[1]Branch!$B:$B),IF(M1284&lt;&gt;0,LOOKUP(M1284,[1]Customer!$A:$A,[1]Customer!$B:$B),IF(N1284&lt;&gt;0,LOOKUP(N1284,[1]Supplier!$A:$A,[1]Supplier!$B:$B))))=FALSE,LOOKUP(P1284,[1]Banking!$A:$A,[1]Banking!$B:$B),IF(AND(IF(M1284&lt;&gt;0,LOOKUP(M1284,[1]Customer!$A:$A,[1]Customer!$B:$B),IF(N1284&lt;&gt;0,LOOKUP(N1284,[1]Supplier!$A:$A,[1]Supplier!$B:$B)))=FALSE,O1284&lt;&gt;0),LOOKUP(O1284,[1]Branch!$A:$A,[1]Branch!$B:$B),IF(M1284&lt;&gt;0,LOOKUP(M1284,[1]Customer!$A:$A,[1]Customer!$B:$B),IF(N1284&lt;&gt;0,LOOKUP(N1284,[1]Supplier!$A:$A,[1]Supplier!$B:$B))))),"")</f>
        <v>Kas Kecil Nathani Chemicals</v>
      </c>
      <c r="R1284" s="4">
        <f>IFERROR(IF(IF(AND(IF(M1284&lt;&gt;0,LOOKUP(M1284,[1]Customer!$A:$A,[1]Customer!$V:$V),IF(N1284&lt;&gt;0,LOOKUP(N1284,[1]Supplier!$A:$A,[1]Supplier!$V:$V)))=FALSE,O1284&lt;&gt;0),LOOKUP(O1284,[1]Branch!$A:$A,[1]Branch!$V:$V),IF(M1284&lt;&gt;0,LOOKUP(M1284,[1]Customer!$A:$A,[1]Customer!$V:$V),IF(N1284&lt;&gt;0,LOOKUP(N1284,[1]Supplier!$A:$A,[1]Supplier!$V:$V))))=FALSE,LOOKUP(P1284,[1]Banking!$A:$A,[1]Banking!$C:$C),IF(AND(IF(M1284&lt;&gt;0,LOOKUP(M1284,[1]Customer!$A:$A,[1]Customer!$V:$V),IF(N1284&lt;&gt;0,LOOKUP(N1284,[1]Supplier!$A:$A,[1]Supplier!$V:$V)))=FALSE,O1284&lt;&gt;0),LOOKUP(O1284,[1]Branch!$A:$A,[1]Branch!$V:$V),IF(M1284&lt;&gt;0,LOOKUP(M1284,[1]Customer!$A:$A,[1]Customer!$V:$V),IF(N1284&lt;&gt;0,LOOKUP(N1284,[1]Supplier!$A:$A,[1]Supplier!$V:$V))))),"")</f>
        <v>0</v>
      </c>
      <c r="S1284" s="14">
        <f>IFERROR(SUMIF(CREF!A:A,PREF!A1284,CREF!G:G),"")</f>
        <v>-450000</v>
      </c>
    </row>
    <row r="1285" spans="1:19">
      <c r="A1285" s="3">
        <v>1284</v>
      </c>
      <c r="B1285" s="5">
        <v>42128</v>
      </c>
      <c r="K1285" s="3">
        <v>331</v>
      </c>
      <c r="P1285" s="3" t="s">
        <v>40</v>
      </c>
      <c r="Q1285" s="4" t="str">
        <f>IFERROR(IF(IF(AND(IF(M1285&lt;&gt;0,LOOKUP(M1285,[1]Customer!$A:$A,[1]Customer!$B:$B),IF(N1285&lt;&gt;0,LOOKUP(N1285,[1]Supplier!$A:$A,[1]Supplier!$B:$B)))=FALSE,O1285&lt;&gt;0),LOOKUP(O1285,[1]Branch!$A:$A,[1]Branch!$B:$B),IF(M1285&lt;&gt;0,LOOKUP(M1285,[1]Customer!$A:$A,[1]Customer!$B:$B),IF(N1285&lt;&gt;0,LOOKUP(N1285,[1]Supplier!$A:$A,[1]Supplier!$B:$B))))=FALSE,LOOKUP(P1285,[1]Banking!$A:$A,[1]Banking!$B:$B),IF(AND(IF(M1285&lt;&gt;0,LOOKUP(M1285,[1]Customer!$A:$A,[1]Customer!$B:$B),IF(N1285&lt;&gt;0,LOOKUP(N1285,[1]Supplier!$A:$A,[1]Supplier!$B:$B)))=FALSE,O1285&lt;&gt;0),LOOKUP(O1285,[1]Branch!$A:$A,[1]Branch!$B:$B),IF(M1285&lt;&gt;0,LOOKUP(M1285,[1]Customer!$A:$A,[1]Customer!$B:$B),IF(N1285&lt;&gt;0,LOOKUP(N1285,[1]Supplier!$A:$A,[1]Supplier!$B:$B))))),"")</f>
        <v>Kas Kecil Nathani Chemicals</v>
      </c>
      <c r="R1285" s="4">
        <f>IFERROR(IF(IF(AND(IF(M1285&lt;&gt;0,LOOKUP(M1285,[1]Customer!$A:$A,[1]Customer!$V:$V),IF(N1285&lt;&gt;0,LOOKUP(N1285,[1]Supplier!$A:$A,[1]Supplier!$V:$V)))=FALSE,O1285&lt;&gt;0),LOOKUP(O1285,[1]Branch!$A:$A,[1]Branch!$V:$V),IF(M1285&lt;&gt;0,LOOKUP(M1285,[1]Customer!$A:$A,[1]Customer!$V:$V),IF(N1285&lt;&gt;0,LOOKUP(N1285,[1]Supplier!$A:$A,[1]Supplier!$V:$V))))=FALSE,LOOKUP(P1285,[1]Banking!$A:$A,[1]Banking!$C:$C),IF(AND(IF(M1285&lt;&gt;0,LOOKUP(M1285,[1]Customer!$A:$A,[1]Customer!$V:$V),IF(N1285&lt;&gt;0,LOOKUP(N1285,[1]Supplier!$A:$A,[1]Supplier!$V:$V)))=FALSE,O1285&lt;&gt;0),LOOKUP(O1285,[1]Branch!$A:$A,[1]Branch!$V:$V),IF(M1285&lt;&gt;0,LOOKUP(M1285,[1]Customer!$A:$A,[1]Customer!$V:$V),IF(N1285&lt;&gt;0,LOOKUP(N1285,[1]Supplier!$A:$A,[1]Supplier!$V:$V))))),"")</f>
        <v>0</v>
      </c>
      <c r="S1285" s="14">
        <f>IFERROR(SUMIF(CREF!A:A,PREF!A1285,CREF!G:G),"")</f>
        <v>-450000</v>
      </c>
    </row>
    <row r="1286" spans="1:19">
      <c r="A1286" s="3">
        <v>1285</v>
      </c>
      <c r="B1286" s="5">
        <v>42128</v>
      </c>
      <c r="K1286" s="3">
        <v>332</v>
      </c>
      <c r="P1286" s="3" t="s">
        <v>40</v>
      </c>
      <c r="Q1286" s="4" t="str">
        <f>IFERROR(IF(IF(AND(IF(M1286&lt;&gt;0,LOOKUP(M1286,[1]Customer!$A:$A,[1]Customer!$B:$B),IF(N1286&lt;&gt;0,LOOKUP(N1286,[1]Supplier!$A:$A,[1]Supplier!$B:$B)))=FALSE,O1286&lt;&gt;0),LOOKUP(O1286,[1]Branch!$A:$A,[1]Branch!$B:$B),IF(M1286&lt;&gt;0,LOOKUP(M1286,[1]Customer!$A:$A,[1]Customer!$B:$B),IF(N1286&lt;&gt;0,LOOKUP(N1286,[1]Supplier!$A:$A,[1]Supplier!$B:$B))))=FALSE,LOOKUP(P1286,[1]Banking!$A:$A,[1]Banking!$B:$B),IF(AND(IF(M1286&lt;&gt;0,LOOKUP(M1286,[1]Customer!$A:$A,[1]Customer!$B:$B),IF(N1286&lt;&gt;0,LOOKUP(N1286,[1]Supplier!$A:$A,[1]Supplier!$B:$B)))=FALSE,O1286&lt;&gt;0),LOOKUP(O1286,[1]Branch!$A:$A,[1]Branch!$B:$B),IF(M1286&lt;&gt;0,LOOKUP(M1286,[1]Customer!$A:$A,[1]Customer!$B:$B),IF(N1286&lt;&gt;0,LOOKUP(N1286,[1]Supplier!$A:$A,[1]Supplier!$B:$B))))),"")</f>
        <v>Kas Kecil Nathani Chemicals</v>
      </c>
      <c r="R1286" s="4">
        <f>IFERROR(IF(IF(AND(IF(M1286&lt;&gt;0,LOOKUP(M1286,[1]Customer!$A:$A,[1]Customer!$V:$V),IF(N1286&lt;&gt;0,LOOKUP(N1286,[1]Supplier!$A:$A,[1]Supplier!$V:$V)))=FALSE,O1286&lt;&gt;0),LOOKUP(O1286,[1]Branch!$A:$A,[1]Branch!$V:$V),IF(M1286&lt;&gt;0,LOOKUP(M1286,[1]Customer!$A:$A,[1]Customer!$V:$V),IF(N1286&lt;&gt;0,LOOKUP(N1286,[1]Supplier!$A:$A,[1]Supplier!$V:$V))))=FALSE,LOOKUP(P1286,[1]Banking!$A:$A,[1]Banking!$C:$C),IF(AND(IF(M1286&lt;&gt;0,LOOKUP(M1286,[1]Customer!$A:$A,[1]Customer!$V:$V),IF(N1286&lt;&gt;0,LOOKUP(N1286,[1]Supplier!$A:$A,[1]Supplier!$V:$V)))=FALSE,O1286&lt;&gt;0),LOOKUP(O1286,[1]Branch!$A:$A,[1]Branch!$V:$V),IF(M1286&lt;&gt;0,LOOKUP(M1286,[1]Customer!$A:$A,[1]Customer!$V:$V),IF(N1286&lt;&gt;0,LOOKUP(N1286,[1]Supplier!$A:$A,[1]Supplier!$V:$V))))),"")</f>
        <v>0</v>
      </c>
      <c r="S1286" s="14">
        <f>IFERROR(SUMIF(CREF!A:A,PREF!A1286,CREF!G:G),"")</f>
        <v>-450000</v>
      </c>
    </row>
    <row r="1287" spans="1:19">
      <c r="A1287" s="3">
        <v>1286</v>
      </c>
      <c r="B1287" s="5">
        <v>42128</v>
      </c>
      <c r="K1287" s="3">
        <v>333</v>
      </c>
      <c r="P1287" s="3" t="s">
        <v>40</v>
      </c>
      <c r="Q1287" s="4" t="str">
        <f>IFERROR(IF(IF(AND(IF(M1287&lt;&gt;0,LOOKUP(M1287,[1]Customer!$A:$A,[1]Customer!$B:$B),IF(N1287&lt;&gt;0,LOOKUP(N1287,[1]Supplier!$A:$A,[1]Supplier!$B:$B)))=FALSE,O1287&lt;&gt;0),LOOKUP(O1287,[1]Branch!$A:$A,[1]Branch!$B:$B),IF(M1287&lt;&gt;0,LOOKUP(M1287,[1]Customer!$A:$A,[1]Customer!$B:$B),IF(N1287&lt;&gt;0,LOOKUP(N1287,[1]Supplier!$A:$A,[1]Supplier!$B:$B))))=FALSE,LOOKUP(P1287,[1]Banking!$A:$A,[1]Banking!$B:$B),IF(AND(IF(M1287&lt;&gt;0,LOOKUP(M1287,[1]Customer!$A:$A,[1]Customer!$B:$B),IF(N1287&lt;&gt;0,LOOKUP(N1287,[1]Supplier!$A:$A,[1]Supplier!$B:$B)))=FALSE,O1287&lt;&gt;0),LOOKUP(O1287,[1]Branch!$A:$A,[1]Branch!$B:$B),IF(M1287&lt;&gt;0,LOOKUP(M1287,[1]Customer!$A:$A,[1]Customer!$B:$B),IF(N1287&lt;&gt;0,LOOKUP(N1287,[1]Supplier!$A:$A,[1]Supplier!$B:$B))))),"")</f>
        <v>Kas Kecil Nathani Chemicals</v>
      </c>
      <c r="R1287" s="4">
        <f>IFERROR(IF(IF(AND(IF(M1287&lt;&gt;0,LOOKUP(M1287,[1]Customer!$A:$A,[1]Customer!$V:$V),IF(N1287&lt;&gt;0,LOOKUP(N1287,[1]Supplier!$A:$A,[1]Supplier!$V:$V)))=FALSE,O1287&lt;&gt;0),LOOKUP(O1287,[1]Branch!$A:$A,[1]Branch!$V:$V),IF(M1287&lt;&gt;0,LOOKUP(M1287,[1]Customer!$A:$A,[1]Customer!$V:$V),IF(N1287&lt;&gt;0,LOOKUP(N1287,[1]Supplier!$A:$A,[1]Supplier!$V:$V))))=FALSE,LOOKUP(P1287,[1]Banking!$A:$A,[1]Banking!$C:$C),IF(AND(IF(M1287&lt;&gt;0,LOOKUP(M1287,[1]Customer!$A:$A,[1]Customer!$V:$V),IF(N1287&lt;&gt;0,LOOKUP(N1287,[1]Supplier!$A:$A,[1]Supplier!$V:$V)))=FALSE,O1287&lt;&gt;0),LOOKUP(O1287,[1]Branch!$A:$A,[1]Branch!$V:$V),IF(M1287&lt;&gt;0,LOOKUP(M1287,[1]Customer!$A:$A,[1]Customer!$V:$V),IF(N1287&lt;&gt;0,LOOKUP(N1287,[1]Supplier!$A:$A,[1]Supplier!$V:$V))))),"")</f>
        <v>0</v>
      </c>
      <c r="S1287" s="14">
        <f>IFERROR(SUMIF(CREF!A:A,PREF!A1287,CREF!G:G),"")</f>
        <v>-450000</v>
      </c>
    </row>
    <row r="1288" spans="1:19">
      <c r="A1288" s="3">
        <v>1287</v>
      </c>
      <c r="B1288" s="5">
        <v>42128</v>
      </c>
      <c r="K1288" s="3">
        <v>334</v>
      </c>
      <c r="P1288" s="3" t="s">
        <v>40</v>
      </c>
      <c r="Q1288" s="4" t="str">
        <f>IFERROR(IF(IF(AND(IF(M1288&lt;&gt;0,LOOKUP(M1288,[1]Customer!$A:$A,[1]Customer!$B:$B),IF(N1288&lt;&gt;0,LOOKUP(N1288,[1]Supplier!$A:$A,[1]Supplier!$B:$B)))=FALSE,O1288&lt;&gt;0),LOOKUP(O1288,[1]Branch!$A:$A,[1]Branch!$B:$B),IF(M1288&lt;&gt;0,LOOKUP(M1288,[1]Customer!$A:$A,[1]Customer!$B:$B),IF(N1288&lt;&gt;0,LOOKUP(N1288,[1]Supplier!$A:$A,[1]Supplier!$B:$B))))=FALSE,LOOKUP(P1288,[1]Banking!$A:$A,[1]Banking!$B:$B),IF(AND(IF(M1288&lt;&gt;0,LOOKUP(M1288,[1]Customer!$A:$A,[1]Customer!$B:$B),IF(N1288&lt;&gt;0,LOOKUP(N1288,[1]Supplier!$A:$A,[1]Supplier!$B:$B)))=FALSE,O1288&lt;&gt;0),LOOKUP(O1288,[1]Branch!$A:$A,[1]Branch!$B:$B),IF(M1288&lt;&gt;0,LOOKUP(M1288,[1]Customer!$A:$A,[1]Customer!$B:$B),IF(N1288&lt;&gt;0,LOOKUP(N1288,[1]Supplier!$A:$A,[1]Supplier!$B:$B))))),"")</f>
        <v>Kas Kecil Nathani Chemicals</v>
      </c>
      <c r="R1288" s="4">
        <f>IFERROR(IF(IF(AND(IF(M1288&lt;&gt;0,LOOKUP(M1288,[1]Customer!$A:$A,[1]Customer!$V:$V),IF(N1288&lt;&gt;0,LOOKUP(N1288,[1]Supplier!$A:$A,[1]Supplier!$V:$V)))=FALSE,O1288&lt;&gt;0),LOOKUP(O1288,[1]Branch!$A:$A,[1]Branch!$V:$V),IF(M1288&lt;&gt;0,LOOKUP(M1288,[1]Customer!$A:$A,[1]Customer!$V:$V),IF(N1288&lt;&gt;0,LOOKUP(N1288,[1]Supplier!$A:$A,[1]Supplier!$V:$V))))=FALSE,LOOKUP(P1288,[1]Banking!$A:$A,[1]Banking!$C:$C),IF(AND(IF(M1288&lt;&gt;0,LOOKUP(M1288,[1]Customer!$A:$A,[1]Customer!$V:$V),IF(N1288&lt;&gt;0,LOOKUP(N1288,[1]Supplier!$A:$A,[1]Supplier!$V:$V)))=FALSE,O1288&lt;&gt;0),LOOKUP(O1288,[1]Branch!$A:$A,[1]Branch!$V:$V),IF(M1288&lt;&gt;0,LOOKUP(M1288,[1]Customer!$A:$A,[1]Customer!$V:$V),IF(N1288&lt;&gt;0,LOOKUP(N1288,[1]Supplier!$A:$A,[1]Supplier!$V:$V))))),"")</f>
        <v>0</v>
      </c>
      <c r="S1288" s="14">
        <f>IFERROR(SUMIF(CREF!A:A,PREF!A1288,CREF!G:G),"")</f>
        <v>-450000</v>
      </c>
    </row>
    <row r="1289" spans="1:19">
      <c r="A1289" s="3">
        <v>1288</v>
      </c>
      <c r="B1289" s="5">
        <v>42128</v>
      </c>
      <c r="K1289" s="3">
        <v>335</v>
      </c>
      <c r="P1289" s="3" t="s">
        <v>40</v>
      </c>
      <c r="Q1289" s="4" t="str">
        <f>IFERROR(IF(IF(AND(IF(M1289&lt;&gt;0,LOOKUP(M1289,[1]Customer!$A:$A,[1]Customer!$B:$B),IF(N1289&lt;&gt;0,LOOKUP(N1289,[1]Supplier!$A:$A,[1]Supplier!$B:$B)))=FALSE,O1289&lt;&gt;0),LOOKUP(O1289,[1]Branch!$A:$A,[1]Branch!$B:$B),IF(M1289&lt;&gt;0,LOOKUP(M1289,[1]Customer!$A:$A,[1]Customer!$B:$B),IF(N1289&lt;&gt;0,LOOKUP(N1289,[1]Supplier!$A:$A,[1]Supplier!$B:$B))))=FALSE,LOOKUP(P1289,[1]Banking!$A:$A,[1]Banking!$B:$B),IF(AND(IF(M1289&lt;&gt;0,LOOKUP(M1289,[1]Customer!$A:$A,[1]Customer!$B:$B),IF(N1289&lt;&gt;0,LOOKUP(N1289,[1]Supplier!$A:$A,[1]Supplier!$B:$B)))=FALSE,O1289&lt;&gt;0),LOOKUP(O1289,[1]Branch!$A:$A,[1]Branch!$B:$B),IF(M1289&lt;&gt;0,LOOKUP(M1289,[1]Customer!$A:$A,[1]Customer!$B:$B),IF(N1289&lt;&gt;0,LOOKUP(N1289,[1]Supplier!$A:$A,[1]Supplier!$B:$B))))),"")</f>
        <v>Kas Kecil Nathani Chemicals</v>
      </c>
      <c r="R1289" s="4">
        <f>IFERROR(IF(IF(AND(IF(M1289&lt;&gt;0,LOOKUP(M1289,[1]Customer!$A:$A,[1]Customer!$V:$V),IF(N1289&lt;&gt;0,LOOKUP(N1289,[1]Supplier!$A:$A,[1]Supplier!$V:$V)))=FALSE,O1289&lt;&gt;0),LOOKUP(O1289,[1]Branch!$A:$A,[1]Branch!$V:$V),IF(M1289&lt;&gt;0,LOOKUP(M1289,[1]Customer!$A:$A,[1]Customer!$V:$V),IF(N1289&lt;&gt;0,LOOKUP(N1289,[1]Supplier!$A:$A,[1]Supplier!$V:$V))))=FALSE,LOOKUP(P1289,[1]Banking!$A:$A,[1]Banking!$C:$C),IF(AND(IF(M1289&lt;&gt;0,LOOKUP(M1289,[1]Customer!$A:$A,[1]Customer!$V:$V),IF(N1289&lt;&gt;0,LOOKUP(N1289,[1]Supplier!$A:$A,[1]Supplier!$V:$V)))=FALSE,O1289&lt;&gt;0),LOOKUP(O1289,[1]Branch!$A:$A,[1]Branch!$V:$V),IF(M1289&lt;&gt;0,LOOKUP(M1289,[1]Customer!$A:$A,[1]Customer!$V:$V),IF(N1289&lt;&gt;0,LOOKUP(N1289,[1]Supplier!$A:$A,[1]Supplier!$V:$V))))),"")</f>
        <v>0</v>
      </c>
      <c r="S1289" s="14">
        <f>IFERROR(SUMIF(CREF!A:A,PREF!A1289,CREF!G:G),"")</f>
        <v>-450000</v>
      </c>
    </row>
    <row r="1290" spans="1:19">
      <c r="A1290" s="3">
        <v>1289</v>
      </c>
      <c r="B1290" s="5">
        <v>42128</v>
      </c>
      <c r="K1290" s="3">
        <v>336</v>
      </c>
      <c r="P1290" s="3" t="s">
        <v>40</v>
      </c>
      <c r="Q1290" s="4" t="str">
        <f>IFERROR(IF(IF(AND(IF(M1290&lt;&gt;0,LOOKUP(M1290,[1]Customer!$A:$A,[1]Customer!$B:$B),IF(N1290&lt;&gt;0,LOOKUP(N1290,[1]Supplier!$A:$A,[1]Supplier!$B:$B)))=FALSE,O1290&lt;&gt;0),LOOKUP(O1290,[1]Branch!$A:$A,[1]Branch!$B:$B),IF(M1290&lt;&gt;0,LOOKUP(M1290,[1]Customer!$A:$A,[1]Customer!$B:$B),IF(N1290&lt;&gt;0,LOOKUP(N1290,[1]Supplier!$A:$A,[1]Supplier!$B:$B))))=FALSE,LOOKUP(P1290,[1]Banking!$A:$A,[1]Banking!$B:$B),IF(AND(IF(M1290&lt;&gt;0,LOOKUP(M1290,[1]Customer!$A:$A,[1]Customer!$B:$B),IF(N1290&lt;&gt;0,LOOKUP(N1290,[1]Supplier!$A:$A,[1]Supplier!$B:$B)))=FALSE,O1290&lt;&gt;0),LOOKUP(O1290,[1]Branch!$A:$A,[1]Branch!$B:$B),IF(M1290&lt;&gt;0,LOOKUP(M1290,[1]Customer!$A:$A,[1]Customer!$B:$B),IF(N1290&lt;&gt;0,LOOKUP(N1290,[1]Supplier!$A:$A,[1]Supplier!$B:$B))))),"")</f>
        <v>Kas Kecil Nathani Chemicals</v>
      </c>
      <c r="R1290" s="4">
        <f>IFERROR(IF(IF(AND(IF(M1290&lt;&gt;0,LOOKUP(M1290,[1]Customer!$A:$A,[1]Customer!$V:$V),IF(N1290&lt;&gt;0,LOOKUP(N1290,[1]Supplier!$A:$A,[1]Supplier!$V:$V)))=FALSE,O1290&lt;&gt;0),LOOKUP(O1290,[1]Branch!$A:$A,[1]Branch!$V:$V),IF(M1290&lt;&gt;0,LOOKUP(M1290,[1]Customer!$A:$A,[1]Customer!$V:$V),IF(N1290&lt;&gt;0,LOOKUP(N1290,[1]Supplier!$A:$A,[1]Supplier!$V:$V))))=FALSE,LOOKUP(P1290,[1]Banking!$A:$A,[1]Banking!$C:$C),IF(AND(IF(M1290&lt;&gt;0,LOOKUP(M1290,[1]Customer!$A:$A,[1]Customer!$V:$V),IF(N1290&lt;&gt;0,LOOKUP(N1290,[1]Supplier!$A:$A,[1]Supplier!$V:$V)))=FALSE,O1290&lt;&gt;0),LOOKUP(O1290,[1]Branch!$A:$A,[1]Branch!$V:$V),IF(M1290&lt;&gt;0,LOOKUP(M1290,[1]Customer!$A:$A,[1]Customer!$V:$V),IF(N1290&lt;&gt;0,LOOKUP(N1290,[1]Supplier!$A:$A,[1]Supplier!$V:$V))))),"")</f>
        <v>0</v>
      </c>
      <c r="S1290" s="14">
        <f>IFERROR(SUMIF(CREF!A:A,PREF!A1290,CREF!G:G),"")</f>
        <v>-450000</v>
      </c>
    </row>
    <row r="1291" spans="1:19">
      <c r="A1291" s="3">
        <v>1290</v>
      </c>
      <c r="B1291" s="5">
        <v>42128</v>
      </c>
      <c r="K1291" s="3">
        <v>337</v>
      </c>
      <c r="P1291" s="3" t="s">
        <v>40</v>
      </c>
      <c r="Q1291" s="4" t="str">
        <f>IFERROR(IF(IF(AND(IF(M1291&lt;&gt;0,LOOKUP(M1291,[1]Customer!$A:$A,[1]Customer!$B:$B),IF(N1291&lt;&gt;0,LOOKUP(N1291,[1]Supplier!$A:$A,[1]Supplier!$B:$B)))=FALSE,O1291&lt;&gt;0),LOOKUP(O1291,[1]Branch!$A:$A,[1]Branch!$B:$B),IF(M1291&lt;&gt;0,LOOKUP(M1291,[1]Customer!$A:$A,[1]Customer!$B:$B),IF(N1291&lt;&gt;0,LOOKUP(N1291,[1]Supplier!$A:$A,[1]Supplier!$B:$B))))=FALSE,LOOKUP(P1291,[1]Banking!$A:$A,[1]Banking!$B:$B),IF(AND(IF(M1291&lt;&gt;0,LOOKUP(M1291,[1]Customer!$A:$A,[1]Customer!$B:$B),IF(N1291&lt;&gt;0,LOOKUP(N1291,[1]Supplier!$A:$A,[1]Supplier!$B:$B)))=FALSE,O1291&lt;&gt;0),LOOKUP(O1291,[1]Branch!$A:$A,[1]Branch!$B:$B),IF(M1291&lt;&gt;0,LOOKUP(M1291,[1]Customer!$A:$A,[1]Customer!$B:$B),IF(N1291&lt;&gt;0,LOOKUP(N1291,[1]Supplier!$A:$A,[1]Supplier!$B:$B))))),"")</f>
        <v>Kas Kecil Nathani Chemicals</v>
      </c>
      <c r="R1291" s="4">
        <f>IFERROR(IF(IF(AND(IF(M1291&lt;&gt;0,LOOKUP(M1291,[1]Customer!$A:$A,[1]Customer!$V:$V),IF(N1291&lt;&gt;0,LOOKUP(N1291,[1]Supplier!$A:$A,[1]Supplier!$V:$V)))=FALSE,O1291&lt;&gt;0),LOOKUP(O1291,[1]Branch!$A:$A,[1]Branch!$V:$V),IF(M1291&lt;&gt;0,LOOKUP(M1291,[1]Customer!$A:$A,[1]Customer!$V:$V),IF(N1291&lt;&gt;0,LOOKUP(N1291,[1]Supplier!$A:$A,[1]Supplier!$V:$V))))=FALSE,LOOKUP(P1291,[1]Banking!$A:$A,[1]Banking!$C:$C),IF(AND(IF(M1291&lt;&gt;0,LOOKUP(M1291,[1]Customer!$A:$A,[1]Customer!$V:$V),IF(N1291&lt;&gt;0,LOOKUP(N1291,[1]Supplier!$A:$A,[1]Supplier!$V:$V)))=FALSE,O1291&lt;&gt;0),LOOKUP(O1291,[1]Branch!$A:$A,[1]Branch!$V:$V),IF(M1291&lt;&gt;0,LOOKUP(M1291,[1]Customer!$A:$A,[1]Customer!$V:$V),IF(N1291&lt;&gt;0,LOOKUP(N1291,[1]Supplier!$A:$A,[1]Supplier!$V:$V))))),"")</f>
        <v>0</v>
      </c>
      <c r="S1291" s="14">
        <f>IFERROR(SUMIF(CREF!A:A,PREF!A1291,CREF!G:G),"")</f>
        <v>-450000</v>
      </c>
    </row>
    <row r="1292" spans="1:19">
      <c r="A1292" s="3">
        <v>1291</v>
      </c>
      <c r="B1292" s="5">
        <v>42128</v>
      </c>
      <c r="K1292" s="3">
        <v>338</v>
      </c>
      <c r="P1292" s="3" t="s">
        <v>40</v>
      </c>
      <c r="Q1292" s="4" t="str">
        <f>IFERROR(IF(IF(AND(IF(M1292&lt;&gt;0,LOOKUP(M1292,[1]Customer!$A:$A,[1]Customer!$B:$B),IF(N1292&lt;&gt;0,LOOKUP(N1292,[1]Supplier!$A:$A,[1]Supplier!$B:$B)))=FALSE,O1292&lt;&gt;0),LOOKUP(O1292,[1]Branch!$A:$A,[1]Branch!$B:$B),IF(M1292&lt;&gt;0,LOOKUP(M1292,[1]Customer!$A:$A,[1]Customer!$B:$B),IF(N1292&lt;&gt;0,LOOKUP(N1292,[1]Supplier!$A:$A,[1]Supplier!$B:$B))))=FALSE,LOOKUP(P1292,[1]Banking!$A:$A,[1]Banking!$B:$B),IF(AND(IF(M1292&lt;&gt;0,LOOKUP(M1292,[1]Customer!$A:$A,[1]Customer!$B:$B),IF(N1292&lt;&gt;0,LOOKUP(N1292,[1]Supplier!$A:$A,[1]Supplier!$B:$B)))=FALSE,O1292&lt;&gt;0),LOOKUP(O1292,[1]Branch!$A:$A,[1]Branch!$B:$B),IF(M1292&lt;&gt;0,LOOKUP(M1292,[1]Customer!$A:$A,[1]Customer!$B:$B),IF(N1292&lt;&gt;0,LOOKUP(N1292,[1]Supplier!$A:$A,[1]Supplier!$B:$B))))),"")</f>
        <v>Kas Kecil Nathani Chemicals</v>
      </c>
      <c r="R1292" s="4">
        <f>IFERROR(IF(IF(AND(IF(M1292&lt;&gt;0,LOOKUP(M1292,[1]Customer!$A:$A,[1]Customer!$V:$V),IF(N1292&lt;&gt;0,LOOKUP(N1292,[1]Supplier!$A:$A,[1]Supplier!$V:$V)))=FALSE,O1292&lt;&gt;0),LOOKUP(O1292,[1]Branch!$A:$A,[1]Branch!$V:$V),IF(M1292&lt;&gt;0,LOOKUP(M1292,[1]Customer!$A:$A,[1]Customer!$V:$V),IF(N1292&lt;&gt;0,LOOKUP(N1292,[1]Supplier!$A:$A,[1]Supplier!$V:$V))))=FALSE,LOOKUP(P1292,[1]Banking!$A:$A,[1]Banking!$C:$C),IF(AND(IF(M1292&lt;&gt;0,LOOKUP(M1292,[1]Customer!$A:$A,[1]Customer!$V:$V),IF(N1292&lt;&gt;0,LOOKUP(N1292,[1]Supplier!$A:$A,[1]Supplier!$V:$V)))=FALSE,O1292&lt;&gt;0),LOOKUP(O1292,[1]Branch!$A:$A,[1]Branch!$V:$V),IF(M1292&lt;&gt;0,LOOKUP(M1292,[1]Customer!$A:$A,[1]Customer!$V:$V),IF(N1292&lt;&gt;0,LOOKUP(N1292,[1]Supplier!$A:$A,[1]Supplier!$V:$V))))),"")</f>
        <v>0</v>
      </c>
      <c r="S1292" s="14">
        <f>IFERROR(SUMIF(CREF!A:A,PREF!A1292,CREF!G:G),"")</f>
        <v>-375000</v>
      </c>
    </row>
    <row r="1293" spans="1:19">
      <c r="A1293" s="3">
        <v>1292</v>
      </c>
      <c r="B1293" s="5">
        <v>42128</v>
      </c>
      <c r="K1293" s="3">
        <v>339</v>
      </c>
      <c r="P1293" s="3" t="s">
        <v>40</v>
      </c>
      <c r="Q1293" s="4" t="str">
        <f>IFERROR(IF(IF(AND(IF(M1293&lt;&gt;0,LOOKUP(M1293,[1]Customer!$A:$A,[1]Customer!$B:$B),IF(N1293&lt;&gt;0,LOOKUP(N1293,[1]Supplier!$A:$A,[1]Supplier!$B:$B)))=FALSE,O1293&lt;&gt;0),LOOKUP(O1293,[1]Branch!$A:$A,[1]Branch!$B:$B),IF(M1293&lt;&gt;0,LOOKUP(M1293,[1]Customer!$A:$A,[1]Customer!$B:$B),IF(N1293&lt;&gt;0,LOOKUP(N1293,[1]Supplier!$A:$A,[1]Supplier!$B:$B))))=FALSE,LOOKUP(P1293,[1]Banking!$A:$A,[1]Banking!$B:$B),IF(AND(IF(M1293&lt;&gt;0,LOOKUP(M1293,[1]Customer!$A:$A,[1]Customer!$B:$B),IF(N1293&lt;&gt;0,LOOKUP(N1293,[1]Supplier!$A:$A,[1]Supplier!$B:$B)))=FALSE,O1293&lt;&gt;0),LOOKUP(O1293,[1]Branch!$A:$A,[1]Branch!$B:$B),IF(M1293&lt;&gt;0,LOOKUP(M1293,[1]Customer!$A:$A,[1]Customer!$B:$B),IF(N1293&lt;&gt;0,LOOKUP(N1293,[1]Supplier!$A:$A,[1]Supplier!$B:$B))))),"")</f>
        <v>Kas Kecil Nathani Chemicals</v>
      </c>
      <c r="R1293" s="4">
        <f>IFERROR(IF(IF(AND(IF(M1293&lt;&gt;0,LOOKUP(M1293,[1]Customer!$A:$A,[1]Customer!$V:$V),IF(N1293&lt;&gt;0,LOOKUP(N1293,[1]Supplier!$A:$A,[1]Supplier!$V:$V)))=FALSE,O1293&lt;&gt;0),LOOKUP(O1293,[1]Branch!$A:$A,[1]Branch!$V:$V),IF(M1293&lt;&gt;0,LOOKUP(M1293,[1]Customer!$A:$A,[1]Customer!$V:$V),IF(N1293&lt;&gt;0,LOOKUP(N1293,[1]Supplier!$A:$A,[1]Supplier!$V:$V))))=FALSE,LOOKUP(P1293,[1]Banking!$A:$A,[1]Banking!$C:$C),IF(AND(IF(M1293&lt;&gt;0,LOOKUP(M1293,[1]Customer!$A:$A,[1]Customer!$V:$V),IF(N1293&lt;&gt;0,LOOKUP(N1293,[1]Supplier!$A:$A,[1]Supplier!$V:$V)))=FALSE,O1293&lt;&gt;0),LOOKUP(O1293,[1]Branch!$A:$A,[1]Branch!$V:$V),IF(M1293&lt;&gt;0,LOOKUP(M1293,[1]Customer!$A:$A,[1]Customer!$V:$V),IF(N1293&lt;&gt;0,LOOKUP(N1293,[1]Supplier!$A:$A,[1]Supplier!$V:$V))))),"")</f>
        <v>0</v>
      </c>
      <c r="S1293" s="14">
        <f>IFERROR(SUMIF(CREF!A:A,PREF!A1293,CREF!G:G),"")</f>
        <v>-450000</v>
      </c>
    </row>
    <row r="1294" spans="1:19">
      <c r="A1294" s="3">
        <v>1293</v>
      </c>
      <c r="B1294" s="5">
        <v>42128</v>
      </c>
      <c r="K1294" s="3">
        <v>340</v>
      </c>
      <c r="P1294" s="3" t="s">
        <v>40</v>
      </c>
      <c r="Q1294" s="4" t="str">
        <f>IFERROR(IF(IF(AND(IF(M1294&lt;&gt;0,LOOKUP(M1294,[1]Customer!$A:$A,[1]Customer!$B:$B),IF(N1294&lt;&gt;0,LOOKUP(N1294,[1]Supplier!$A:$A,[1]Supplier!$B:$B)))=FALSE,O1294&lt;&gt;0),LOOKUP(O1294,[1]Branch!$A:$A,[1]Branch!$B:$B),IF(M1294&lt;&gt;0,LOOKUP(M1294,[1]Customer!$A:$A,[1]Customer!$B:$B),IF(N1294&lt;&gt;0,LOOKUP(N1294,[1]Supplier!$A:$A,[1]Supplier!$B:$B))))=FALSE,LOOKUP(P1294,[1]Banking!$A:$A,[1]Banking!$B:$B),IF(AND(IF(M1294&lt;&gt;0,LOOKUP(M1294,[1]Customer!$A:$A,[1]Customer!$B:$B),IF(N1294&lt;&gt;0,LOOKUP(N1294,[1]Supplier!$A:$A,[1]Supplier!$B:$B)))=FALSE,O1294&lt;&gt;0),LOOKUP(O1294,[1]Branch!$A:$A,[1]Branch!$B:$B),IF(M1294&lt;&gt;0,LOOKUP(M1294,[1]Customer!$A:$A,[1]Customer!$B:$B),IF(N1294&lt;&gt;0,LOOKUP(N1294,[1]Supplier!$A:$A,[1]Supplier!$B:$B))))),"")</f>
        <v>Kas Kecil Nathani Chemicals</v>
      </c>
      <c r="R1294" s="4">
        <f>IFERROR(IF(IF(AND(IF(M1294&lt;&gt;0,LOOKUP(M1294,[1]Customer!$A:$A,[1]Customer!$V:$V),IF(N1294&lt;&gt;0,LOOKUP(N1294,[1]Supplier!$A:$A,[1]Supplier!$V:$V)))=FALSE,O1294&lt;&gt;0),LOOKUP(O1294,[1]Branch!$A:$A,[1]Branch!$V:$V),IF(M1294&lt;&gt;0,LOOKUP(M1294,[1]Customer!$A:$A,[1]Customer!$V:$V),IF(N1294&lt;&gt;0,LOOKUP(N1294,[1]Supplier!$A:$A,[1]Supplier!$V:$V))))=FALSE,LOOKUP(P1294,[1]Banking!$A:$A,[1]Banking!$C:$C),IF(AND(IF(M1294&lt;&gt;0,LOOKUP(M1294,[1]Customer!$A:$A,[1]Customer!$V:$V),IF(N1294&lt;&gt;0,LOOKUP(N1294,[1]Supplier!$A:$A,[1]Supplier!$V:$V)))=FALSE,O1294&lt;&gt;0),LOOKUP(O1294,[1]Branch!$A:$A,[1]Branch!$V:$V),IF(M1294&lt;&gt;0,LOOKUP(M1294,[1]Customer!$A:$A,[1]Customer!$V:$V),IF(N1294&lt;&gt;0,LOOKUP(N1294,[1]Supplier!$A:$A,[1]Supplier!$V:$V))))),"")</f>
        <v>0</v>
      </c>
      <c r="S1294" s="14">
        <f>IFERROR(SUMIF(CREF!A:A,PREF!A1294,CREF!G:G),"")</f>
        <v>-450000</v>
      </c>
    </row>
    <row r="1295" spans="1:19">
      <c r="A1295" s="3">
        <v>1294</v>
      </c>
      <c r="B1295" s="5">
        <v>42132</v>
      </c>
      <c r="K1295" s="3">
        <v>341</v>
      </c>
      <c r="P1295" s="3" t="s">
        <v>40</v>
      </c>
      <c r="Q1295" s="4" t="str">
        <f>IFERROR(IF(IF(AND(IF(M1295&lt;&gt;0,LOOKUP(M1295,[1]Customer!$A:$A,[1]Customer!$B:$B),IF(N1295&lt;&gt;0,LOOKUP(N1295,[1]Supplier!$A:$A,[1]Supplier!$B:$B)))=FALSE,O1295&lt;&gt;0),LOOKUP(O1295,[1]Branch!$A:$A,[1]Branch!$B:$B),IF(M1295&lt;&gt;0,LOOKUP(M1295,[1]Customer!$A:$A,[1]Customer!$B:$B),IF(N1295&lt;&gt;0,LOOKUP(N1295,[1]Supplier!$A:$A,[1]Supplier!$B:$B))))=FALSE,LOOKUP(P1295,[1]Banking!$A:$A,[1]Banking!$B:$B),IF(AND(IF(M1295&lt;&gt;0,LOOKUP(M1295,[1]Customer!$A:$A,[1]Customer!$B:$B),IF(N1295&lt;&gt;0,LOOKUP(N1295,[1]Supplier!$A:$A,[1]Supplier!$B:$B)))=FALSE,O1295&lt;&gt;0),LOOKUP(O1295,[1]Branch!$A:$A,[1]Branch!$B:$B),IF(M1295&lt;&gt;0,LOOKUP(M1295,[1]Customer!$A:$A,[1]Customer!$B:$B),IF(N1295&lt;&gt;0,LOOKUP(N1295,[1]Supplier!$A:$A,[1]Supplier!$B:$B))))),"")</f>
        <v>Kas Kecil Nathani Chemicals</v>
      </c>
      <c r="R1295" s="4">
        <f>IFERROR(IF(IF(AND(IF(M1295&lt;&gt;0,LOOKUP(M1295,[1]Customer!$A:$A,[1]Customer!$V:$V),IF(N1295&lt;&gt;0,LOOKUP(N1295,[1]Supplier!$A:$A,[1]Supplier!$V:$V)))=FALSE,O1295&lt;&gt;0),LOOKUP(O1295,[1]Branch!$A:$A,[1]Branch!$V:$V),IF(M1295&lt;&gt;0,LOOKUP(M1295,[1]Customer!$A:$A,[1]Customer!$V:$V),IF(N1295&lt;&gt;0,LOOKUP(N1295,[1]Supplier!$A:$A,[1]Supplier!$V:$V))))=FALSE,LOOKUP(P1295,[1]Banking!$A:$A,[1]Banking!$C:$C),IF(AND(IF(M1295&lt;&gt;0,LOOKUP(M1295,[1]Customer!$A:$A,[1]Customer!$V:$V),IF(N1295&lt;&gt;0,LOOKUP(N1295,[1]Supplier!$A:$A,[1]Supplier!$V:$V)))=FALSE,O1295&lt;&gt;0),LOOKUP(O1295,[1]Branch!$A:$A,[1]Branch!$V:$V),IF(M1295&lt;&gt;0,LOOKUP(M1295,[1]Customer!$A:$A,[1]Customer!$V:$V),IF(N1295&lt;&gt;0,LOOKUP(N1295,[1]Supplier!$A:$A,[1]Supplier!$V:$V))))),"")</f>
        <v>0</v>
      </c>
      <c r="S1295" s="14">
        <f>IFERROR(SUMIF(CREF!A:A,PREF!A1295,CREF!G:G),"")</f>
        <v>-1000000</v>
      </c>
    </row>
    <row r="1296" spans="1:19">
      <c r="A1296" s="3">
        <v>1295</v>
      </c>
      <c r="B1296" s="5">
        <v>42132</v>
      </c>
      <c r="K1296" s="3">
        <v>342</v>
      </c>
      <c r="Q1296" s="4" t="str">
        <f>IFERROR(IF(IF(AND(IF(M1296&lt;&gt;0,LOOKUP(M1296,[1]Customer!$A:$A,[1]Customer!$B:$B),IF(N1296&lt;&gt;0,LOOKUP(N1296,[1]Supplier!$A:$A,[1]Supplier!$B:$B)))=FALSE,O1296&lt;&gt;0),LOOKUP(O1296,[1]Branch!$A:$A,[1]Branch!$B:$B),IF(M1296&lt;&gt;0,LOOKUP(M1296,[1]Customer!$A:$A,[1]Customer!$B:$B),IF(N1296&lt;&gt;0,LOOKUP(N1296,[1]Supplier!$A:$A,[1]Supplier!$B:$B))))=FALSE,LOOKUP(P1296,[1]Banking!$A:$A,[1]Banking!$B:$B),IF(AND(IF(M1296&lt;&gt;0,LOOKUP(M1296,[1]Customer!$A:$A,[1]Customer!$B:$B),IF(N1296&lt;&gt;0,LOOKUP(N1296,[1]Supplier!$A:$A,[1]Supplier!$B:$B)))=FALSE,O1296&lt;&gt;0),LOOKUP(O1296,[1]Branch!$A:$A,[1]Branch!$B:$B),IF(M1296&lt;&gt;0,LOOKUP(M1296,[1]Customer!$A:$A,[1]Customer!$B:$B),IF(N1296&lt;&gt;0,LOOKUP(N1296,[1]Supplier!$A:$A,[1]Supplier!$B:$B))))),"")</f>
        <v/>
      </c>
      <c r="R1296" s="4" t="str">
        <f>IFERROR(IF(IF(AND(IF(M1296&lt;&gt;0,LOOKUP(M1296,[1]Customer!$A:$A,[1]Customer!$V:$V),IF(N1296&lt;&gt;0,LOOKUP(N1296,[1]Supplier!$A:$A,[1]Supplier!$V:$V)))=FALSE,O1296&lt;&gt;0),LOOKUP(O1296,[1]Branch!$A:$A,[1]Branch!$V:$V),IF(M1296&lt;&gt;0,LOOKUP(M1296,[1]Customer!$A:$A,[1]Customer!$V:$V),IF(N1296&lt;&gt;0,LOOKUP(N1296,[1]Supplier!$A:$A,[1]Supplier!$V:$V))))=FALSE,LOOKUP(P1296,[1]Banking!$A:$A,[1]Banking!$C:$C),IF(AND(IF(M1296&lt;&gt;0,LOOKUP(M1296,[1]Customer!$A:$A,[1]Customer!$V:$V),IF(N1296&lt;&gt;0,LOOKUP(N1296,[1]Supplier!$A:$A,[1]Supplier!$V:$V)))=FALSE,O1296&lt;&gt;0),LOOKUP(O1296,[1]Branch!$A:$A,[1]Branch!$V:$V),IF(M1296&lt;&gt;0,LOOKUP(M1296,[1]Customer!$A:$A,[1]Customer!$V:$V),IF(N1296&lt;&gt;0,LOOKUP(N1296,[1]Supplier!$A:$A,[1]Supplier!$V:$V))))),"")</f>
        <v/>
      </c>
      <c r="S1296" s="14">
        <f>IFERROR(SUMIF(CREF!A:A,PREF!A1296,CREF!G:G),"")</f>
        <v>-28842</v>
      </c>
    </row>
    <row r="1297" spans="1:19">
      <c r="A1297" s="3">
        <v>1296</v>
      </c>
      <c r="B1297" s="5">
        <v>42135</v>
      </c>
      <c r="J1297" s="3">
        <v>108</v>
      </c>
      <c r="M1297" s="3" t="s">
        <v>41</v>
      </c>
      <c r="Q1297" s="4" t="str">
        <f>IFERROR(IF(IF(AND(IF(M1297&lt;&gt;0,LOOKUP(M1297,[1]Customer!$A:$A,[1]Customer!$B:$B),IF(N1297&lt;&gt;0,LOOKUP(N1297,[1]Supplier!$A:$A,[1]Supplier!$B:$B)))=FALSE,O1297&lt;&gt;0),LOOKUP(O1297,[1]Branch!$A:$A,[1]Branch!$B:$B),IF(M1297&lt;&gt;0,LOOKUP(M1297,[1]Customer!$A:$A,[1]Customer!$B:$B),IF(N1297&lt;&gt;0,LOOKUP(N1297,[1]Supplier!$A:$A,[1]Supplier!$B:$B))))=FALSE,LOOKUP(P1297,[1]Banking!$A:$A,[1]Banking!$B:$B),IF(AND(IF(M1297&lt;&gt;0,LOOKUP(M1297,[1]Customer!$A:$A,[1]Customer!$B:$B),IF(N1297&lt;&gt;0,LOOKUP(N1297,[1]Supplier!$A:$A,[1]Supplier!$B:$B)))=FALSE,O1297&lt;&gt;0),LOOKUP(O1297,[1]Branch!$A:$A,[1]Branch!$B:$B),IF(M1297&lt;&gt;0,LOOKUP(M1297,[1]Customer!$A:$A,[1]Customer!$B:$B),IF(N1297&lt;&gt;0,LOOKUP(N1297,[1]Supplier!$A:$A,[1]Supplier!$B:$B))))),"")</f>
        <v>Nathani Indonesia</v>
      </c>
      <c r="R1297" s="4" t="str">
        <f>IFERROR(IF(IF(AND(IF(M1297&lt;&gt;0,LOOKUP(M1297,[1]Customer!$A:$A,[1]Customer!$V:$V),IF(N1297&lt;&gt;0,LOOKUP(N1297,[1]Supplier!$A:$A,[1]Supplier!$V:$V)))=FALSE,O1297&lt;&gt;0),LOOKUP(O1297,[1]Branch!$A:$A,[1]Branch!$V:$V),IF(M1297&lt;&gt;0,LOOKUP(M1297,[1]Customer!$A:$A,[1]Customer!$V:$V),IF(N1297&lt;&gt;0,LOOKUP(N1297,[1]Supplier!$A:$A,[1]Supplier!$V:$V))))=FALSE,LOOKUP(P1297,[1]Banking!$A:$A,[1]Banking!$C:$C),IF(AND(IF(M1297&lt;&gt;0,LOOKUP(M1297,[1]Customer!$A:$A,[1]Customer!$V:$V),IF(N1297&lt;&gt;0,LOOKUP(N1297,[1]Supplier!$A:$A,[1]Supplier!$V:$V)))=FALSE,O1297&lt;&gt;0),LOOKUP(O1297,[1]Branch!$A:$A,[1]Branch!$V:$V),IF(M1297&lt;&gt;0,LOOKUP(M1297,[1]Customer!$A:$A,[1]Customer!$V:$V),IF(N1297&lt;&gt;0,LOOKUP(N1297,[1]Supplier!$A:$A,[1]Supplier!$V:$V))))),"")</f>
        <v>Agustina Y. Zulkarnain</v>
      </c>
      <c r="S1297" s="14">
        <f>IFERROR(SUMIF(CREF!A:A,PREF!A1297,CREF!G:G),"")</f>
        <v>8250000</v>
      </c>
    </row>
    <row r="1298" spans="1:19">
      <c r="A1298" s="3">
        <v>1297</v>
      </c>
      <c r="B1298" s="5">
        <v>42135</v>
      </c>
      <c r="K1298" s="3">
        <v>343</v>
      </c>
      <c r="N1298" s="3" t="s">
        <v>206</v>
      </c>
      <c r="Q1298" s="4" t="str">
        <f>IFERROR(IF(IF(AND(IF(M1298&lt;&gt;0,LOOKUP(M1298,[1]Customer!$A:$A,[1]Customer!$B:$B),IF(N1298&lt;&gt;0,LOOKUP(N1298,[1]Supplier!$A:$A,[1]Supplier!$B:$B)))=FALSE,O1298&lt;&gt;0),LOOKUP(O1298,[1]Branch!$A:$A,[1]Branch!$B:$B),IF(M1298&lt;&gt;0,LOOKUP(M1298,[1]Customer!$A:$A,[1]Customer!$B:$B),IF(N1298&lt;&gt;0,LOOKUP(N1298,[1]Supplier!$A:$A,[1]Supplier!$B:$B))))=FALSE,LOOKUP(P1298,[1]Banking!$A:$A,[1]Banking!$B:$B),IF(AND(IF(M1298&lt;&gt;0,LOOKUP(M1298,[1]Customer!$A:$A,[1]Customer!$B:$B),IF(N1298&lt;&gt;0,LOOKUP(N1298,[1]Supplier!$A:$A,[1]Supplier!$B:$B)))=FALSE,O1298&lt;&gt;0),LOOKUP(O1298,[1]Branch!$A:$A,[1]Branch!$B:$B),IF(M1298&lt;&gt;0,LOOKUP(M1298,[1]Customer!$A:$A,[1]Customer!$B:$B),IF(N1298&lt;&gt;0,LOOKUP(N1298,[1]Supplier!$A:$A,[1]Supplier!$B:$B))))),"")</f>
        <v>Wina Pack</v>
      </c>
      <c r="R1298" s="4" t="str">
        <f>IFERROR(IF(IF(AND(IF(M1298&lt;&gt;0,LOOKUP(M1298,[1]Customer!$A:$A,[1]Customer!$V:$V),IF(N1298&lt;&gt;0,LOOKUP(N1298,[1]Supplier!$A:$A,[1]Supplier!$V:$V)))=FALSE,O1298&lt;&gt;0),LOOKUP(O1298,[1]Branch!$A:$A,[1]Branch!$V:$V),IF(M1298&lt;&gt;0,LOOKUP(M1298,[1]Customer!$A:$A,[1]Customer!$V:$V),IF(N1298&lt;&gt;0,LOOKUP(N1298,[1]Supplier!$A:$A,[1]Supplier!$V:$V))))=FALSE,LOOKUP(P1298,[1]Banking!$A:$A,[1]Banking!$C:$C),IF(AND(IF(M1298&lt;&gt;0,LOOKUP(M1298,[1]Customer!$A:$A,[1]Customer!$V:$V),IF(N1298&lt;&gt;0,LOOKUP(N1298,[1]Supplier!$A:$A,[1]Supplier!$V:$V)))=FALSE,O1298&lt;&gt;0),LOOKUP(O1298,[1]Branch!$A:$A,[1]Branch!$V:$V),IF(M1298&lt;&gt;0,LOOKUP(M1298,[1]Customer!$A:$A,[1]Customer!$V:$V),IF(N1298&lt;&gt;0,LOOKUP(N1298,[1]Supplier!$A:$A,[1]Supplier!$V:$V))))),"")</f>
        <v>Dany Herlambang</v>
      </c>
      <c r="S1298" s="14">
        <f>IFERROR(SUMIF(CREF!A:A,PREF!A1298,CREF!G:G),"")</f>
        <v>-1250000</v>
      </c>
    </row>
    <row r="1299" spans="1:19">
      <c r="A1299" s="3">
        <v>1298</v>
      </c>
      <c r="B1299" s="5">
        <v>42135</v>
      </c>
      <c r="K1299" s="3">
        <v>344</v>
      </c>
      <c r="P1299" s="3" t="s">
        <v>40</v>
      </c>
      <c r="Q1299" s="4" t="str">
        <f>IFERROR(IF(IF(AND(IF(M1299&lt;&gt;0,LOOKUP(M1299,[1]Customer!$A:$A,[1]Customer!$B:$B),IF(N1299&lt;&gt;0,LOOKUP(N1299,[1]Supplier!$A:$A,[1]Supplier!$B:$B)))=FALSE,O1299&lt;&gt;0),LOOKUP(O1299,[1]Branch!$A:$A,[1]Branch!$B:$B),IF(M1299&lt;&gt;0,LOOKUP(M1299,[1]Customer!$A:$A,[1]Customer!$B:$B),IF(N1299&lt;&gt;0,LOOKUP(N1299,[1]Supplier!$A:$A,[1]Supplier!$B:$B))))=FALSE,LOOKUP(P1299,[1]Banking!$A:$A,[1]Banking!$B:$B),IF(AND(IF(M1299&lt;&gt;0,LOOKUP(M1299,[1]Customer!$A:$A,[1]Customer!$B:$B),IF(N1299&lt;&gt;0,LOOKUP(N1299,[1]Supplier!$A:$A,[1]Supplier!$B:$B)))=FALSE,O1299&lt;&gt;0),LOOKUP(O1299,[1]Branch!$A:$A,[1]Branch!$B:$B),IF(M1299&lt;&gt;0,LOOKUP(M1299,[1]Customer!$A:$A,[1]Customer!$B:$B),IF(N1299&lt;&gt;0,LOOKUP(N1299,[1]Supplier!$A:$A,[1]Supplier!$B:$B))))),"")</f>
        <v>Kas Kecil Nathani Chemicals</v>
      </c>
      <c r="R1299" s="4">
        <f>IFERROR(IF(IF(AND(IF(M1299&lt;&gt;0,LOOKUP(M1299,[1]Customer!$A:$A,[1]Customer!$V:$V),IF(N1299&lt;&gt;0,LOOKUP(N1299,[1]Supplier!$A:$A,[1]Supplier!$V:$V)))=FALSE,O1299&lt;&gt;0),LOOKUP(O1299,[1]Branch!$A:$A,[1]Branch!$V:$V),IF(M1299&lt;&gt;0,LOOKUP(M1299,[1]Customer!$A:$A,[1]Customer!$V:$V),IF(N1299&lt;&gt;0,LOOKUP(N1299,[1]Supplier!$A:$A,[1]Supplier!$V:$V))))=FALSE,LOOKUP(P1299,[1]Banking!$A:$A,[1]Banking!$C:$C),IF(AND(IF(M1299&lt;&gt;0,LOOKUP(M1299,[1]Customer!$A:$A,[1]Customer!$V:$V),IF(N1299&lt;&gt;0,LOOKUP(N1299,[1]Supplier!$A:$A,[1]Supplier!$V:$V)))=FALSE,O1299&lt;&gt;0),LOOKUP(O1299,[1]Branch!$A:$A,[1]Branch!$V:$V),IF(M1299&lt;&gt;0,LOOKUP(M1299,[1]Customer!$A:$A,[1]Customer!$V:$V),IF(N1299&lt;&gt;0,LOOKUP(N1299,[1]Supplier!$A:$A,[1]Supplier!$V:$V))))),"")</f>
        <v>0</v>
      </c>
      <c r="S1299" s="14">
        <f>IFERROR(SUMIF(CREF!A:A,PREF!A1299,CREF!G:G),"")</f>
        <v>-7255960</v>
      </c>
    </row>
    <row r="1300" spans="1:19">
      <c r="A1300" s="3">
        <v>1299</v>
      </c>
      <c r="B1300" s="5">
        <v>42132</v>
      </c>
      <c r="K1300" s="3">
        <v>345</v>
      </c>
      <c r="P1300" s="3" t="s">
        <v>40</v>
      </c>
      <c r="Q1300" s="4" t="str">
        <f>IFERROR(IF(IF(AND(IF(M1300&lt;&gt;0,LOOKUP(M1300,[1]Customer!$A:$A,[1]Customer!$B:$B),IF(N1300&lt;&gt;0,LOOKUP(N1300,[1]Supplier!$A:$A,[1]Supplier!$B:$B)))=FALSE,O1300&lt;&gt;0),LOOKUP(O1300,[1]Branch!$A:$A,[1]Branch!$B:$B),IF(M1300&lt;&gt;0,LOOKUP(M1300,[1]Customer!$A:$A,[1]Customer!$B:$B),IF(N1300&lt;&gt;0,LOOKUP(N1300,[1]Supplier!$A:$A,[1]Supplier!$B:$B))))=FALSE,LOOKUP(P1300,[1]Banking!$A:$A,[1]Banking!$B:$B),IF(AND(IF(M1300&lt;&gt;0,LOOKUP(M1300,[1]Customer!$A:$A,[1]Customer!$B:$B),IF(N1300&lt;&gt;0,LOOKUP(N1300,[1]Supplier!$A:$A,[1]Supplier!$B:$B)))=FALSE,O1300&lt;&gt;0),LOOKUP(O1300,[1]Branch!$A:$A,[1]Branch!$B:$B),IF(M1300&lt;&gt;0,LOOKUP(M1300,[1]Customer!$A:$A,[1]Customer!$B:$B),IF(N1300&lt;&gt;0,LOOKUP(N1300,[1]Supplier!$A:$A,[1]Supplier!$B:$B))))),"")</f>
        <v>Kas Kecil Nathani Chemicals</v>
      </c>
      <c r="R1300" s="4">
        <f>IFERROR(IF(IF(AND(IF(M1300&lt;&gt;0,LOOKUP(M1300,[1]Customer!$A:$A,[1]Customer!$V:$V),IF(N1300&lt;&gt;0,LOOKUP(N1300,[1]Supplier!$A:$A,[1]Supplier!$V:$V)))=FALSE,O1300&lt;&gt;0),LOOKUP(O1300,[1]Branch!$A:$A,[1]Branch!$V:$V),IF(M1300&lt;&gt;0,LOOKUP(M1300,[1]Customer!$A:$A,[1]Customer!$V:$V),IF(N1300&lt;&gt;0,LOOKUP(N1300,[1]Supplier!$A:$A,[1]Supplier!$V:$V))))=FALSE,LOOKUP(P1300,[1]Banking!$A:$A,[1]Banking!$C:$C),IF(AND(IF(M1300&lt;&gt;0,LOOKUP(M1300,[1]Customer!$A:$A,[1]Customer!$V:$V),IF(N1300&lt;&gt;0,LOOKUP(N1300,[1]Supplier!$A:$A,[1]Supplier!$V:$V)))=FALSE,O1300&lt;&gt;0),LOOKUP(O1300,[1]Branch!$A:$A,[1]Branch!$V:$V),IF(M1300&lt;&gt;0,LOOKUP(M1300,[1]Customer!$A:$A,[1]Customer!$V:$V),IF(N1300&lt;&gt;0,LOOKUP(N1300,[1]Supplier!$A:$A,[1]Supplier!$V:$V))))),"")</f>
        <v>0</v>
      </c>
      <c r="S1300" s="14">
        <f>IFERROR(SUMIF(CREF!A:A,PREF!A1300,CREF!G:G),"")</f>
        <v>-600000</v>
      </c>
    </row>
    <row r="1301" spans="1:19">
      <c r="A1301" s="3">
        <v>1300</v>
      </c>
      <c r="B1301" s="5">
        <v>42132</v>
      </c>
      <c r="K1301" s="3">
        <v>346</v>
      </c>
      <c r="P1301" s="3" t="s">
        <v>40</v>
      </c>
      <c r="Q1301" s="4" t="str">
        <f>IFERROR(IF(IF(AND(IF(M1301&lt;&gt;0,LOOKUP(M1301,[1]Customer!$A:$A,[1]Customer!$B:$B),IF(N1301&lt;&gt;0,LOOKUP(N1301,[1]Supplier!$A:$A,[1]Supplier!$B:$B)))=FALSE,O1301&lt;&gt;0),LOOKUP(O1301,[1]Branch!$A:$A,[1]Branch!$B:$B),IF(M1301&lt;&gt;0,LOOKUP(M1301,[1]Customer!$A:$A,[1]Customer!$B:$B),IF(N1301&lt;&gt;0,LOOKUP(N1301,[1]Supplier!$A:$A,[1]Supplier!$B:$B))))=FALSE,LOOKUP(P1301,[1]Banking!$A:$A,[1]Banking!$B:$B),IF(AND(IF(M1301&lt;&gt;0,LOOKUP(M1301,[1]Customer!$A:$A,[1]Customer!$B:$B),IF(N1301&lt;&gt;0,LOOKUP(N1301,[1]Supplier!$A:$A,[1]Supplier!$B:$B)))=FALSE,O1301&lt;&gt;0),LOOKUP(O1301,[1]Branch!$A:$A,[1]Branch!$B:$B),IF(M1301&lt;&gt;0,LOOKUP(M1301,[1]Customer!$A:$A,[1]Customer!$B:$B),IF(N1301&lt;&gt;0,LOOKUP(N1301,[1]Supplier!$A:$A,[1]Supplier!$B:$B))))),"")</f>
        <v>Kas Kecil Nathani Chemicals</v>
      </c>
      <c r="R1301" s="4">
        <f>IFERROR(IF(IF(AND(IF(M1301&lt;&gt;0,LOOKUP(M1301,[1]Customer!$A:$A,[1]Customer!$V:$V),IF(N1301&lt;&gt;0,LOOKUP(N1301,[1]Supplier!$A:$A,[1]Supplier!$V:$V)))=FALSE,O1301&lt;&gt;0),LOOKUP(O1301,[1]Branch!$A:$A,[1]Branch!$V:$V),IF(M1301&lt;&gt;0,LOOKUP(M1301,[1]Customer!$A:$A,[1]Customer!$V:$V),IF(N1301&lt;&gt;0,LOOKUP(N1301,[1]Supplier!$A:$A,[1]Supplier!$V:$V))))=FALSE,LOOKUP(P1301,[1]Banking!$A:$A,[1]Banking!$C:$C),IF(AND(IF(M1301&lt;&gt;0,LOOKUP(M1301,[1]Customer!$A:$A,[1]Customer!$V:$V),IF(N1301&lt;&gt;0,LOOKUP(N1301,[1]Supplier!$A:$A,[1]Supplier!$V:$V)))=FALSE,O1301&lt;&gt;0),LOOKUP(O1301,[1]Branch!$A:$A,[1]Branch!$V:$V),IF(M1301&lt;&gt;0,LOOKUP(M1301,[1]Customer!$A:$A,[1]Customer!$V:$V),IF(N1301&lt;&gt;0,LOOKUP(N1301,[1]Supplier!$A:$A,[1]Supplier!$V:$V))))),"")</f>
        <v>0</v>
      </c>
      <c r="S1301" s="14">
        <f>IFERROR(SUMIF(CREF!A:A,PREF!A1301,CREF!G:G),"")</f>
        <v>-600000</v>
      </c>
    </row>
    <row r="1302" spans="1:19">
      <c r="A1302" s="3">
        <v>1301</v>
      </c>
      <c r="B1302" s="5">
        <v>42142</v>
      </c>
      <c r="J1302" s="3">
        <v>109</v>
      </c>
      <c r="P1302" s="3" t="s">
        <v>40</v>
      </c>
      <c r="Q1302" s="4" t="str">
        <f>IFERROR(IF(IF(AND(IF(M1302&lt;&gt;0,LOOKUP(M1302,[1]Customer!$A:$A,[1]Customer!$B:$B),IF(N1302&lt;&gt;0,LOOKUP(N1302,[1]Supplier!$A:$A,[1]Supplier!$B:$B)))=FALSE,O1302&lt;&gt;0),LOOKUP(O1302,[1]Branch!$A:$A,[1]Branch!$B:$B),IF(M1302&lt;&gt;0,LOOKUP(M1302,[1]Customer!$A:$A,[1]Customer!$B:$B),IF(N1302&lt;&gt;0,LOOKUP(N1302,[1]Supplier!$A:$A,[1]Supplier!$B:$B))))=FALSE,LOOKUP(P1302,[1]Banking!$A:$A,[1]Banking!$B:$B),IF(AND(IF(M1302&lt;&gt;0,LOOKUP(M1302,[1]Customer!$A:$A,[1]Customer!$B:$B),IF(N1302&lt;&gt;0,LOOKUP(N1302,[1]Supplier!$A:$A,[1]Supplier!$B:$B)))=FALSE,O1302&lt;&gt;0),LOOKUP(O1302,[1]Branch!$A:$A,[1]Branch!$B:$B),IF(M1302&lt;&gt;0,LOOKUP(M1302,[1]Customer!$A:$A,[1]Customer!$B:$B),IF(N1302&lt;&gt;0,LOOKUP(N1302,[1]Supplier!$A:$A,[1]Supplier!$B:$B))))),"")</f>
        <v>Kas Kecil Nathani Chemicals</v>
      </c>
      <c r="R1302" s="4">
        <f>IFERROR(IF(IF(AND(IF(M1302&lt;&gt;0,LOOKUP(M1302,[1]Customer!$A:$A,[1]Customer!$V:$V),IF(N1302&lt;&gt;0,LOOKUP(N1302,[1]Supplier!$A:$A,[1]Supplier!$V:$V)))=FALSE,O1302&lt;&gt;0),LOOKUP(O1302,[1]Branch!$A:$A,[1]Branch!$V:$V),IF(M1302&lt;&gt;0,LOOKUP(M1302,[1]Customer!$A:$A,[1]Customer!$V:$V),IF(N1302&lt;&gt;0,LOOKUP(N1302,[1]Supplier!$A:$A,[1]Supplier!$V:$V))))=FALSE,LOOKUP(P1302,[1]Banking!$A:$A,[1]Banking!$C:$C),IF(AND(IF(M1302&lt;&gt;0,LOOKUP(M1302,[1]Customer!$A:$A,[1]Customer!$V:$V),IF(N1302&lt;&gt;0,LOOKUP(N1302,[1]Supplier!$A:$A,[1]Supplier!$V:$V)))=FALSE,O1302&lt;&gt;0),LOOKUP(O1302,[1]Branch!$A:$A,[1]Branch!$V:$V),IF(M1302&lt;&gt;0,LOOKUP(M1302,[1]Customer!$A:$A,[1]Customer!$V:$V),IF(N1302&lt;&gt;0,LOOKUP(N1302,[1]Supplier!$A:$A,[1]Supplier!$V:$V))))),"")</f>
        <v>0</v>
      </c>
      <c r="S1302" s="14">
        <f>IFERROR(SUMIF(CREF!A:A,PREF!A1302,CREF!G:G),"")</f>
        <v>6855960</v>
      </c>
    </row>
    <row r="1303" spans="1:19">
      <c r="A1303" s="3">
        <v>1302</v>
      </c>
      <c r="B1303" s="5">
        <v>42142</v>
      </c>
      <c r="K1303" s="3">
        <v>347</v>
      </c>
      <c r="P1303" s="3" t="s">
        <v>40</v>
      </c>
      <c r="Q1303" s="4" t="str">
        <f>IFERROR(IF(IF(AND(IF(M1303&lt;&gt;0,LOOKUP(M1303,[1]Customer!$A:$A,[1]Customer!$B:$B),IF(N1303&lt;&gt;0,LOOKUP(N1303,[1]Supplier!$A:$A,[1]Supplier!$B:$B)))=FALSE,O1303&lt;&gt;0),LOOKUP(O1303,[1]Branch!$A:$A,[1]Branch!$B:$B),IF(M1303&lt;&gt;0,LOOKUP(M1303,[1]Customer!$A:$A,[1]Customer!$B:$B),IF(N1303&lt;&gt;0,LOOKUP(N1303,[1]Supplier!$A:$A,[1]Supplier!$B:$B))))=FALSE,LOOKUP(P1303,[1]Banking!$A:$A,[1]Banking!$B:$B),IF(AND(IF(M1303&lt;&gt;0,LOOKUP(M1303,[1]Customer!$A:$A,[1]Customer!$B:$B),IF(N1303&lt;&gt;0,LOOKUP(N1303,[1]Supplier!$A:$A,[1]Supplier!$B:$B)))=FALSE,O1303&lt;&gt;0),LOOKUP(O1303,[1]Branch!$A:$A,[1]Branch!$B:$B),IF(M1303&lt;&gt;0,LOOKUP(M1303,[1]Customer!$A:$A,[1]Customer!$B:$B),IF(N1303&lt;&gt;0,LOOKUP(N1303,[1]Supplier!$A:$A,[1]Supplier!$B:$B))))),"")</f>
        <v>Kas Kecil Nathani Chemicals</v>
      </c>
      <c r="R1303" s="4">
        <f>IFERROR(IF(IF(AND(IF(M1303&lt;&gt;0,LOOKUP(M1303,[1]Customer!$A:$A,[1]Customer!$V:$V),IF(N1303&lt;&gt;0,LOOKUP(N1303,[1]Supplier!$A:$A,[1]Supplier!$V:$V)))=FALSE,O1303&lt;&gt;0),LOOKUP(O1303,[1]Branch!$A:$A,[1]Branch!$V:$V),IF(M1303&lt;&gt;0,LOOKUP(M1303,[1]Customer!$A:$A,[1]Customer!$V:$V),IF(N1303&lt;&gt;0,LOOKUP(N1303,[1]Supplier!$A:$A,[1]Supplier!$V:$V))))=FALSE,LOOKUP(P1303,[1]Banking!$A:$A,[1]Banking!$C:$C),IF(AND(IF(M1303&lt;&gt;0,LOOKUP(M1303,[1]Customer!$A:$A,[1]Customer!$V:$V),IF(N1303&lt;&gt;0,LOOKUP(N1303,[1]Supplier!$A:$A,[1]Supplier!$V:$V)))=FALSE,O1303&lt;&gt;0),LOOKUP(O1303,[1]Branch!$A:$A,[1]Branch!$V:$V),IF(M1303&lt;&gt;0,LOOKUP(M1303,[1]Customer!$A:$A,[1]Customer!$V:$V),IF(N1303&lt;&gt;0,LOOKUP(N1303,[1]Supplier!$A:$A,[1]Supplier!$V:$V))))),"")</f>
        <v>0</v>
      </c>
      <c r="S1303" s="14">
        <f>IFERROR(SUMIF(CREF!A:A,PREF!A1303,CREF!G:G),"")</f>
        <v>-300000</v>
      </c>
    </row>
    <row r="1304" spans="1:19">
      <c r="A1304" s="3">
        <v>1303</v>
      </c>
      <c r="B1304" s="5">
        <v>42142</v>
      </c>
      <c r="K1304" s="3">
        <v>348</v>
      </c>
      <c r="P1304" s="3" t="s">
        <v>40</v>
      </c>
      <c r="Q1304" s="4" t="str">
        <f>IFERROR(IF(IF(AND(IF(M1304&lt;&gt;0,LOOKUP(M1304,[1]Customer!$A:$A,[1]Customer!$B:$B),IF(N1304&lt;&gt;0,LOOKUP(N1304,[1]Supplier!$A:$A,[1]Supplier!$B:$B)))=FALSE,O1304&lt;&gt;0),LOOKUP(O1304,[1]Branch!$A:$A,[1]Branch!$B:$B),IF(M1304&lt;&gt;0,LOOKUP(M1304,[1]Customer!$A:$A,[1]Customer!$B:$B),IF(N1304&lt;&gt;0,LOOKUP(N1304,[1]Supplier!$A:$A,[1]Supplier!$B:$B))))=FALSE,LOOKUP(P1304,[1]Banking!$A:$A,[1]Banking!$B:$B),IF(AND(IF(M1304&lt;&gt;0,LOOKUP(M1304,[1]Customer!$A:$A,[1]Customer!$B:$B),IF(N1304&lt;&gt;0,LOOKUP(N1304,[1]Supplier!$A:$A,[1]Supplier!$B:$B)))=FALSE,O1304&lt;&gt;0),LOOKUP(O1304,[1]Branch!$A:$A,[1]Branch!$B:$B),IF(M1304&lt;&gt;0,LOOKUP(M1304,[1]Customer!$A:$A,[1]Customer!$B:$B),IF(N1304&lt;&gt;0,LOOKUP(N1304,[1]Supplier!$A:$A,[1]Supplier!$B:$B))))),"")</f>
        <v>Kas Kecil Nathani Chemicals</v>
      </c>
      <c r="R1304" s="4">
        <f>IFERROR(IF(IF(AND(IF(M1304&lt;&gt;0,LOOKUP(M1304,[1]Customer!$A:$A,[1]Customer!$V:$V),IF(N1304&lt;&gt;0,LOOKUP(N1304,[1]Supplier!$A:$A,[1]Supplier!$V:$V)))=FALSE,O1304&lt;&gt;0),LOOKUP(O1304,[1]Branch!$A:$A,[1]Branch!$V:$V),IF(M1304&lt;&gt;0,LOOKUP(M1304,[1]Customer!$A:$A,[1]Customer!$V:$V),IF(N1304&lt;&gt;0,LOOKUP(N1304,[1]Supplier!$A:$A,[1]Supplier!$V:$V))))=FALSE,LOOKUP(P1304,[1]Banking!$A:$A,[1]Banking!$C:$C),IF(AND(IF(M1304&lt;&gt;0,LOOKUP(M1304,[1]Customer!$A:$A,[1]Customer!$V:$V),IF(N1304&lt;&gt;0,LOOKUP(N1304,[1]Supplier!$A:$A,[1]Supplier!$V:$V)))=FALSE,O1304&lt;&gt;0),LOOKUP(O1304,[1]Branch!$A:$A,[1]Branch!$V:$V),IF(M1304&lt;&gt;0,LOOKUP(M1304,[1]Customer!$A:$A,[1]Customer!$V:$V),IF(N1304&lt;&gt;0,LOOKUP(N1304,[1]Supplier!$A:$A,[1]Supplier!$V:$V))))),"")</f>
        <v>0</v>
      </c>
      <c r="S1304" s="14">
        <f>IFERROR(SUMIF(CREF!A:A,PREF!A1304,CREF!G:G),"")</f>
        <v>-300000</v>
      </c>
    </row>
    <row r="1305" spans="1:19">
      <c r="A1305" s="3">
        <v>1304</v>
      </c>
      <c r="B1305" s="5">
        <v>42142</v>
      </c>
      <c r="K1305" s="3">
        <v>349</v>
      </c>
      <c r="P1305" s="3" t="s">
        <v>40</v>
      </c>
      <c r="Q1305" s="4" t="str">
        <f>IFERROR(IF(IF(AND(IF(M1305&lt;&gt;0,LOOKUP(M1305,[1]Customer!$A:$A,[1]Customer!$B:$B),IF(N1305&lt;&gt;0,LOOKUP(N1305,[1]Supplier!$A:$A,[1]Supplier!$B:$B)))=FALSE,O1305&lt;&gt;0),LOOKUP(O1305,[1]Branch!$A:$A,[1]Branch!$B:$B),IF(M1305&lt;&gt;0,LOOKUP(M1305,[1]Customer!$A:$A,[1]Customer!$B:$B),IF(N1305&lt;&gt;0,LOOKUP(N1305,[1]Supplier!$A:$A,[1]Supplier!$B:$B))))=FALSE,LOOKUP(P1305,[1]Banking!$A:$A,[1]Banking!$B:$B),IF(AND(IF(M1305&lt;&gt;0,LOOKUP(M1305,[1]Customer!$A:$A,[1]Customer!$B:$B),IF(N1305&lt;&gt;0,LOOKUP(N1305,[1]Supplier!$A:$A,[1]Supplier!$B:$B)))=FALSE,O1305&lt;&gt;0),LOOKUP(O1305,[1]Branch!$A:$A,[1]Branch!$B:$B),IF(M1305&lt;&gt;0,LOOKUP(M1305,[1]Customer!$A:$A,[1]Customer!$B:$B),IF(N1305&lt;&gt;0,LOOKUP(N1305,[1]Supplier!$A:$A,[1]Supplier!$B:$B))))),"")</f>
        <v>Kas Kecil Nathani Chemicals</v>
      </c>
      <c r="R1305" s="4">
        <f>IFERROR(IF(IF(AND(IF(M1305&lt;&gt;0,LOOKUP(M1305,[1]Customer!$A:$A,[1]Customer!$V:$V),IF(N1305&lt;&gt;0,LOOKUP(N1305,[1]Supplier!$A:$A,[1]Supplier!$V:$V)))=FALSE,O1305&lt;&gt;0),LOOKUP(O1305,[1]Branch!$A:$A,[1]Branch!$V:$V),IF(M1305&lt;&gt;0,LOOKUP(M1305,[1]Customer!$A:$A,[1]Customer!$V:$V),IF(N1305&lt;&gt;0,LOOKUP(N1305,[1]Supplier!$A:$A,[1]Supplier!$V:$V))))=FALSE,LOOKUP(P1305,[1]Banking!$A:$A,[1]Banking!$C:$C),IF(AND(IF(M1305&lt;&gt;0,LOOKUP(M1305,[1]Customer!$A:$A,[1]Customer!$V:$V),IF(N1305&lt;&gt;0,LOOKUP(N1305,[1]Supplier!$A:$A,[1]Supplier!$V:$V)))=FALSE,O1305&lt;&gt;0),LOOKUP(O1305,[1]Branch!$A:$A,[1]Branch!$V:$V),IF(M1305&lt;&gt;0,LOOKUP(M1305,[1]Customer!$A:$A,[1]Customer!$V:$V),IF(N1305&lt;&gt;0,LOOKUP(N1305,[1]Supplier!$A:$A,[1]Supplier!$V:$V))))),"")</f>
        <v>0</v>
      </c>
      <c r="S1305" s="14">
        <f>IFERROR(SUMIF(CREF!A:A,PREF!A1305,CREF!G:G),"")</f>
        <v>-300000</v>
      </c>
    </row>
    <row r="1306" spans="1:19">
      <c r="A1306" s="3">
        <v>1305</v>
      </c>
      <c r="B1306" s="5">
        <v>42142</v>
      </c>
      <c r="K1306" s="3">
        <v>350</v>
      </c>
      <c r="P1306" s="3" t="s">
        <v>40</v>
      </c>
      <c r="Q1306" s="4" t="str">
        <f>IFERROR(IF(IF(AND(IF(M1306&lt;&gt;0,LOOKUP(M1306,[1]Customer!$A:$A,[1]Customer!$B:$B),IF(N1306&lt;&gt;0,LOOKUP(N1306,[1]Supplier!$A:$A,[1]Supplier!$B:$B)))=FALSE,O1306&lt;&gt;0),LOOKUP(O1306,[1]Branch!$A:$A,[1]Branch!$B:$B),IF(M1306&lt;&gt;0,LOOKUP(M1306,[1]Customer!$A:$A,[1]Customer!$B:$B),IF(N1306&lt;&gt;0,LOOKUP(N1306,[1]Supplier!$A:$A,[1]Supplier!$B:$B))))=FALSE,LOOKUP(P1306,[1]Banking!$A:$A,[1]Banking!$B:$B),IF(AND(IF(M1306&lt;&gt;0,LOOKUP(M1306,[1]Customer!$A:$A,[1]Customer!$B:$B),IF(N1306&lt;&gt;0,LOOKUP(N1306,[1]Supplier!$A:$A,[1]Supplier!$B:$B)))=FALSE,O1306&lt;&gt;0),LOOKUP(O1306,[1]Branch!$A:$A,[1]Branch!$B:$B),IF(M1306&lt;&gt;0,LOOKUP(M1306,[1]Customer!$A:$A,[1]Customer!$B:$B),IF(N1306&lt;&gt;0,LOOKUP(N1306,[1]Supplier!$A:$A,[1]Supplier!$B:$B))))),"")</f>
        <v>Kas Kecil Nathani Chemicals</v>
      </c>
      <c r="R1306" s="4">
        <f>IFERROR(IF(IF(AND(IF(M1306&lt;&gt;0,LOOKUP(M1306,[1]Customer!$A:$A,[1]Customer!$V:$V),IF(N1306&lt;&gt;0,LOOKUP(N1306,[1]Supplier!$A:$A,[1]Supplier!$V:$V)))=FALSE,O1306&lt;&gt;0),LOOKUP(O1306,[1]Branch!$A:$A,[1]Branch!$V:$V),IF(M1306&lt;&gt;0,LOOKUP(M1306,[1]Customer!$A:$A,[1]Customer!$V:$V),IF(N1306&lt;&gt;0,LOOKUP(N1306,[1]Supplier!$A:$A,[1]Supplier!$V:$V))))=FALSE,LOOKUP(P1306,[1]Banking!$A:$A,[1]Banking!$C:$C),IF(AND(IF(M1306&lt;&gt;0,LOOKUP(M1306,[1]Customer!$A:$A,[1]Customer!$V:$V),IF(N1306&lt;&gt;0,LOOKUP(N1306,[1]Supplier!$A:$A,[1]Supplier!$V:$V)))=FALSE,O1306&lt;&gt;0),LOOKUP(O1306,[1]Branch!$A:$A,[1]Branch!$V:$V),IF(M1306&lt;&gt;0,LOOKUP(M1306,[1]Customer!$A:$A,[1]Customer!$V:$V),IF(N1306&lt;&gt;0,LOOKUP(N1306,[1]Supplier!$A:$A,[1]Supplier!$V:$V))))),"")</f>
        <v>0</v>
      </c>
      <c r="S1306" s="14">
        <f>IFERROR(SUMIF(CREF!A:A,PREF!A1306,CREF!G:G),"")</f>
        <v>-330960</v>
      </c>
    </row>
    <row r="1307" spans="1:19">
      <c r="A1307" s="3">
        <v>1306</v>
      </c>
      <c r="B1307" s="5">
        <v>42142</v>
      </c>
      <c r="K1307" s="3">
        <v>351</v>
      </c>
      <c r="P1307" s="3" t="s">
        <v>40</v>
      </c>
      <c r="Q1307" s="4" t="str">
        <f>IFERROR(IF(IF(AND(IF(M1307&lt;&gt;0,LOOKUP(M1307,[1]Customer!$A:$A,[1]Customer!$B:$B),IF(N1307&lt;&gt;0,LOOKUP(N1307,[1]Supplier!$A:$A,[1]Supplier!$B:$B)))=FALSE,O1307&lt;&gt;0),LOOKUP(O1307,[1]Branch!$A:$A,[1]Branch!$B:$B),IF(M1307&lt;&gt;0,LOOKUP(M1307,[1]Customer!$A:$A,[1]Customer!$B:$B),IF(N1307&lt;&gt;0,LOOKUP(N1307,[1]Supplier!$A:$A,[1]Supplier!$B:$B))))=FALSE,LOOKUP(P1307,[1]Banking!$A:$A,[1]Banking!$B:$B),IF(AND(IF(M1307&lt;&gt;0,LOOKUP(M1307,[1]Customer!$A:$A,[1]Customer!$B:$B),IF(N1307&lt;&gt;0,LOOKUP(N1307,[1]Supplier!$A:$A,[1]Supplier!$B:$B)))=FALSE,O1307&lt;&gt;0),LOOKUP(O1307,[1]Branch!$A:$A,[1]Branch!$B:$B),IF(M1307&lt;&gt;0,LOOKUP(M1307,[1]Customer!$A:$A,[1]Customer!$B:$B),IF(N1307&lt;&gt;0,LOOKUP(N1307,[1]Supplier!$A:$A,[1]Supplier!$B:$B))))),"")</f>
        <v>Kas Kecil Nathani Chemicals</v>
      </c>
      <c r="R1307" s="4">
        <f>IFERROR(IF(IF(AND(IF(M1307&lt;&gt;0,LOOKUP(M1307,[1]Customer!$A:$A,[1]Customer!$V:$V),IF(N1307&lt;&gt;0,LOOKUP(N1307,[1]Supplier!$A:$A,[1]Supplier!$V:$V)))=FALSE,O1307&lt;&gt;0),LOOKUP(O1307,[1]Branch!$A:$A,[1]Branch!$V:$V),IF(M1307&lt;&gt;0,LOOKUP(M1307,[1]Customer!$A:$A,[1]Customer!$V:$V),IF(N1307&lt;&gt;0,LOOKUP(N1307,[1]Supplier!$A:$A,[1]Supplier!$V:$V))))=FALSE,LOOKUP(P1307,[1]Banking!$A:$A,[1]Banking!$C:$C),IF(AND(IF(M1307&lt;&gt;0,LOOKUP(M1307,[1]Customer!$A:$A,[1]Customer!$V:$V),IF(N1307&lt;&gt;0,LOOKUP(N1307,[1]Supplier!$A:$A,[1]Supplier!$V:$V)))=FALSE,O1307&lt;&gt;0),LOOKUP(O1307,[1]Branch!$A:$A,[1]Branch!$V:$V),IF(M1307&lt;&gt;0,LOOKUP(M1307,[1]Customer!$A:$A,[1]Customer!$V:$V),IF(N1307&lt;&gt;0,LOOKUP(N1307,[1]Supplier!$A:$A,[1]Supplier!$V:$V))))),"")</f>
        <v>0</v>
      </c>
      <c r="S1307" s="14">
        <f>IFERROR(SUMIF(CREF!A:A,PREF!A1307,CREF!G:G),"")</f>
        <v>-300000</v>
      </c>
    </row>
    <row r="1308" spans="1:19">
      <c r="A1308" s="3">
        <v>1307</v>
      </c>
      <c r="B1308" s="5">
        <v>42142</v>
      </c>
      <c r="D1308" s="11"/>
      <c r="K1308" s="3">
        <v>352</v>
      </c>
      <c r="P1308" s="3" t="s">
        <v>40</v>
      </c>
      <c r="Q1308" s="4" t="str">
        <f>IFERROR(IF(IF(AND(IF(M1308&lt;&gt;0,LOOKUP(M1308,[1]Customer!$A:$A,[1]Customer!$B:$B),IF(N1308&lt;&gt;0,LOOKUP(N1308,[1]Supplier!$A:$A,[1]Supplier!$B:$B)))=FALSE,O1308&lt;&gt;0),LOOKUP(O1308,[1]Branch!$A:$A,[1]Branch!$B:$B),IF(M1308&lt;&gt;0,LOOKUP(M1308,[1]Customer!$A:$A,[1]Customer!$B:$B),IF(N1308&lt;&gt;0,LOOKUP(N1308,[1]Supplier!$A:$A,[1]Supplier!$B:$B))))=FALSE,LOOKUP(P1308,[1]Banking!$A:$A,[1]Banking!$B:$B),IF(AND(IF(M1308&lt;&gt;0,LOOKUP(M1308,[1]Customer!$A:$A,[1]Customer!$B:$B),IF(N1308&lt;&gt;0,LOOKUP(N1308,[1]Supplier!$A:$A,[1]Supplier!$B:$B)))=FALSE,O1308&lt;&gt;0),LOOKUP(O1308,[1]Branch!$A:$A,[1]Branch!$B:$B),IF(M1308&lt;&gt;0,LOOKUP(M1308,[1]Customer!$A:$A,[1]Customer!$B:$B),IF(N1308&lt;&gt;0,LOOKUP(N1308,[1]Supplier!$A:$A,[1]Supplier!$B:$B))))),"")</f>
        <v>Kas Kecil Nathani Chemicals</v>
      </c>
      <c r="R1308" s="4">
        <f>IFERROR(IF(IF(AND(IF(M1308&lt;&gt;0,LOOKUP(M1308,[1]Customer!$A:$A,[1]Customer!$V:$V),IF(N1308&lt;&gt;0,LOOKUP(N1308,[1]Supplier!$A:$A,[1]Supplier!$V:$V)))=FALSE,O1308&lt;&gt;0),LOOKUP(O1308,[1]Branch!$A:$A,[1]Branch!$V:$V),IF(M1308&lt;&gt;0,LOOKUP(M1308,[1]Customer!$A:$A,[1]Customer!$V:$V),IF(N1308&lt;&gt;0,LOOKUP(N1308,[1]Supplier!$A:$A,[1]Supplier!$V:$V))))=FALSE,LOOKUP(P1308,[1]Banking!$A:$A,[1]Banking!$C:$C),IF(AND(IF(M1308&lt;&gt;0,LOOKUP(M1308,[1]Customer!$A:$A,[1]Customer!$V:$V),IF(N1308&lt;&gt;0,LOOKUP(N1308,[1]Supplier!$A:$A,[1]Supplier!$V:$V)))=FALSE,O1308&lt;&gt;0),LOOKUP(O1308,[1]Branch!$A:$A,[1]Branch!$V:$V),IF(M1308&lt;&gt;0,LOOKUP(M1308,[1]Customer!$A:$A,[1]Customer!$V:$V),IF(N1308&lt;&gt;0,LOOKUP(N1308,[1]Supplier!$A:$A,[1]Supplier!$V:$V))))),"")</f>
        <v>0</v>
      </c>
      <c r="S1308" s="14">
        <f>IFERROR(SUMIF(CREF!A:A,PREF!A1308,CREF!G:G),"")</f>
        <v>-300000</v>
      </c>
    </row>
    <row r="1309" spans="1:19">
      <c r="A1309" s="3">
        <v>1308</v>
      </c>
      <c r="B1309" s="5">
        <v>42142</v>
      </c>
      <c r="D1309" s="11"/>
      <c r="K1309" s="3">
        <v>353</v>
      </c>
      <c r="P1309" s="3" t="s">
        <v>40</v>
      </c>
      <c r="Q1309" s="4" t="str">
        <f>IFERROR(IF(IF(AND(IF(M1309&lt;&gt;0,LOOKUP(M1309,[1]Customer!$A:$A,[1]Customer!$B:$B),IF(N1309&lt;&gt;0,LOOKUP(N1309,[1]Supplier!$A:$A,[1]Supplier!$B:$B)))=FALSE,O1309&lt;&gt;0),LOOKUP(O1309,[1]Branch!$A:$A,[1]Branch!$B:$B),IF(M1309&lt;&gt;0,LOOKUP(M1309,[1]Customer!$A:$A,[1]Customer!$B:$B),IF(N1309&lt;&gt;0,LOOKUP(N1309,[1]Supplier!$A:$A,[1]Supplier!$B:$B))))=FALSE,LOOKUP(P1309,[1]Banking!$A:$A,[1]Banking!$B:$B),IF(AND(IF(M1309&lt;&gt;0,LOOKUP(M1309,[1]Customer!$A:$A,[1]Customer!$B:$B),IF(N1309&lt;&gt;0,LOOKUP(N1309,[1]Supplier!$A:$A,[1]Supplier!$B:$B)))=FALSE,O1309&lt;&gt;0),LOOKUP(O1309,[1]Branch!$A:$A,[1]Branch!$B:$B),IF(M1309&lt;&gt;0,LOOKUP(M1309,[1]Customer!$A:$A,[1]Customer!$B:$B),IF(N1309&lt;&gt;0,LOOKUP(N1309,[1]Supplier!$A:$A,[1]Supplier!$B:$B))))),"")</f>
        <v>Kas Kecil Nathani Chemicals</v>
      </c>
      <c r="R1309" s="4">
        <f>IFERROR(IF(IF(AND(IF(M1309&lt;&gt;0,LOOKUP(M1309,[1]Customer!$A:$A,[1]Customer!$V:$V),IF(N1309&lt;&gt;0,LOOKUP(N1309,[1]Supplier!$A:$A,[1]Supplier!$V:$V)))=FALSE,O1309&lt;&gt;0),LOOKUP(O1309,[1]Branch!$A:$A,[1]Branch!$V:$V),IF(M1309&lt;&gt;0,LOOKUP(M1309,[1]Customer!$A:$A,[1]Customer!$V:$V),IF(N1309&lt;&gt;0,LOOKUP(N1309,[1]Supplier!$A:$A,[1]Supplier!$V:$V))))=FALSE,LOOKUP(P1309,[1]Banking!$A:$A,[1]Banking!$C:$C),IF(AND(IF(M1309&lt;&gt;0,LOOKUP(M1309,[1]Customer!$A:$A,[1]Customer!$V:$V),IF(N1309&lt;&gt;0,LOOKUP(N1309,[1]Supplier!$A:$A,[1]Supplier!$V:$V)))=FALSE,O1309&lt;&gt;0),LOOKUP(O1309,[1]Branch!$A:$A,[1]Branch!$V:$V),IF(M1309&lt;&gt;0,LOOKUP(M1309,[1]Customer!$A:$A,[1]Customer!$V:$V),IF(N1309&lt;&gt;0,LOOKUP(N1309,[1]Supplier!$A:$A,[1]Supplier!$V:$V))))),"")</f>
        <v>0</v>
      </c>
      <c r="S1309" s="14">
        <f>IFERROR(SUMIF(CREF!A:A,PREF!A1309,CREF!G:G),"")</f>
        <v>-300000</v>
      </c>
    </row>
    <row r="1310" spans="1:19">
      <c r="A1310" s="3">
        <v>1309</v>
      </c>
      <c r="B1310" s="5">
        <v>42142</v>
      </c>
      <c r="D1310" s="11"/>
      <c r="K1310" s="3">
        <v>354</v>
      </c>
      <c r="P1310" s="3" t="s">
        <v>40</v>
      </c>
      <c r="Q1310" s="4" t="str">
        <f>IFERROR(IF(IF(AND(IF(M1310&lt;&gt;0,LOOKUP(M1310,[1]Customer!$A:$A,[1]Customer!$B:$B),IF(N1310&lt;&gt;0,LOOKUP(N1310,[1]Supplier!$A:$A,[1]Supplier!$B:$B)))=FALSE,O1310&lt;&gt;0),LOOKUP(O1310,[1]Branch!$A:$A,[1]Branch!$B:$B),IF(M1310&lt;&gt;0,LOOKUP(M1310,[1]Customer!$A:$A,[1]Customer!$B:$B),IF(N1310&lt;&gt;0,LOOKUP(N1310,[1]Supplier!$A:$A,[1]Supplier!$B:$B))))=FALSE,LOOKUP(P1310,[1]Banking!$A:$A,[1]Banking!$B:$B),IF(AND(IF(M1310&lt;&gt;0,LOOKUP(M1310,[1]Customer!$A:$A,[1]Customer!$B:$B),IF(N1310&lt;&gt;0,LOOKUP(N1310,[1]Supplier!$A:$A,[1]Supplier!$B:$B)))=FALSE,O1310&lt;&gt;0),LOOKUP(O1310,[1]Branch!$A:$A,[1]Branch!$B:$B),IF(M1310&lt;&gt;0,LOOKUP(M1310,[1]Customer!$A:$A,[1]Customer!$B:$B),IF(N1310&lt;&gt;0,LOOKUP(N1310,[1]Supplier!$A:$A,[1]Supplier!$B:$B))))),"")</f>
        <v>Kas Kecil Nathani Chemicals</v>
      </c>
      <c r="R1310" s="4">
        <f>IFERROR(IF(IF(AND(IF(M1310&lt;&gt;0,LOOKUP(M1310,[1]Customer!$A:$A,[1]Customer!$V:$V),IF(N1310&lt;&gt;0,LOOKUP(N1310,[1]Supplier!$A:$A,[1]Supplier!$V:$V)))=FALSE,O1310&lt;&gt;0),LOOKUP(O1310,[1]Branch!$A:$A,[1]Branch!$V:$V),IF(M1310&lt;&gt;0,LOOKUP(M1310,[1]Customer!$A:$A,[1]Customer!$V:$V),IF(N1310&lt;&gt;0,LOOKUP(N1310,[1]Supplier!$A:$A,[1]Supplier!$V:$V))))=FALSE,LOOKUP(P1310,[1]Banking!$A:$A,[1]Banking!$C:$C),IF(AND(IF(M1310&lt;&gt;0,LOOKUP(M1310,[1]Customer!$A:$A,[1]Customer!$V:$V),IF(N1310&lt;&gt;0,LOOKUP(N1310,[1]Supplier!$A:$A,[1]Supplier!$V:$V)))=FALSE,O1310&lt;&gt;0),LOOKUP(O1310,[1]Branch!$A:$A,[1]Branch!$V:$V),IF(M1310&lt;&gt;0,LOOKUP(M1310,[1]Customer!$A:$A,[1]Customer!$V:$V),IF(N1310&lt;&gt;0,LOOKUP(N1310,[1]Supplier!$A:$A,[1]Supplier!$V:$V))))),"")</f>
        <v>0</v>
      </c>
      <c r="S1310" s="14">
        <f>IFERROR(SUMIF(CREF!A:A,PREF!A1310,CREF!G:G),"")</f>
        <v>-300000</v>
      </c>
    </row>
    <row r="1311" spans="1:19">
      <c r="A1311" s="3">
        <v>1310</v>
      </c>
      <c r="B1311" s="5">
        <v>42142</v>
      </c>
      <c r="D1311" s="11"/>
      <c r="K1311" s="3">
        <v>355</v>
      </c>
      <c r="P1311" s="3" t="s">
        <v>40</v>
      </c>
      <c r="Q1311" s="4" t="str">
        <f>IFERROR(IF(IF(AND(IF(M1311&lt;&gt;0,LOOKUP(M1311,[1]Customer!$A:$A,[1]Customer!$B:$B),IF(N1311&lt;&gt;0,LOOKUP(N1311,[1]Supplier!$A:$A,[1]Supplier!$B:$B)))=FALSE,O1311&lt;&gt;0),LOOKUP(O1311,[1]Branch!$A:$A,[1]Branch!$B:$B),IF(M1311&lt;&gt;0,LOOKUP(M1311,[1]Customer!$A:$A,[1]Customer!$B:$B),IF(N1311&lt;&gt;0,LOOKUP(N1311,[1]Supplier!$A:$A,[1]Supplier!$B:$B))))=FALSE,LOOKUP(P1311,[1]Banking!$A:$A,[1]Banking!$B:$B),IF(AND(IF(M1311&lt;&gt;0,LOOKUP(M1311,[1]Customer!$A:$A,[1]Customer!$B:$B),IF(N1311&lt;&gt;0,LOOKUP(N1311,[1]Supplier!$A:$A,[1]Supplier!$B:$B)))=FALSE,O1311&lt;&gt;0),LOOKUP(O1311,[1]Branch!$A:$A,[1]Branch!$B:$B),IF(M1311&lt;&gt;0,LOOKUP(M1311,[1]Customer!$A:$A,[1]Customer!$B:$B),IF(N1311&lt;&gt;0,LOOKUP(N1311,[1]Supplier!$A:$A,[1]Supplier!$B:$B))))),"")</f>
        <v>Kas Kecil Nathani Chemicals</v>
      </c>
      <c r="R1311" s="4">
        <f>IFERROR(IF(IF(AND(IF(M1311&lt;&gt;0,LOOKUP(M1311,[1]Customer!$A:$A,[1]Customer!$V:$V),IF(N1311&lt;&gt;0,LOOKUP(N1311,[1]Supplier!$A:$A,[1]Supplier!$V:$V)))=FALSE,O1311&lt;&gt;0),LOOKUP(O1311,[1]Branch!$A:$A,[1]Branch!$V:$V),IF(M1311&lt;&gt;0,LOOKUP(M1311,[1]Customer!$A:$A,[1]Customer!$V:$V),IF(N1311&lt;&gt;0,LOOKUP(N1311,[1]Supplier!$A:$A,[1]Supplier!$V:$V))))=FALSE,LOOKUP(P1311,[1]Banking!$A:$A,[1]Banking!$C:$C),IF(AND(IF(M1311&lt;&gt;0,LOOKUP(M1311,[1]Customer!$A:$A,[1]Customer!$V:$V),IF(N1311&lt;&gt;0,LOOKUP(N1311,[1]Supplier!$A:$A,[1]Supplier!$V:$V)))=FALSE,O1311&lt;&gt;0),LOOKUP(O1311,[1]Branch!$A:$A,[1]Branch!$V:$V),IF(M1311&lt;&gt;0,LOOKUP(M1311,[1]Customer!$A:$A,[1]Customer!$V:$V),IF(N1311&lt;&gt;0,LOOKUP(N1311,[1]Supplier!$A:$A,[1]Supplier!$V:$V))))),"")</f>
        <v>0</v>
      </c>
      <c r="S1311" s="14">
        <f>IFERROR(SUMIF(CREF!A:A,PREF!A1311,CREF!G:G),"")</f>
        <v>-300000</v>
      </c>
    </row>
    <row r="1312" spans="1:19">
      <c r="A1312" s="3">
        <v>1311</v>
      </c>
      <c r="B1312" s="5">
        <v>42142</v>
      </c>
      <c r="D1312" s="11"/>
      <c r="K1312" s="3">
        <v>356</v>
      </c>
      <c r="P1312" s="3" t="s">
        <v>40</v>
      </c>
      <c r="Q1312" s="4" t="str">
        <f>IFERROR(IF(IF(AND(IF(M1312&lt;&gt;0,LOOKUP(M1312,[1]Customer!$A:$A,[1]Customer!$B:$B),IF(N1312&lt;&gt;0,LOOKUP(N1312,[1]Supplier!$A:$A,[1]Supplier!$B:$B)))=FALSE,O1312&lt;&gt;0),LOOKUP(O1312,[1]Branch!$A:$A,[1]Branch!$B:$B),IF(M1312&lt;&gt;0,LOOKUP(M1312,[1]Customer!$A:$A,[1]Customer!$B:$B),IF(N1312&lt;&gt;0,LOOKUP(N1312,[1]Supplier!$A:$A,[1]Supplier!$B:$B))))=FALSE,LOOKUP(P1312,[1]Banking!$A:$A,[1]Banking!$B:$B),IF(AND(IF(M1312&lt;&gt;0,LOOKUP(M1312,[1]Customer!$A:$A,[1]Customer!$B:$B),IF(N1312&lt;&gt;0,LOOKUP(N1312,[1]Supplier!$A:$A,[1]Supplier!$B:$B)))=FALSE,O1312&lt;&gt;0),LOOKUP(O1312,[1]Branch!$A:$A,[1]Branch!$B:$B),IF(M1312&lt;&gt;0,LOOKUP(M1312,[1]Customer!$A:$A,[1]Customer!$B:$B),IF(N1312&lt;&gt;0,LOOKUP(N1312,[1]Supplier!$A:$A,[1]Supplier!$B:$B))))),"")</f>
        <v>Kas Kecil Nathani Chemicals</v>
      </c>
      <c r="R1312" s="4">
        <f>IFERROR(IF(IF(AND(IF(M1312&lt;&gt;0,LOOKUP(M1312,[1]Customer!$A:$A,[1]Customer!$V:$V),IF(N1312&lt;&gt;0,LOOKUP(N1312,[1]Supplier!$A:$A,[1]Supplier!$V:$V)))=FALSE,O1312&lt;&gt;0),LOOKUP(O1312,[1]Branch!$A:$A,[1]Branch!$V:$V),IF(M1312&lt;&gt;0,LOOKUP(M1312,[1]Customer!$A:$A,[1]Customer!$V:$V),IF(N1312&lt;&gt;0,LOOKUP(N1312,[1]Supplier!$A:$A,[1]Supplier!$V:$V))))=FALSE,LOOKUP(P1312,[1]Banking!$A:$A,[1]Banking!$C:$C),IF(AND(IF(M1312&lt;&gt;0,LOOKUP(M1312,[1]Customer!$A:$A,[1]Customer!$V:$V),IF(N1312&lt;&gt;0,LOOKUP(N1312,[1]Supplier!$A:$A,[1]Supplier!$V:$V)))=FALSE,O1312&lt;&gt;0),LOOKUP(O1312,[1]Branch!$A:$A,[1]Branch!$V:$V),IF(M1312&lt;&gt;0,LOOKUP(M1312,[1]Customer!$A:$A,[1]Customer!$V:$V),IF(N1312&lt;&gt;0,LOOKUP(N1312,[1]Supplier!$A:$A,[1]Supplier!$V:$V))))),"")</f>
        <v>0</v>
      </c>
      <c r="S1312" s="14">
        <f>IFERROR(SUMIF(CREF!A:A,PREF!A1312,CREF!G:G),"")</f>
        <v>-300000</v>
      </c>
    </row>
    <row r="1313" spans="1:19">
      <c r="A1313" s="3">
        <v>1312</v>
      </c>
      <c r="B1313" s="5">
        <v>42142</v>
      </c>
      <c r="D1313" s="11"/>
      <c r="K1313" s="3">
        <v>357</v>
      </c>
      <c r="P1313" s="3" t="s">
        <v>40</v>
      </c>
      <c r="Q1313" s="4" t="str">
        <f>IFERROR(IF(IF(AND(IF(M1313&lt;&gt;0,LOOKUP(M1313,[1]Customer!$A:$A,[1]Customer!$B:$B),IF(N1313&lt;&gt;0,LOOKUP(N1313,[1]Supplier!$A:$A,[1]Supplier!$B:$B)))=FALSE,O1313&lt;&gt;0),LOOKUP(O1313,[1]Branch!$A:$A,[1]Branch!$B:$B),IF(M1313&lt;&gt;0,LOOKUP(M1313,[1]Customer!$A:$A,[1]Customer!$B:$B),IF(N1313&lt;&gt;0,LOOKUP(N1313,[1]Supplier!$A:$A,[1]Supplier!$B:$B))))=FALSE,LOOKUP(P1313,[1]Banking!$A:$A,[1]Banking!$B:$B),IF(AND(IF(M1313&lt;&gt;0,LOOKUP(M1313,[1]Customer!$A:$A,[1]Customer!$B:$B),IF(N1313&lt;&gt;0,LOOKUP(N1313,[1]Supplier!$A:$A,[1]Supplier!$B:$B)))=FALSE,O1313&lt;&gt;0),LOOKUP(O1313,[1]Branch!$A:$A,[1]Branch!$B:$B),IF(M1313&lt;&gt;0,LOOKUP(M1313,[1]Customer!$A:$A,[1]Customer!$B:$B),IF(N1313&lt;&gt;0,LOOKUP(N1313,[1]Supplier!$A:$A,[1]Supplier!$B:$B))))),"")</f>
        <v>Kas Kecil Nathani Chemicals</v>
      </c>
      <c r="R1313" s="4">
        <f>IFERROR(IF(IF(AND(IF(M1313&lt;&gt;0,LOOKUP(M1313,[1]Customer!$A:$A,[1]Customer!$V:$V),IF(N1313&lt;&gt;0,LOOKUP(N1313,[1]Supplier!$A:$A,[1]Supplier!$V:$V)))=FALSE,O1313&lt;&gt;0),LOOKUP(O1313,[1]Branch!$A:$A,[1]Branch!$V:$V),IF(M1313&lt;&gt;0,LOOKUP(M1313,[1]Customer!$A:$A,[1]Customer!$V:$V),IF(N1313&lt;&gt;0,LOOKUP(N1313,[1]Supplier!$A:$A,[1]Supplier!$V:$V))))=FALSE,LOOKUP(P1313,[1]Banking!$A:$A,[1]Banking!$C:$C),IF(AND(IF(M1313&lt;&gt;0,LOOKUP(M1313,[1]Customer!$A:$A,[1]Customer!$V:$V),IF(N1313&lt;&gt;0,LOOKUP(N1313,[1]Supplier!$A:$A,[1]Supplier!$V:$V)))=FALSE,O1313&lt;&gt;0),LOOKUP(O1313,[1]Branch!$A:$A,[1]Branch!$V:$V),IF(M1313&lt;&gt;0,LOOKUP(M1313,[1]Customer!$A:$A,[1]Customer!$V:$V),IF(N1313&lt;&gt;0,LOOKUP(N1313,[1]Supplier!$A:$A,[1]Supplier!$V:$V))))),"")</f>
        <v>0</v>
      </c>
      <c r="S1313" s="14">
        <f>IFERROR(SUMIF(CREF!A:A,PREF!A1313,CREF!G:G),"")</f>
        <v>-300000</v>
      </c>
    </row>
    <row r="1314" spans="1:19">
      <c r="A1314" s="3">
        <v>1313</v>
      </c>
      <c r="B1314" s="5">
        <v>42142</v>
      </c>
      <c r="D1314" s="11"/>
      <c r="K1314" s="3">
        <v>358</v>
      </c>
      <c r="P1314" s="3" t="s">
        <v>40</v>
      </c>
      <c r="Q1314" s="4" t="str">
        <f>IFERROR(IF(IF(AND(IF(M1314&lt;&gt;0,LOOKUP(M1314,[1]Customer!$A:$A,[1]Customer!$B:$B),IF(N1314&lt;&gt;0,LOOKUP(N1314,[1]Supplier!$A:$A,[1]Supplier!$B:$B)))=FALSE,O1314&lt;&gt;0),LOOKUP(O1314,[1]Branch!$A:$A,[1]Branch!$B:$B),IF(M1314&lt;&gt;0,LOOKUP(M1314,[1]Customer!$A:$A,[1]Customer!$B:$B),IF(N1314&lt;&gt;0,LOOKUP(N1314,[1]Supplier!$A:$A,[1]Supplier!$B:$B))))=FALSE,LOOKUP(P1314,[1]Banking!$A:$A,[1]Banking!$B:$B),IF(AND(IF(M1314&lt;&gt;0,LOOKUP(M1314,[1]Customer!$A:$A,[1]Customer!$B:$B),IF(N1314&lt;&gt;0,LOOKUP(N1314,[1]Supplier!$A:$A,[1]Supplier!$B:$B)))=FALSE,O1314&lt;&gt;0),LOOKUP(O1314,[1]Branch!$A:$A,[1]Branch!$B:$B),IF(M1314&lt;&gt;0,LOOKUP(M1314,[1]Customer!$A:$A,[1]Customer!$B:$B),IF(N1314&lt;&gt;0,LOOKUP(N1314,[1]Supplier!$A:$A,[1]Supplier!$B:$B))))),"")</f>
        <v>Kas Kecil Nathani Chemicals</v>
      </c>
      <c r="R1314" s="4">
        <f>IFERROR(IF(IF(AND(IF(M1314&lt;&gt;0,LOOKUP(M1314,[1]Customer!$A:$A,[1]Customer!$V:$V),IF(N1314&lt;&gt;0,LOOKUP(N1314,[1]Supplier!$A:$A,[1]Supplier!$V:$V)))=FALSE,O1314&lt;&gt;0),LOOKUP(O1314,[1]Branch!$A:$A,[1]Branch!$V:$V),IF(M1314&lt;&gt;0,LOOKUP(M1314,[1]Customer!$A:$A,[1]Customer!$V:$V),IF(N1314&lt;&gt;0,LOOKUP(N1314,[1]Supplier!$A:$A,[1]Supplier!$V:$V))))=FALSE,LOOKUP(P1314,[1]Banking!$A:$A,[1]Banking!$C:$C),IF(AND(IF(M1314&lt;&gt;0,LOOKUP(M1314,[1]Customer!$A:$A,[1]Customer!$V:$V),IF(N1314&lt;&gt;0,LOOKUP(N1314,[1]Supplier!$A:$A,[1]Supplier!$V:$V)))=FALSE,O1314&lt;&gt;0),LOOKUP(O1314,[1]Branch!$A:$A,[1]Branch!$V:$V),IF(M1314&lt;&gt;0,LOOKUP(M1314,[1]Customer!$A:$A,[1]Customer!$V:$V),IF(N1314&lt;&gt;0,LOOKUP(N1314,[1]Supplier!$A:$A,[1]Supplier!$V:$V))))),"")</f>
        <v>0</v>
      </c>
      <c r="S1314" s="14">
        <f>IFERROR(SUMIF(CREF!A:A,PREF!A1314,CREF!G:G),"")</f>
        <v>-225000</v>
      </c>
    </row>
    <row r="1315" spans="1:19">
      <c r="A1315" s="3">
        <v>1314</v>
      </c>
      <c r="B1315" s="5">
        <v>42142</v>
      </c>
      <c r="D1315" s="11"/>
      <c r="K1315" s="3">
        <v>359</v>
      </c>
      <c r="P1315" s="3" t="s">
        <v>40</v>
      </c>
      <c r="Q1315" s="4" t="str">
        <f>IFERROR(IF(IF(AND(IF(M1315&lt;&gt;0,LOOKUP(M1315,[1]Customer!$A:$A,[1]Customer!$B:$B),IF(N1315&lt;&gt;0,LOOKUP(N1315,[1]Supplier!$A:$A,[1]Supplier!$B:$B)))=FALSE,O1315&lt;&gt;0),LOOKUP(O1315,[1]Branch!$A:$A,[1]Branch!$B:$B),IF(M1315&lt;&gt;0,LOOKUP(M1315,[1]Customer!$A:$A,[1]Customer!$B:$B),IF(N1315&lt;&gt;0,LOOKUP(N1315,[1]Supplier!$A:$A,[1]Supplier!$B:$B))))=FALSE,LOOKUP(P1315,[1]Banking!$A:$A,[1]Banking!$B:$B),IF(AND(IF(M1315&lt;&gt;0,LOOKUP(M1315,[1]Customer!$A:$A,[1]Customer!$B:$B),IF(N1315&lt;&gt;0,LOOKUP(N1315,[1]Supplier!$A:$A,[1]Supplier!$B:$B)))=FALSE,O1315&lt;&gt;0),LOOKUP(O1315,[1]Branch!$A:$A,[1]Branch!$B:$B),IF(M1315&lt;&gt;0,LOOKUP(M1315,[1]Customer!$A:$A,[1]Customer!$B:$B),IF(N1315&lt;&gt;0,LOOKUP(N1315,[1]Supplier!$A:$A,[1]Supplier!$B:$B))))),"")</f>
        <v>Kas Kecil Nathani Chemicals</v>
      </c>
      <c r="R1315" s="4">
        <f>IFERROR(IF(IF(AND(IF(M1315&lt;&gt;0,LOOKUP(M1315,[1]Customer!$A:$A,[1]Customer!$V:$V),IF(N1315&lt;&gt;0,LOOKUP(N1315,[1]Supplier!$A:$A,[1]Supplier!$V:$V)))=FALSE,O1315&lt;&gt;0),LOOKUP(O1315,[1]Branch!$A:$A,[1]Branch!$V:$V),IF(M1315&lt;&gt;0,LOOKUP(M1315,[1]Customer!$A:$A,[1]Customer!$V:$V),IF(N1315&lt;&gt;0,LOOKUP(N1315,[1]Supplier!$A:$A,[1]Supplier!$V:$V))))=FALSE,LOOKUP(P1315,[1]Banking!$A:$A,[1]Banking!$C:$C),IF(AND(IF(M1315&lt;&gt;0,LOOKUP(M1315,[1]Customer!$A:$A,[1]Customer!$V:$V),IF(N1315&lt;&gt;0,LOOKUP(N1315,[1]Supplier!$A:$A,[1]Supplier!$V:$V)))=FALSE,O1315&lt;&gt;0),LOOKUP(O1315,[1]Branch!$A:$A,[1]Branch!$V:$V),IF(M1315&lt;&gt;0,LOOKUP(M1315,[1]Customer!$A:$A,[1]Customer!$V:$V),IF(N1315&lt;&gt;0,LOOKUP(N1315,[1]Supplier!$A:$A,[1]Supplier!$V:$V))))),"")</f>
        <v>0</v>
      </c>
      <c r="S1315" s="14">
        <f>IFERROR(SUMIF(CREF!A:A,PREF!A1315,CREF!G:G),"")</f>
        <v>-225000</v>
      </c>
    </row>
    <row r="1316" spans="1:19">
      <c r="A1316" s="3">
        <v>1315</v>
      </c>
      <c r="B1316" s="5">
        <v>42142</v>
      </c>
      <c r="D1316" s="11"/>
      <c r="K1316" s="3">
        <v>360</v>
      </c>
      <c r="P1316" s="3" t="s">
        <v>40</v>
      </c>
      <c r="Q1316" s="4" t="str">
        <f>IFERROR(IF(IF(AND(IF(M1316&lt;&gt;0,LOOKUP(M1316,[1]Customer!$A:$A,[1]Customer!$B:$B),IF(N1316&lt;&gt;0,LOOKUP(N1316,[1]Supplier!$A:$A,[1]Supplier!$B:$B)))=FALSE,O1316&lt;&gt;0),LOOKUP(O1316,[1]Branch!$A:$A,[1]Branch!$B:$B),IF(M1316&lt;&gt;0,LOOKUP(M1316,[1]Customer!$A:$A,[1]Customer!$B:$B),IF(N1316&lt;&gt;0,LOOKUP(N1316,[1]Supplier!$A:$A,[1]Supplier!$B:$B))))=FALSE,LOOKUP(P1316,[1]Banking!$A:$A,[1]Banking!$B:$B),IF(AND(IF(M1316&lt;&gt;0,LOOKUP(M1316,[1]Customer!$A:$A,[1]Customer!$B:$B),IF(N1316&lt;&gt;0,LOOKUP(N1316,[1]Supplier!$A:$A,[1]Supplier!$B:$B)))=FALSE,O1316&lt;&gt;0),LOOKUP(O1316,[1]Branch!$A:$A,[1]Branch!$B:$B),IF(M1316&lt;&gt;0,LOOKUP(M1316,[1]Customer!$A:$A,[1]Customer!$B:$B),IF(N1316&lt;&gt;0,LOOKUP(N1316,[1]Supplier!$A:$A,[1]Supplier!$B:$B))))),"")</f>
        <v>Kas Kecil Nathani Chemicals</v>
      </c>
      <c r="R1316" s="4">
        <f>IFERROR(IF(IF(AND(IF(M1316&lt;&gt;0,LOOKUP(M1316,[1]Customer!$A:$A,[1]Customer!$V:$V),IF(N1316&lt;&gt;0,LOOKUP(N1316,[1]Supplier!$A:$A,[1]Supplier!$V:$V)))=FALSE,O1316&lt;&gt;0),LOOKUP(O1316,[1]Branch!$A:$A,[1]Branch!$V:$V),IF(M1316&lt;&gt;0,LOOKUP(M1316,[1]Customer!$A:$A,[1]Customer!$V:$V),IF(N1316&lt;&gt;0,LOOKUP(N1316,[1]Supplier!$A:$A,[1]Supplier!$V:$V))))=FALSE,LOOKUP(P1316,[1]Banking!$A:$A,[1]Banking!$C:$C),IF(AND(IF(M1316&lt;&gt;0,LOOKUP(M1316,[1]Customer!$A:$A,[1]Customer!$V:$V),IF(N1316&lt;&gt;0,LOOKUP(N1316,[1]Supplier!$A:$A,[1]Supplier!$V:$V)))=FALSE,O1316&lt;&gt;0),LOOKUP(O1316,[1]Branch!$A:$A,[1]Branch!$V:$V),IF(M1316&lt;&gt;0,LOOKUP(M1316,[1]Customer!$A:$A,[1]Customer!$V:$V),IF(N1316&lt;&gt;0,LOOKUP(N1316,[1]Supplier!$A:$A,[1]Supplier!$V:$V))))),"")</f>
        <v>0</v>
      </c>
      <c r="S1316" s="14">
        <f>IFERROR(SUMIF(CREF!A:A,PREF!A1316,CREF!G:G),"")</f>
        <v>-300000</v>
      </c>
    </row>
    <row r="1317" spans="1:19">
      <c r="A1317" s="3">
        <v>1316</v>
      </c>
      <c r="B1317" s="5">
        <v>42142</v>
      </c>
      <c r="D1317" s="11"/>
      <c r="K1317" s="3">
        <v>361</v>
      </c>
      <c r="P1317" s="3" t="s">
        <v>40</v>
      </c>
      <c r="Q1317" s="4" t="str">
        <f>IFERROR(IF(IF(AND(IF(M1317&lt;&gt;0,LOOKUP(M1317,[1]Customer!$A:$A,[1]Customer!$B:$B),IF(N1317&lt;&gt;0,LOOKUP(N1317,[1]Supplier!$A:$A,[1]Supplier!$B:$B)))=FALSE,O1317&lt;&gt;0),LOOKUP(O1317,[1]Branch!$A:$A,[1]Branch!$B:$B),IF(M1317&lt;&gt;0,LOOKUP(M1317,[1]Customer!$A:$A,[1]Customer!$B:$B),IF(N1317&lt;&gt;0,LOOKUP(N1317,[1]Supplier!$A:$A,[1]Supplier!$B:$B))))=FALSE,LOOKUP(P1317,[1]Banking!$A:$A,[1]Banking!$B:$B),IF(AND(IF(M1317&lt;&gt;0,LOOKUP(M1317,[1]Customer!$A:$A,[1]Customer!$B:$B),IF(N1317&lt;&gt;0,LOOKUP(N1317,[1]Supplier!$A:$A,[1]Supplier!$B:$B)))=FALSE,O1317&lt;&gt;0),LOOKUP(O1317,[1]Branch!$A:$A,[1]Branch!$B:$B),IF(M1317&lt;&gt;0,LOOKUP(M1317,[1]Customer!$A:$A,[1]Customer!$B:$B),IF(N1317&lt;&gt;0,LOOKUP(N1317,[1]Supplier!$A:$A,[1]Supplier!$B:$B))))),"")</f>
        <v>Kas Kecil Nathani Chemicals</v>
      </c>
      <c r="R1317" s="4">
        <f>IFERROR(IF(IF(AND(IF(M1317&lt;&gt;0,LOOKUP(M1317,[1]Customer!$A:$A,[1]Customer!$V:$V),IF(N1317&lt;&gt;0,LOOKUP(N1317,[1]Supplier!$A:$A,[1]Supplier!$V:$V)))=FALSE,O1317&lt;&gt;0),LOOKUP(O1317,[1]Branch!$A:$A,[1]Branch!$V:$V),IF(M1317&lt;&gt;0,LOOKUP(M1317,[1]Customer!$A:$A,[1]Customer!$V:$V),IF(N1317&lt;&gt;0,LOOKUP(N1317,[1]Supplier!$A:$A,[1]Supplier!$V:$V))))=FALSE,LOOKUP(P1317,[1]Banking!$A:$A,[1]Banking!$C:$C),IF(AND(IF(M1317&lt;&gt;0,LOOKUP(M1317,[1]Customer!$A:$A,[1]Customer!$V:$V),IF(N1317&lt;&gt;0,LOOKUP(N1317,[1]Supplier!$A:$A,[1]Supplier!$V:$V)))=FALSE,O1317&lt;&gt;0),LOOKUP(O1317,[1]Branch!$A:$A,[1]Branch!$V:$V),IF(M1317&lt;&gt;0,LOOKUP(M1317,[1]Customer!$A:$A,[1]Customer!$V:$V),IF(N1317&lt;&gt;0,LOOKUP(N1317,[1]Supplier!$A:$A,[1]Supplier!$V:$V))))),"")</f>
        <v>0</v>
      </c>
      <c r="S1317" s="14">
        <f>IFERROR(SUMIF(CREF!A:A,PREF!A1317,CREF!G:G),"")</f>
        <v>-450000</v>
      </c>
    </row>
    <row r="1318" spans="1:19">
      <c r="B1318" s="5"/>
      <c r="D1318" s="11"/>
      <c r="Q1318" s="4" t="str">
        <f>IFERROR(IF(IF(AND(IF(M1318&lt;&gt;0,LOOKUP(M1318,[1]Customer!$A:$A,[1]Customer!$B:$B),IF(N1318&lt;&gt;0,LOOKUP(N1318,[1]Supplier!$A:$A,[1]Supplier!$B:$B)))=FALSE,O1318&lt;&gt;0),LOOKUP(O1318,[1]Branch!$A:$A,[1]Branch!$B:$B),IF(M1318&lt;&gt;0,LOOKUP(M1318,[1]Customer!$A:$A,[1]Customer!$B:$B),IF(N1318&lt;&gt;0,LOOKUP(N1318,[1]Supplier!$A:$A,[1]Supplier!$B:$B))))=FALSE,LOOKUP(P1318,[1]Banking!$A:$A,[1]Banking!$B:$B),IF(AND(IF(M1318&lt;&gt;0,LOOKUP(M1318,[1]Customer!$A:$A,[1]Customer!$B:$B),IF(N1318&lt;&gt;0,LOOKUP(N1318,[1]Supplier!$A:$A,[1]Supplier!$B:$B)))=FALSE,O1318&lt;&gt;0),LOOKUP(O1318,[1]Branch!$A:$A,[1]Branch!$B:$B),IF(M1318&lt;&gt;0,LOOKUP(M1318,[1]Customer!$A:$A,[1]Customer!$B:$B),IF(N1318&lt;&gt;0,LOOKUP(N1318,[1]Supplier!$A:$A,[1]Supplier!$B:$B))))),"")</f>
        <v/>
      </c>
      <c r="R1318" s="4" t="str">
        <f>IFERROR(IF(IF(AND(IF(M1318&lt;&gt;0,LOOKUP(M1318,[1]Customer!$A:$A,[1]Customer!$V:$V),IF(N1318&lt;&gt;0,LOOKUP(N1318,[1]Supplier!$A:$A,[1]Supplier!$V:$V)))=FALSE,O1318&lt;&gt;0),LOOKUP(O1318,[1]Branch!$A:$A,[1]Branch!$V:$V),IF(M1318&lt;&gt;0,LOOKUP(M1318,[1]Customer!$A:$A,[1]Customer!$V:$V),IF(N1318&lt;&gt;0,LOOKUP(N1318,[1]Supplier!$A:$A,[1]Supplier!$V:$V))))=FALSE,LOOKUP(P1318,[1]Banking!$A:$A,[1]Banking!$C:$C),IF(AND(IF(M1318&lt;&gt;0,LOOKUP(M1318,[1]Customer!$A:$A,[1]Customer!$V:$V),IF(N1318&lt;&gt;0,LOOKUP(N1318,[1]Supplier!$A:$A,[1]Supplier!$V:$V)))=FALSE,O1318&lt;&gt;0),LOOKUP(O1318,[1]Branch!$A:$A,[1]Branch!$V:$V),IF(M1318&lt;&gt;0,LOOKUP(M1318,[1]Customer!$A:$A,[1]Customer!$V:$V),IF(N1318&lt;&gt;0,LOOKUP(N1318,[1]Supplier!$A:$A,[1]Supplier!$V:$V))))),"")</f>
        <v/>
      </c>
      <c r="S1318" s="14">
        <f>IFERROR(SUMIF(CREF!A:A,PREF!A1318,CREF!G:G),"")</f>
        <v>0</v>
      </c>
    </row>
    <row r="1319" spans="1:19">
      <c r="B1319" s="5"/>
      <c r="D1319" s="11"/>
      <c r="Q1319" s="4" t="str">
        <f>IFERROR(IF(IF(AND(IF(M1319&lt;&gt;0,LOOKUP(M1319,[1]Customer!$A:$A,[1]Customer!$B:$B),IF(N1319&lt;&gt;0,LOOKUP(N1319,[1]Supplier!$A:$A,[1]Supplier!$B:$B)))=FALSE,O1319&lt;&gt;0),LOOKUP(O1319,[1]Branch!$A:$A,[1]Branch!$B:$B),IF(M1319&lt;&gt;0,LOOKUP(M1319,[1]Customer!$A:$A,[1]Customer!$B:$B),IF(N1319&lt;&gt;0,LOOKUP(N1319,[1]Supplier!$A:$A,[1]Supplier!$B:$B))))=FALSE,LOOKUP(P1319,[1]Banking!$A:$A,[1]Banking!$B:$B),IF(AND(IF(M1319&lt;&gt;0,LOOKUP(M1319,[1]Customer!$A:$A,[1]Customer!$B:$B),IF(N1319&lt;&gt;0,LOOKUP(N1319,[1]Supplier!$A:$A,[1]Supplier!$B:$B)))=FALSE,O1319&lt;&gt;0),LOOKUP(O1319,[1]Branch!$A:$A,[1]Branch!$B:$B),IF(M1319&lt;&gt;0,LOOKUP(M1319,[1]Customer!$A:$A,[1]Customer!$B:$B),IF(N1319&lt;&gt;0,LOOKUP(N1319,[1]Supplier!$A:$A,[1]Supplier!$B:$B))))),"")</f>
        <v/>
      </c>
      <c r="R1319" s="4" t="str">
        <f>IFERROR(IF(IF(AND(IF(M1319&lt;&gt;0,LOOKUP(M1319,[1]Customer!$A:$A,[1]Customer!$V:$V),IF(N1319&lt;&gt;0,LOOKUP(N1319,[1]Supplier!$A:$A,[1]Supplier!$V:$V)))=FALSE,O1319&lt;&gt;0),LOOKUP(O1319,[1]Branch!$A:$A,[1]Branch!$V:$V),IF(M1319&lt;&gt;0,LOOKUP(M1319,[1]Customer!$A:$A,[1]Customer!$V:$V),IF(N1319&lt;&gt;0,LOOKUP(N1319,[1]Supplier!$A:$A,[1]Supplier!$V:$V))))=FALSE,LOOKUP(P1319,[1]Banking!$A:$A,[1]Banking!$C:$C),IF(AND(IF(M1319&lt;&gt;0,LOOKUP(M1319,[1]Customer!$A:$A,[1]Customer!$V:$V),IF(N1319&lt;&gt;0,LOOKUP(N1319,[1]Supplier!$A:$A,[1]Supplier!$V:$V)))=FALSE,O1319&lt;&gt;0),LOOKUP(O1319,[1]Branch!$A:$A,[1]Branch!$V:$V),IF(M1319&lt;&gt;0,LOOKUP(M1319,[1]Customer!$A:$A,[1]Customer!$V:$V),IF(N1319&lt;&gt;0,LOOKUP(N1319,[1]Supplier!$A:$A,[1]Supplier!$V:$V))))),"")</f>
        <v/>
      </c>
      <c r="S1319" s="14">
        <f>IFERROR(SUMIF(CREF!A:A,PREF!A1319,CREF!G:G),"")</f>
        <v>0</v>
      </c>
    </row>
    <row r="1320" spans="1:19">
      <c r="B1320" s="5"/>
      <c r="Q1320" s="4" t="str">
        <f>IFERROR(IF(IF(AND(IF(M1320&lt;&gt;0,LOOKUP(M1320,[1]Customer!$A:$A,[1]Customer!$B:$B),IF(N1320&lt;&gt;0,LOOKUP(N1320,[1]Supplier!$A:$A,[1]Supplier!$B:$B)))=FALSE,O1320&lt;&gt;0),LOOKUP(O1320,[1]Branch!$A:$A,[1]Branch!$B:$B),IF(M1320&lt;&gt;0,LOOKUP(M1320,[1]Customer!$A:$A,[1]Customer!$B:$B),IF(N1320&lt;&gt;0,LOOKUP(N1320,[1]Supplier!$A:$A,[1]Supplier!$B:$B))))=FALSE,LOOKUP(P1320,[1]Banking!$A:$A,[1]Banking!$B:$B),IF(AND(IF(M1320&lt;&gt;0,LOOKUP(M1320,[1]Customer!$A:$A,[1]Customer!$B:$B),IF(N1320&lt;&gt;0,LOOKUP(N1320,[1]Supplier!$A:$A,[1]Supplier!$B:$B)))=FALSE,O1320&lt;&gt;0),LOOKUP(O1320,[1]Branch!$A:$A,[1]Branch!$B:$B),IF(M1320&lt;&gt;0,LOOKUP(M1320,[1]Customer!$A:$A,[1]Customer!$B:$B),IF(N1320&lt;&gt;0,LOOKUP(N1320,[1]Supplier!$A:$A,[1]Supplier!$B:$B))))),"")</f>
        <v/>
      </c>
      <c r="R1320" s="4" t="str">
        <f>IFERROR(IF(IF(AND(IF(M1320&lt;&gt;0,LOOKUP(M1320,[1]Customer!$A:$A,[1]Customer!$V:$V),IF(N1320&lt;&gt;0,LOOKUP(N1320,[1]Supplier!$A:$A,[1]Supplier!$V:$V)))=FALSE,O1320&lt;&gt;0),LOOKUP(O1320,[1]Branch!$A:$A,[1]Branch!$V:$V),IF(M1320&lt;&gt;0,LOOKUP(M1320,[1]Customer!$A:$A,[1]Customer!$V:$V),IF(N1320&lt;&gt;0,LOOKUP(N1320,[1]Supplier!$A:$A,[1]Supplier!$V:$V))))=FALSE,LOOKUP(P1320,[1]Banking!$A:$A,[1]Banking!$C:$C),IF(AND(IF(M1320&lt;&gt;0,LOOKUP(M1320,[1]Customer!$A:$A,[1]Customer!$V:$V),IF(N1320&lt;&gt;0,LOOKUP(N1320,[1]Supplier!$A:$A,[1]Supplier!$V:$V)))=FALSE,O1320&lt;&gt;0),LOOKUP(O1320,[1]Branch!$A:$A,[1]Branch!$V:$V),IF(M1320&lt;&gt;0,LOOKUP(M1320,[1]Customer!$A:$A,[1]Customer!$V:$V),IF(N1320&lt;&gt;0,LOOKUP(N1320,[1]Supplier!$A:$A,[1]Supplier!$V:$V))))),"")</f>
        <v/>
      </c>
      <c r="S1320" s="14">
        <f>IFERROR(SUMIF(CREF!A:A,PREF!A1320,CREF!G:G),"")</f>
        <v>0</v>
      </c>
    </row>
    <row r="1321" spans="1:19">
      <c r="B1321" s="5"/>
      <c r="Q1321" s="4" t="str">
        <f>IFERROR(IF(IF(AND(IF(M1321&lt;&gt;0,LOOKUP(M1321,[1]Customer!$A:$A,[1]Customer!$B:$B),IF(N1321&lt;&gt;0,LOOKUP(N1321,[1]Supplier!$A:$A,[1]Supplier!$B:$B)))=FALSE,O1321&lt;&gt;0),LOOKUP(O1321,[1]Branch!$A:$A,[1]Branch!$B:$B),IF(M1321&lt;&gt;0,LOOKUP(M1321,[1]Customer!$A:$A,[1]Customer!$B:$B),IF(N1321&lt;&gt;0,LOOKUP(N1321,[1]Supplier!$A:$A,[1]Supplier!$B:$B))))=FALSE,LOOKUP(P1321,[1]Banking!$A:$A,[1]Banking!$B:$B),IF(AND(IF(M1321&lt;&gt;0,LOOKUP(M1321,[1]Customer!$A:$A,[1]Customer!$B:$B),IF(N1321&lt;&gt;0,LOOKUP(N1321,[1]Supplier!$A:$A,[1]Supplier!$B:$B)))=FALSE,O1321&lt;&gt;0),LOOKUP(O1321,[1]Branch!$A:$A,[1]Branch!$B:$B),IF(M1321&lt;&gt;0,LOOKUP(M1321,[1]Customer!$A:$A,[1]Customer!$B:$B),IF(N1321&lt;&gt;0,LOOKUP(N1321,[1]Supplier!$A:$A,[1]Supplier!$B:$B))))),"")</f>
        <v/>
      </c>
      <c r="R1321" s="4" t="str">
        <f>IFERROR(IF(IF(AND(IF(M1321&lt;&gt;0,LOOKUP(M1321,[1]Customer!$A:$A,[1]Customer!$V:$V),IF(N1321&lt;&gt;0,LOOKUP(N1321,[1]Supplier!$A:$A,[1]Supplier!$V:$V)))=FALSE,O1321&lt;&gt;0),LOOKUP(O1321,[1]Branch!$A:$A,[1]Branch!$V:$V),IF(M1321&lt;&gt;0,LOOKUP(M1321,[1]Customer!$A:$A,[1]Customer!$V:$V),IF(N1321&lt;&gt;0,LOOKUP(N1321,[1]Supplier!$A:$A,[1]Supplier!$V:$V))))=FALSE,LOOKUP(P1321,[1]Banking!$A:$A,[1]Banking!$C:$C),IF(AND(IF(M1321&lt;&gt;0,LOOKUP(M1321,[1]Customer!$A:$A,[1]Customer!$V:$V),IF(N1321&lt;&gt;0,LOOKUP(N1321,[1]Supplier!$A:$A,[1]Supplier!$V:$V)))=FALSE,O1321&lt;&gt;0),LOOKUP(O1321,[1]Branch!$A:$A,[1]Branch!$V:$V),IF(M1321&lt;&gt;0,LOOKUP(M1321,[1]Customer!$A:$A,[1]Customer!$V:$V),IF(N1321&lt;&gt;0,LOOKUP(N1321,[1]Supplier!$A:$A,[1]Supplier!$V:$V))))),"")</f>
        <v/>
      </c>
      <c r="S1321" s="14">
        <f>IFERROR(SUMIF(CREF!A:A,PREF!A1321,CREF!G:G),"")</f>
        <v>0</v>
      </c>
    </row>
    <row r="1322" spans="1:19">
      <c r="B1322" s="5"/>
      <c r="Q1322" s="4" t="str">
        <f>IFERROR(IF(IF(AND(IF(M1322&lt;&gt;0,LOOKUP(M1322,[1]Customer!$A:$A,[1]Customer!$B:$B),IF(N1322&lt;&gt;0,LOOKUP(N1322,[1]Supplier!$A:$A,[1]Supplier!$B:$B)))=FALSE,O1322&lt;&gt;0),LOOKUP(O1322,[1]Branch!$A:$A,[1]Branch!$B:$B),IF(M1322&lt;&gt;0,LOOKUP(M1322,[1]Customer!$A:$A,[1]Customer!$B:$B),IF(N1322&lt;&gt;0,LOOKUP(N1322,[1]Supplier!$A:$A,[1]Supplier!$B:$B))))=FALSE,LOOKUP(P1322,[1]Banking!$A:$A,[1]Banking!$B:$B),IF(AND(IF(M1322&lt;&gt;0,LOOKUP(M1322,[1]Customer!$A:$A,[1]Customer!$B:$B),IF(N1322&lt;&gt;0,LOOKUP(N1322,[1]Supplier!$A:$A,[1]Supplier!$B:$B)))=FALSE,O1322&lt;&gt;0),LOOKUP(O1322,[1]Branch!$A:$A,[1]Branch!$B:$B),IF(M1322&lt;&gt;0,LOOKUP(M1322,[1]Customer!$A:$A,[1]Customer!$B:$B),IF(N1322&lt;&gt;0,LOOKUP(N1322,[1]Supplier!$A:$A,[1]Supplier!$B:$B))))),"")</f>
        <v/>
      </c>
      <c r="R1322" s="4" t="str">
        <f>IFERROR(IF(IF(AND(IF(M1322&lt;&gt;0,LOOKUP(M1322,[1]Customer!$A:$A,[1]Customer!$V:$V),IF(N1322&lt;&gt;0,LOOKUP(N1322,[1]Supplier!$A:$A,[1]Supplier!$V:$V)))=FALSE,O1322&lt;&gt;0),LOOKUP(O1322,[1]Branch!$A:$A,[1]Branch!$V:$V),IF(M1322&lt;&gt;0,LOOKUP(M1322,[1]Customer!$A:$A,[1]Customer!$V:$V),IF(N1322&lt;&gt;0,LOOKUP(N1322,[1]Supplier!$A:$A,[1]Supplier!$V:$V))))=FALSE,LOOKUP(P1322,[1]Banking!$A:$A,[1]Banking!$C:$C),IF(AND(IF(M1322&lt;&gt;0,LOOKUP(M1322,[1]Customer!$A:$A,[1]Customer!$V:$V),IF(N1322&lt;&gt;0,LOOKUP(N1322,[1]Supplier!$A:$A,[1]Supplier!$V:$V)))=FALSE,O1322&lt;&gt;0),LOOKUP(O1322,[1]Branch!$A:$A,[1]Branch!$V:$V),IF(M1322&lt;&gt;0,LOOKUP(M1322,[1]Customer!$A:$A,[1]Customer!$V:$V),IF(N1322&lt;&gt;0,LOOKUP(N1322,[1]Supplier!$A:$A,[1]Supplier!$V:$V))))),"")</f>
        <v/>
      </c>
      <c r="S1322" s="14">
        <f>IFERROR(SUMIF(CREF!A:A,PREF!A1322,CREF!G:G),"")</f>
        <v>0</v>
      </c>
    </row>
    <row r="1323" spans="1:19">
      <c r="B1323" s="5"/>
      <c r="Q1323" s="4" t="str">
        <f>IFERROR(IF(IF(AND(IF(M1323&lt;&gt;0,LOOKUP(M1323,[1]Customer!$A:$A,[1]Customer!$B:$B),IF(N1323&lt;&gt;0,LOOKUP(N1323,[1]Supplier!$A:$A,[1]Supplier!$B:$B)))=FALSE,O1323&lt;&gt;0),LOOKUP(O1323,[1]Branch!$A:$A,[1]Branch!$B:$B),IF(M1323&lt;&gt;0,LOOKUP(M1323,[1]Customer!$A:$A,[1]Customer!$B:$B),IF(N1323&lt;&gt;0,LOOKUP(N1323,[1]Supplier!$A:$A,[1]Supplier!$B:$B))))=FALSE,LOOKUP(P1323,[1]Banking!$A:$A,[1]Banking!$B:$B),IF(AND(IF(M1323&lt;&gt;0,LOOKUP(M1323,[1]Customer!$A:$A,[1]Customer!$B:$B),IF(N1323&lt;&gt;0,LOOKUP(N1323,[1]Supplier!$A:$A,[1]Supplier!$B:$B)))=FALSE,O1323&lt;&gt;0),LOOKUP(O1323,[1]Branch!$A:$A,[1]Branch!$B:$B),IF(M1323&lt;&gt;0,LOOKUP(M1323,[1]Customer!$A:$A,[1]Customer!$B:$B),IF(N1323&lt;&gt;0,LOOKUP(N1323,[1]Supplier!$A:$A,[1]Supplier!$B:$B))))),"")</f>
        <v/>
      </c>
      <c r="R1323" s="4" t="str">
        <f>IFERROR(IF(IF(AND(IF(M1323&lt;&gt;0,LOOKUP(M1323,[1]Customer!$A:$A,[1]Customer!$V:$V),IF(N1323&lt;&gt;0,LOOKUP(N1323,[1]Supplier!$A:$A,[1]Supplier!$V:$V)))=FALSE,O1323&lt;&gt;0),LOOKUP(O1323,[1]Branch!$A:$A,[1]Branch!$V:$V),IF(M1323&lt;&gt;0,LOOKUP(M1323,[1]Customer!$A:$A,[1]Customer!$V:$V),IF(N1323&lt;&gt;0,LOOKUP(N1323,[1]Supplier!$A:$A,[1]Supplier!$V:$V))))=FALSE,LOOKUP(P1323,[1]Banking!$A:$A,[1]Banking!$C:$C),IF(AND(IF(M1323&lt;&gt;0,LOOKUP(M1323,[1]Customer!$A:$A,[1]Customer!$V:$V),IF(N1323&lt;&gt;0,LOOKUP(N1323,[1]Supplier!$A:$A,[1]Supplier!$V:$V)))=FALSE,O1323&lt;&gt;0),LOOKUP(O1323,[1]Branch!$A:$A,[1]Branch!$V:$V),IF(M1323&lt;&gt;0,LOOKUP(M1323,[1]Customer!$A:$A,[1]Customer!$V:$V),IF(N1323&lt;&gt;0,LOOKUP(N1323,[1]Supplier!$A:$A,[1]Supplier!$V:$V))))),"")</f>
        <v/>
      </c>
      <c r="S1323" s="14">
        <f>IFERROR(SUMIF(CREF!A:A,PREF!A1323,CREF!G:G),"")</f>
        <v>0</v>
      </c>
    </row>
    <row r="1324" spans="1:19">
      <c r="B1324" s="5"/>
      <c r="Q1324" s="4" t="str">
        <f>IFERROR(IF(IF(AND(IF(M1324&lt;&gt;0,LOOKUP(M1324,[1]Customer!$A:$A,[1]Customer!$B:$B),IF(N1324&lt;&gt;0,LOOKUP(N1324,[1]Supplier!$A:$A,[1]Supplier!$B:$B)))=FALSE,O1324&lt;&gt;0),LOOKUP(O1324,[1]Branch!$A:$A,[1]Branch!$B:$B),IF(M1324&lt;&gt;0,LOOKUP(M1324,[1]Customer!$A:$A,[1]Customer!$B:$B),IF(N1324&lt;&gt;0,LOOKUP(N1324,[1]Supplier!$A:$A,[1]Supplier!$B:$B))))=FALSE,LOOKUP(P1324,[1]Banking!$A:$A,[1]Banking!$B:$B),IF(AND(IF(M1324&lt;&gt;0,LOOKUP(M1324,[1]Customer!$A:$A,[1]Customer!$B:$B),IF(N1324&lt;&gt;0,LOOKUP(N1324,[1]Supplier!$A:$A,[1]Supplier!$B:$B)))=FALSE,O1324&lt;&gt;0),LOOKUP(O1324,[1]Branch!$A:$A,[1]Branch!$B:$B),IF(M1324&lt;&gt;0,LOOKUP(M1324,[1]Customer!$A:$A,[1]Customer!$B:$B),IF(N1324&lt;&gt;0,LOOKUP(N1324,[1]Supplier!$A:$A,[1]Supplier!$B:$B))))),"")</f>
        <v/>
      </c>
      <c r="R1324" s="4" t="str">
        <f>IFERROR(IF(IF(AND(IF(M1324&lt;&gt;0,LOOKUP(M1324,[1]Customer!$A:$A,[1]Customer!$V:$V),IF(N1324&lt;&gt;0,LOOKUP(N1324,[1]Supplier!$A:$A,[1]Supplier!$V:$V)))=FALSE,O1324&lt;&gt;0),LOOKUP(O1324,[1]Branch!$A:$A,[1]Branch!$V:$V),IF(M1324&lt;&gt;0,LOOKUP(M1324,[1]Customer!$A:$A,[1]Customer!$V:$V),IF(N1324&lt;&gt;0,LOOKUP(N1324,[1]Supplier!$A:$A,[1]Supplier!$V:$V))))=FALSE,LOOKUP(P1324,[1]Banking!$A:$A,[1]Banking!$C:$C),IF(AND(IF(M1324&lt;&gt;0,LOOKUP(M1324,[1]Customer!$A:$A,[1]Customer!$V:$V),IF(N1324&lt;&gt;0,LOOKUP(N1324,[1]Supplier!$A:$A,[1]Supplier!$V:$V)))=FALSE,O1324&lt;&gt;0),LOOKUP(O1324,[1]Branch!$A:$A,[1]Branch!$V:$V),IF(M1324&lt;&gt;0,LOOKUP(M1324,[1]Customer!$A:$A,[1]Customer!$V:$V),IF(N1324&lt;&gt;0,LOOKUP(N1324,[1]Supplier!$A:$A,[1]Supplier!$V:$V))))),"")</f>
        <v/>
      </c>
      <c r="S1324" s="14">
        <f>IFERROR(SUMIF(CREF!A:A,PREF!A1324,CREF!G:G),"")</f>
        <v>0</v>
      </c>
    </row>
    <row r="1325" spans="1:19">
      <c r="B1325" s="5"/>
      <c r="Q1325" s="4" t="str">
        <f>IFERROR(IF(IF(AND(IF(M1325&lt;&gt;0,LOOKUP(M1325,[1]Customer!$A:$A,[1]Customer!$B:$B),IF(N1325&lt;&gt;0,LOOKUP(N1325,[1]Supplier!$A:$A,[1]Supplier!$B:$B)))=FALSE,O1325&lt;&gt;0),LOOKUP(O1325,[1]Branch!$A:$A,[1]Branch!$B:$B),IF(M1325&lt;&gt;0,LOOKUP(M1325,[1]Customer!$A:$A,[1]Customer!$B:$B),IF(N1325&lt;&gt;0,LOOKUP(N1325,[1]Supplier!$A:$A,[1]Supplier!$B:$B))))=FALSE,LOOKUP(P1325,[1]Banking!$A:$A,[1]Banking!$B:$B),IF(AND(IF(M1325&lt;&gt;0,LOOKUP(M1325,[1]Customer!$A:$A,[1]Customer!$B:$B),IF(N1325&lt;&gt;0,LOOKUP(N1325,[1]Supplier!$A:$A,[1]Supplier!$B:$B)))=FALSE,O1325&lt;&gt;0),LOOKUP(O1325,[1]Branch!$A:$A,[1]Branch!$B:$B),IF(M1325&lt;&gt;0,LOOKUP(M1325,[1]Customer!$A:$A,[1]Customer!$B:$B),IF(N1325&lt;&gt;0,LOOKUP(N1325,[1]Supplier!$A:$A,[1]Supplier!$B:$B))))),"")</f>
        <v/>
      </c>
      <c r="R1325" s="4" t="str">
        <f>IFERROR(IF(IF(AND(IF(M1325&lt;&gt;0,LOOKUP(M1325,[1]Customer!$A:$A,[1]Customer!$V:$V),IF(N1325&lt;&gt;0,LOOKUP(N1325,[1]Supplier!$A:$A,[1]Supplier!$V:$V)))=FALSE,O1325&lt;&gt;0),LOOKUP(O1325,[1]Branch!$A:$A,[1]Branch!$V:$V),IF(M1325&lt;&gt;0,LOOKUP(M1325,[1]Customer!$A:$A,[1]Customer!$V:$V),IF(N1325&lt;&gt;0,LOOKUP(N1325,[1]Supplier!$A:$A,[1]Supplier!$V:$V))))=FALSE,LOOKUP(P1325,[1]Banking!$A:$A,[1]Banking!$C:$C),IF(AND(IF(M1325&lt;&gt;0,LOOKUP(M1325,[1]Customer!$A:$A,[1]Customer!$V:$V),IF(N1325&lt;&gt;0,LOOKUP(N1325,[1]Supplier!$A:$A,[1]Supplier!$V:$V)))=FALSE,O1325&lt;&gt;0),LOOKUP(O1325,[1]Branch!$A:$A,[1]Branch!$V:$V),IF(M1325&lt;&gt;0,LOOKUP(M1325,[1]Customer!$A:$A,[1]Customer!$V:$V),IF(N1325&lt;&gt;0,LOOKUP(N1325,[1]Supplier!$A:$A,[1]Supplier!$V:$V))))),"")</f>
        <v/>
      </c>
      <c r="S1325" s="14">
        <f>IFERROR(SUMIF(CREF!A:A,PREF!A1325,CREF!G:G),"")</f>
        <v>0</v>
      </c>
    </row>
    <row r="1326" spans="1:19">
      <c r="B1326" s="5"/>
      <c r="Q1326" s="4" t="str">
        <f>IFERROR(IF(IF(AND(IF(M1326&lt;&gt;0,LOOKUP(M1326,[1]Customer!$A:$A,[1]Customer!$B:$B),IF(N1326&lt;&gt;0,LOOKUP(N1326,[1]Supplier!$A:$A,[1]Supplier!$B:$B)))=FALSE,O1326&lt;&gt;0),LOOKUP(O1326,[1]Branch!$A:$A,[1]Branch!$B:$B),IF(M1326&lt;&gt;0,LOOKUP(M1326,[1]Customer!$A:$A,[1]Customer!$B:$B),IF(N1326&lt;&gt;0,LOOKUP(N1326,[1]Supplier!$A:$A,[1]Supplier!$B:$B))))=FALSE,LOOKUP(P1326,[1]Banking!$A:$A,[1]Banking!$B:$B),IF(AND(IF(M1326&lt;&gt;0,LOOKUP(M1326,[1]Customer!$A:$A,[1]Customer!$B:$B),IF(N1326&lt;&gt;0,LOOKUP(N1326,[1]Supplier!$A:$A,[1]Supplier!$B:$B)))=FALSE,O1326&lt;&gt;0),LOOKUP(O1326,[1]Branch!$A:$A,[1]Branch!$B:$B),IF(M1326&lt;&gt;0,LOOKUP(M1326,[1]Customer!$A:$A,[1]Customer!$B:$B),IF(N1326&lt;&gt;0,LOOKUP(N1326,[1]Supplier!$A:$A,[1]Supplier!$B:$B))))),"")</f>
        <v/>
      </c>
      <c r="R1326" s="4" t="str">
        <f>IFERROR(IF(IF(AND(IF(M1326&lt;&gt;0,LOOKUP(M1326,[1]Customer!$A:$A,[1]Customer!$V:$V),IF(N1326&lt;&gt;0,LOOKUP(N1326,[1]Supplier!$A:$A,[1]Supplier!$V:$V)))=FALSE,O1326&lt;&gt;0),LOOKUP(O1326,[1]Branch!$A:$A,[1]Branch!$V:$V),IF(M1326&lt;&gt;0,LOOKUP(M1326,[1]Customer!$A:$A,[1]Customer!$V:$V),IF(N1326&lt;&gt;0,LOOKUP(N1326,[1]Supplier!$A:$A,[1]Supplier!$V:$V))))=FALSE,LOOKUP(P1326,[1]Banking!$A:$A,[1]Banking!$C:$C),IF(AND(IF(M1326&lt;&gt;0,LOOKUP(M1326,[1]Customer!$A:$A,[1]Customer!$V:$V),IF(N1326&lt;&gt;0,LOOKUP(N1326,[1]Supplier!$A:$A,[1]Supplier!$V:$V)))=FALSE,O1326&lt;&gt;0),LOOKUP(O1326,[1]Branch!$A:$A,[1]Branch!$V:$V),IF(M1326&lt;&gt;0,LOOKUP(M1326,[1]Customer!$A:$A,[1]Customer!$V:$V),IF(N1326&lt;&gt;0,LOOKUP(N1326,[1]Supplier!$A:$A,[1]Supplier!$V:$V))))),"")</f>
        <v/>
      </c>
      <c r="S1326" s="14">
        <f>IFERROR(SUMIF(CREF!A:A,PREF!A1326,CREF!G:G),"")</f>
        <v>0</v>
      </c>
    </row>
    <row r="1327" spans="1:19">
      <c r="B1327" s="5"/>
      <c r="Q1327" s="4" t="str">
        <f>IFERROR(IF(IF(AND(IF(M1327&lt;&gt;0,LOOKUP(M1327,[1]Customer!$A:$A,[1]Customer!$B:$B),IF(N1327&lt;&gt;0,LOOKUP(N1327,[1]Supplier!$A:$A,[1]Supplier!$B:$B)))=FALSE,O1327&lt;&gt;0),LOOKUP(O1327,[1]Branch!$A:$A,[1]Branch!$B:$B),IF(M1327&lt;&gt;0,LOOKUP(M1327,[1]Customer!$A:$A,[1]Customer!$B:$B),IF(N1327&lt;&gt;0,LOOKUP(N1327,[1]Supplier!$A:$A,[1]Supplier!$B:$B))))=FALSE,LOOKUP(P1327,[1]Banking!$A:$A,[1]Banking!$B:$B),IF(AND(IF(M1327&lt;&gt;0,LOOKUP(M1327,[1]Customer!$A:$A,[1]Customer!$B:$B),IF(N1327&lt;&gt;0,LOOKUP(N1327,[1]Supplier!$A:$A,[1]Supplier!$B:$B)))=FALSE,O1327&lt;&gt;0),LOOKUP(O1327,[1]Branch!$A:$A,[1]Branch!$B:$B),IF(M1327&lt;&gt;0,LOOKUP(M1327,[1]Customer!$A:$A,[1]Customer!$B:$B),IF(N1327&lt;&gt;0,LOOKUP(N1327,[1]Supplier!$A:$A,[1]Supplier!$B:$B))))),"")</f>
        <v/>
      </c>
      <c r="R1327" s="4" t="str">
        <f>IFERROR(IF(IF(AND(IF(M1327&lt;&gt;0,LOOKUP(M1327,[1]Customer!$A:$A,[1]Customer!$V:$V),IF(N1327&lt;&gt;0,LOOKUP(N1327,[1]Supplier!$A:$A,[1]Supplier!$V:$V)))=FALSE,O1327&lt;&gt;0),LOOKUP(O1327,[1]Branch!$A:$A,[1]Branch!$V:$V),IF(M1327&lt;&gt;0,LOOKUP(M1327,[1]Customer!$A:$A,[1]Customer!$V:$V),IF(N1327&lt;&gt;0,LOOKUP(N1327,[1]Supplier!$A:$A,[1]Supplier!$V:$V))))=FALSE,LOOKUP(P1327,[1]Banking!$A:$A,[1]Banking!$C:$C),IF(AND(IF(M1327&lt;&gt;0,LOOKUP(M1327,[1]Customer!$A:$A,[1]Customer!$V:$V),IF(N1327&lt;&gt;0,LOOKUP(N1327,[1]Supplier!$A:$A,[1]Supplier!$V:$V)))=FALSE,O1327&lt;&gt;0),LOOKUP(O1327,[1]Branch!$A:$A,[1]Branch!$V:$V),IF(M1327&lt;&gt;0,LOOKUP(M1327,[1]Customer!$A:$A,[1]Customer!$V:$V),IF(N1327&lt;&gt;0,LOOKUP(N1327,[1]Supplier!$A:$A,[1]Supplier!$V:$V))))),"")</f>
        <v/>
      </c>
      <c r="S1327" s="14">
        <f>IFERROR(SUMIF(CREF!A:A,PREF!A1327,CREF!G:G),"")</f>
        <v>0</v>
      </c>
    </row>
    <row r="1328" spans="1:19">
      <c r="B1328" s="5"/>
      <c r="Q1328" s="4" t="str">
        <f>IFERROR(IF(IF(AND(IF(M1328&lt;&gt;0,LOOKUP(M1328,[1]Customer!$A:$A,[1]Customer!$B:$B),IF(N1328&lt;&gt;0,LOOKUP(N1328,[1]Supplier!$A:$A,[1]Supplier!$B:$B)))=FALSE,O1328&lt;&gt;0),LOOKUP(O1328,[1]Branch!$A:$A,[1]Branch!$B:$B),IF(M1328&lt;&gt;0,LOOKUP(M1328,[1]Customer!$A:$A,[1]Customer!$B:$B),IF(N1328&lt;&gt;0,LOOKUP(N1328,[1]Supplier!$A:$A,[1]Supplier!$B:$B))))=FALSE,LOOKUP(P1328,[1]Banking!$A:$A,[1]Banking!$B:$B),IF(AND(IF(M1328&lt;&gt;0,LOOKUP(M1328,[1]Customer!$A:$A,[1]Customer!$B:$B),IF(N1328&lt;&gt;0,LOOKUP(N1328,[1]Supplier!$A:$A,[1]Supplier!$B:$B)))=FALSE,O1328&lt;&gt;0),LOOKUP(O1328,[1]Branch!$A:$A,[1]Branch!$B:$B),IF(M1328&lt;&gt;0,LOOKUP(M1328,[1]Customer!$A:$A,[1]Customer!$B:$B),IF(N1328&lt;&gt;0,LOOKUP(N1328,[1]Supplier!$A:$A,[1]Supplier!$B:$B))))),"")</f>
        <v/>
      </c>
      <c r="R1328" s="4" t="str">
        <f>IFERROR(IF(IF(AND(IF(M1328&lt;&gt;0,LOOKUP(M1328,[1]Customer!$A:$A,[1]Customer!$V:$V),IF(N1328&lt;&gt;0,LOOKUP(N1328,[1]Supplier!$A:$A,[1]Supplier!$V:$V)))=FALSE,O1328&lt;&gt;0),LOOKUP(O1328,[1]Branch!$A:$A,[1]Branch!$V:$V),IF(M1328&lt;&gt;0,LOOKUP(M1328,[1]Customer!$A:$A,[1]Customer!$V:$V),IF(N1328&lt;&gt;0,LOOKUP(N1328,[1]Supplier!$A:$A,[1]Supplier!$V:$V))))=FALSE,LOOKUP(P1328,[1]Banking!$A:$A,[1]Banking!$C:$C),IF(AND(IF(M1328&lt;&gt;0,LOOKUP(M1328,[1]Customer!$A:$A,[1]Customer!$V:$V),IF(N1328&lt;&gt;0,LOOKUP(N1328,[1]Supplier!$A:$A,[1]Supplier!$V:$V)))=FALSE,O1328&lt;&gt;0),LOOKUP(O1328,[1]Branch!$A:$A,[1]Branch!$V:$V),IF(M1328&lt;&gt;0,LOOKUP(M1328,[1]Customer!$A:$A,[1]Customer!$V:$V),IF(N1328&lt;&gt;0,LOOKUP(N1328,[1]Supplier!$A:$A,[1]Supplier!$V:$V))))),"")</f>
        <v/>
      </c>
      <c r="S1328" s="14">
        <f>IFERROR(SUMIF(CREF!A:A,PREF!A1328,CREF!G:G),"")</f>
        <v>0</v>
      </c>
    </row>
    <row r="1329" spans="2:19">
      <c r="B1329" s="5"/>
      <c r="Q1329" s="4" t="str">
        <f>IFERROR(IF(IF(AND(IF(M1329&lt;&gt;0,LOOKUP(M1329,[1]Customer!$A:$A,[1]Customer!$B:$B),IF(N1329&lt;&gt;0,LOOKUP(N1329,[1]Supplier!$A:$A,[1]Supplier!$B:$B)))=FALSE,O1329&lt;&gt;0),LOOKUP(O1329,[1]Branch!$A:$A,[1]Branch!$B:$B),IF(M1329&lt;&gt;0,LOOKUP(M1329,[1]Customer!$A:$A,[1]Customer!$B:$B),IF(N1329&lt;&gt;0,LOOKUP(N1329,[1]Supplier!$A:$A,[1]Supplier!$B:$B))))=FALSE,LOOKUP(P1329,[1]Banking!$A:$A,[1]Banking!$B:$B),IF(AND(IF(M1329&lt;&gt;0,LOOKUP(M1329,[1]Customer!$A:$A,[1]Customer!$B:$B),IF(N1329&lt;&gt;0,LOOKUP(N1329,[1]Supplier!$A:$A,[1]Supplier!$B:$B)))=FALSE,O1329&lt;&gt;0),LOOKUP(O1329,[1]Branch!$A:$A,[1]Branch!$B:$B),IF(M1329&lt;&gt;0,LOOKUP(M1329,[1]Customer!$A:$A,[1]Customer!$B:$B),IF(N1329&lt;&gt;0,LOOKUP(N1329,[1]Supplier!$A:$A,[1]Supplier!$B:$B))))),"")</f>
        <v/>
      </c>
      <c r="R1329" s="4" t="str">
        <f>IFERROR(IF(IF(AND(IF(M1329&lt;&gt;0,LOOKUP(M1329,[1]Customer!$A:$A,[1]Customer!$V:$V),IF(N1329&lt;&gt;0,LOOKUP(N1329,[1]Supplier!$A:$A,[1]Supplier!$V:$V)))=FALSE,O1329&lt;&gt;0),LOOKUP(O1329,[1]Branch!$A:$A,[1]Branch!$V:$V),IF(M1329&lt;&gt;0,LOOKUP(M1329,[1]Customer!$A:$A,[1]Customer!$V:$V),IF(N1329&lt;&gt;0,LOOKUP(N1329,[1]Supplier!$A:$A,[1]Supplier!$V:$V))))=FALSE,LOOKUP(P1329,[1]Banking!$A:$A,[1]Banking!$C:$C),IF(AND(IF(M1329&lt;&gt;0,LOOKUP(M1329,[1]Customer!$A:$A,[1]Customer!$V:$V),IF(N1329&lt;&gt;0,LOOKUP(N1329,[1]Supplier!$A:$A,[1]Supplier!$V:$V)))=FALSE,O1329&lt;&gt;0),LOOKUP(O1329,[1]Branch!$A:$A,[1]Branch!$V:$V),IF(M1329&lt;&gt;0,LOOKUP(M1329,[1]Customer!$A:$A,[1]Customer!$V:$V),IF(N1329&lt;&gt;0,LOOKUP(N1329,[1]Supplier!$A:$A,[1]Supplier!$V:$V))))),"")</f>
        <v/>
      </c>
      <c r="S1329" s="14">
        <f>IFERROR(SUMIF(CREF!A:A,PREF!A1329,CREF!G:G),"")</f>
        <v>0</v>
      </c>
    </row>
    <row r="1330" spans="2:19">
      <c r="B1330" s="5"/>
      <c r="Q1330" s="4" t="str">
        <f>IFERROR(IF(IF(AND(IF(M1330&lt;&gt;0,LOOKUP(M1330,[1]Customer!$A:$A,[1]Customer!$B:$B),IF(N1330&lt;&gt;0,LOOKUP(N1330,[1]Supplier!$A:$A,[1]Supplier!$B:$B)))=FALSE,O1330&lt;&gt;0),LOOKUP(O1330,[1]Branch!$A:$A,[1]Branch!$B:$B),IF(M1330&lt;&gt;0,LOOKUP(M1330,[1]Customer!$A:$A,[1]Customer!$B:$B),IF(N1330&lt;&gt;0,LOOKUP(N1330,[1]Supplier!$A:$A,[1]Supplier!$B:$B))))=FALSE,LOOKUP(P1330,[1]Banking!$A:$A,[1]Banking!$B:$B),IF(AND(IF(M1330&lt;&gt;0,LOOKUP(M1330,[1]Customer!$A:$A,[1]Customer!$B:$B),IF(N1330&lt;&gt;0,LOOKUP(N1330,[1]Supplier!$A:$A,[1]Supplier!$B:$B)))=FALSE,O1330&lt;&gt;0),LOOKUP(O1330,[1]Branch!$A:$A,[1]Branch!$B:$B),IF(M1330&lt;&gt;0,LOOKUP(M1330,[1]Customer!$A:$A,[1]Customer!$B:$B),IF(N1330&lt;&gt;0,LOOKUP(N1330,[1]Supplier!$A:$A,[1]Supplier!$B:$B))))),"")</f>
        <v/>
      </c>
      <c r="R1330" s="4" t="str">
        <f>IFERROR(IF(IF(AND(IF(M1330&lt;&gt;0,LOOKUP(M1330,[1]Customer!$A:$A,[1]Customer!$V:$V),IF(N1330&lt;&gt;0,LOOKUP(N1330,[1]Supplier!$A:$A,[1]Supplier!$V:$V)))=FALSE,O1330&lt;&gt;0),LOOKUP(O1330,[1]Branch!$A:$A,[1]Branch!$V:$V),IF(M1330&lt;&gt;0,LOOKUP(M1330,[1]Customer!$A:$A,[1]Customer!$V:$V),IF(N1330&lt;&gt;0,LOOKUP(N1330,[1]Supplier!$A:$A,[1]Supplier!$V:$V))))=FALSE,LOOKUP(P1330,[1]Banking!$A:$A,[1]Banking!$C:$C),IF(AND(IF(M1330&lt;&gt;0,LOOKUP(M1330,[1]Customer!$A:$A,[1]Customer!$V:$V),IF(N1330&lt;&gt;0,LOOKUP(N1330,[1]Supplier!$A:$A,[1]Supplier!$V:$V)))=FALSE,O1330&lt;&gt;0),LOOKUP(O1330,[1]Branch!$A:$A,[1]Branch!$V:$V),IF(M1330&lt;&gt;0,LOOKUP(M1330,[1]Customer!$A:$A,[1]Customer!$V:$V),IF(N1330&lt;&gt;0,LOOKUP(N1330,[1]Supplier!$A:$A,[1]Supplier!$V:$V))))),"")</f>
        <v/>
      </c>
      <c r="S1330" s="14">
        <f>IFERROR(SUMIF(CREF!A:A,PREF!A1330,CREF!G:G),"")</f>
        <v>0</v>
      </c>
    </row>
    <row r="1331" spans="2:19">
      <c r="B1331" s="5"/>
      <c r="Q1331" s="4" t="str">
        <f>IFERROR(IF(IF(AND(IF(M1331&lt;&gt;0,LOOKUP(M1331,[1]Customer!$A:$A,[1]Customer!$B:$B),IF(N1331&lt;&gt;0,LOOKUP(N1331,[1]Supplier!$A:$A,[1]Supplier!$B:$B)))=FALSE,O1331&lt;&gt;0),LOOKUP(O1331,[1]Branch!$A:$A,[1]Branch!$B:$B),IF(M1331&lt;&gt;0,LOOKUP(M1331,[1]Customer!$A:$A,[1]Customer!$B:$B),IF(N1331&lt;&gt;0,LOOKUP(N1331,[1]Supplier!$A:$A,[1]Supplier!$B:$B))))=FALSE,LOOKUP(P1331,[1]Banking!$A:$A,[1]Banking!$B:$B),IF(AND(IF(M1331&lt;&gt;0,LOOKUP(M1331,[1]Customer!$A:$A,[1]Customer!$B:$B),IF(N1331&lt;&gt;0,LOOKUP(N1331,[1]Supplier!$A:$A,[1]Supplier!$B:$B)))=FALSE,O1331&lt;&gt;0),LOOKUP(O1331,[1]Branch!$A:$A,[1]Branch!$B:$B),IF(M1331&lt;&gt;0,LOOKUP(M1331,[1]Customer!$A:$A,[1]Customer!$B:$B),IF(N1331&lt;&gt;0,LOOKUP(N1331,[1]Supplier!$A:$A,[1]Supplier!$B:$B))))),"")</f>
        <v/>
      </c>
      <c r="R1331" s="4" t="str">
        <f>IFERROR(IF(IF(AND(IF(M1331&lt;&gt;0,LOOKUP(M1331,[1]Customer!$A:$A,[1]Customer!$V:$V),IF(N1331&lt;&gt;0,LOOKUP(N1331,[1]Supplier!$A:$A,[1]Supplier!$V:$V)))=FALSE,O1331&lt;&gt;0),LOOKUP(O1331,[1]Branch!$A:$A,[1]Branch!$V:$V),IF(M1331&lt;&gt;0,LOOKUP(M1331,[1]Customer!$A:$A,[1]Customer!$V:$V),IF(N1331&lt;&gt;0,LOOKUP(N1331,[1]Supplier!$A:$A,[1]Supplier!$V:$V))))=FALSE,LOOKUP(P1331,[1]Banking!$A:$A,[1]Banking!$C:$C),IF(AND(IF(M1331&lt;&gt;0,LOOKUP(M1331,[1]Customer!$A:$A,[1]Customer!$V:$V),IF(N1331&lt;&gt;0,LOOKUP(N1331,[1]Supplier!$A:$A,[1]Supplier!$V:$V)))=FALSE,O1331&lt;&gt;0),LOOKUP(O1331,[1]Branch!$A:$A,[1]Branch!$V:$V),IF(M1331&lt;&gt;0,LOOKUP(M1331,[1]Customer!$A:$A,[1]Customer!$V:$V),IF(N1331&lt;&gt;0,LOOKUP(N1331,[1]Supplier!$A:$A,[1]Supplier!$V:$V))))),"")</f>
        <v/>
      </c>
      <c r="S1331" s="14">
        <f>IFERROR(SUMIF(CREF!A:A,PREF!A1331,CREF!G:G),"")</f>
        <v>0</v>
      </c>
    </row>
    <row r="1332" spans="2:19">
      <c r="B1332" s="5"/>
      <c r="Q1332" s="4" t="str">
        <f>IFERROR(IF(IF(AND(IF(M1332&lt;&gt;0,LOOKUP(M1332,[1]Customer!$A:$A,[1]Customer!$B:$B),IF(N1332&lt;&gt;0,LOOKUP(N1332,[1]Supplier!$A:$A,[1]Supplier!$B:$B)))=FALSE,O1332&lt;&gt;0),LOOKUP(O1332,[1]Branch!$A:$A,[1]Branch!$B:$B),IF(M1332&lt;&gt;0,LOOKUP(M1332,[1]Customer!$A:$A,[1]Customer!$B:$B),IF(N1332&lt;&gt;0,LOOKUP(N1332,[1]Supplier!$A:$A,[1]Supplier!$B:$B))))=FALSE,LOOKUP(P1332,[1]Banking!$A:$A,[1]Banking!$B:$B),IF(AND(IF(M1332&lt;&gt;0,LOOKUP(M1332,[1]Customer!$A:$A,[1]Customer!$B:$B),IF(N1332&lt;&gt;0,LOOKUP(N1332,[1]Supplier!$A:$A,[1]Supplier!$B:$B)))=FALSE,O1332&lt;&gt;0),LOOKUP(O1332,[1]Branch!$A:$A,[1]Branch!$B:$B),IF(M1332&lt;&gt;0,LOOKUP(M1332,[1]Customer!$A:$A,[1]Customer!$B:$B),IF(N1332&lt;&gt;0,LOOKUP(N1332,[1]Supplier!$A:$A,[1]Supplier!$B:$B))))),"")</f>
        <v/>
      </c>
      <c r="R1332" s="4" t="str">
        <f>IFERROR(IF(IF(AND(IF(M1332&lt;&gt;0,LOOKUP(M1332,[1]Customer!$A:$A,[1]Customer!$V:$V),IF(N1332&lt;&gt;0,LOOKUP(N1332,[1]Supplier!$A:$A,[1]Supplier!$V:$V)))=FALSE,O1332&lt;&gt;0),LOOKUP(O1332,[1]Branch!$A:$A,[1]Branch!$V:$V),IF(M1332&lt;&gt;0,LOOKUP(M1332,[1]Customer!$A:$A,[1]Customer!$V:$V),IF(N1332&lt;&gt;0,LOOKUP(N1332,[1]Supplier!$A:$A,[1]Supplier!$V:$V))))=FALSE,LOOKUP(P1332,[1]Banking!$A:$A,[1]Banking!$C:$C),IF(AND(IF(M1332&lt;&gt;0,LOOKUP(M1332,[1]Customer!$A:$A,[1]Customer!$V:$V),IF(N1332&lt;&gt;0,LOOKUP(N1332,[1]Supplier!$A:$A,[1]Supplier!$V:$V)))=FALSE,O1332&lt;&gt;0),LOOKUP(O1332,[1]Branch!$A:$A,[1]Branch!$V:$V),IF(M1332&lt;&gt;0,LOOKUP(M1332,[1]Customer!$A:$A,[1]Customer!$V:$V),IF(N1332&lt;&gt;0,LOOKUP(N1332,[1]Supplier!$A:$A,[1]Supplier!$V:$V))))),"")</f>
        <v/>
      </c>
      <c r="S1332" s="14">
        <f>IFERROR(SUMIF(CREF!A:A,PREF!A1332,CREF!G:G),"")</f>
        <v>0</v>
      </c>
    </row>
    <row r="1333" spans="2:19">
      <c r="B1333" s="5"/>
      <c r="Q1333" s="4" t="str">
        <f>IFERROR(IF(IF(AND(IF(M1333&lt;&gt;0,LOOKUP(M1333,[1]Customer!$A:$A,[1]Customer!$B:$B),IF(N1333&lt;&gt;0,LOOKUP(N1333,[1]Supplier!$A:$A,[1]Supplier!$B:$B)))=FALSE,O1333&lt;&gt;0),LOOKUP(O1333,[1]Branch!$A:$A,[1]Branch!$B:$B),IF(M1333&lt;&gt;0,LOOKUP(M1333,[1]Customer!$A:$A,[1]Customer!$B:$B),IF(N1333&lt;&gt;0,LOOKUP(N1333,[1]Supplier!$A:$A,[1]Supplier!$B:$B))))=FALSE,LOOKUP(P1333,[1]Banking!$A:$A,[1]Banking!$B:$B),IF(AND(IF(M1333&lt;&gt;0,LOOKUP(M1333,[1]Customer!$A:$A,[1]Customer!$B:$B),IF(N1333&lt;&gt;0,LOOKUP(N1333,[1]Supplier!$A:$A,[1]Supplier!$B:$B)))=FALSE,O1333&lt;&gt;0),LOOKUP(O1333,[1]Branch!$A:$A,[1]Branch!$B:$B),IF(M1333&lt;&gt;0,LOOKUP(M1333,[1]Customer!$A:$A,[1]Customer!$B:$B),IF(N1333&lt;&gt;0,LOOKUP(N1333,[1]Supplier!$A:$A,[1]Supplier!$B:$B))))),"")</f>
        <v/>
      </c>
      <c r="R1333" s="4" t="str">
        <f>IFERROR(IF(IF(AND(IF(M1333&lt;&gt;0,LOOKUP(M1333,[1]Customer!$A:$A,[1]Customer!$V:$V),IF(N1333&lt;&gt;0,LOOKUP(N1333,[1]Supplier!$A:$A,[1]Supplier!$V:$V)))=FALSE,O1333&lt;&gt;0),LOOKUP(O1333,[1]Branch!$A:$A,[1]Branch!$V:$V),IF(M1333&lt;&gt;0,LOOKUP(M1333,[1]Customer!$A:$A,[1]Customer!$V:$V),IF(N1333&lt;&gt;0,LOOKUP(N1333,[1]Supplier!$A:$A,[1]Supplier!$V:$V))))=FALSE,LOOKUP(P1333,[1]Banking!$A:$A,[1]Banking!$C:$C),IF(AND(IF(M1333&lt;&gt;0,LOOKUP(M1333,[1]Customer!$A:$A,[1]Customer!$V:$V),IF(N1333&lt;&gt;0,LOOKUP(N1333,[1]Supplier!$A:$A,[1]Supplier!$V:$V)))=FALSE,O1333&lt;&gt;0),LOOKUP(O1333,[1]Branch!$A:$A,[1]Branch!$V:$V),IF(M1333&lt;&gt;0,LOOKUP(M1333,[1]Customer!$A:$A,[1]Customer!$V:$V),IF(N1333&lt;&gt;0,LOOKUP(N1333,[1]Supplier!$A:$A,[1]Supplier!$V:$V))))),"")</f>
        <v/>
      </c>
      <c r="S1333" s="14">
        <f>IFERROR(SUMIF(CREF!A:A,PREF!A1333,CREF!G:G),"")</f>
        <v>0</v>
      </c>
    </row>
    <row r="1334" spans="2:19">
      <c r="B1334" s="5"/>
      <c r="Q1334" s="4" t="str">
        <f>IFERROR(IF(IF(AND(IF(M1334&lt;&gt;0,LOOKUP(M1334,[1]Customer!$A:$A,[1]Customer!$B:$B),IF(N1334&lt;&gt;0,LOOKUP(N1334,[1]Supplier!$A:$A,[1]Supplier!$B:$B)))=FALSE,O1334&lt;&gt;0),LOOKUP(O1334,[1]Branch!$A:$A,[1]Branch!$B:$B),IF(M1334&lt;&gt;0,LOOKUP(M1334,[1]Customer!$A:$A,[1]Customer!$B:$B),IF(N1334&lt;&gt;0,LOOKUP(N1334,[1]Supplier!$A:$A,[1]Supplier!$B:$B))))=FALSE,LOOKUP(P1334,[1]Banking!$A:$A,[1]Banking!$B:$B),IF(AND(IF(M1334&lt;&gt;0,LOOKUP(M1334,[1]Customer!$A:$A,[1]Customer!$B:$B),IF(N1334&lt;&gt;0,LOOKUP(N1334,[1]Supplier!$A:$A,[1]Supplier!$B:$B)))=FALSE,O1334&lt;&gt;0),LOOKUP(O1334,[1]Branch!$A:$A,[1]Branch!$B:$B),IF(M1334&lt;&gt;0,LOOKUP(M1334,[1]Customer!$A:$A,[1]Customer!$B:$B),IF(N1334&lt;&gt;0,LOOKUP(N1334,[1]Supplier!$A:$A,[1]Supplier!$B:$B))))),"")</f>
        <v/>
      </c>
      <c r="R1334" s="4" t="str">
        <f>IFERROR(IF(IF(AND(IF(M1334&lt;&gt;0,LOOKUP(M1334,[1]Customer!$A:$A,[1]Customer!$V:$V),IF(N1334&lt;&gt;0,LOOKUP(N1334,[1]Supplier!$A:$A,[1]Supplier!$V:$V)))=FALSE,O1334&lt;&gt;0),LOOKUP(O1334,[1]Branch!$A:$A,[1]Branch!$V:$V),IF(M1334&lt;&gt;0,LOOKUP(M1334,[1]Customer!$A:$A,[1]Customer!$V:$V),IF(N1334&lt;&gt;0,LOOKUP(N1334,[1]Supplier!$A:$A,[1]Supplier!$V:$V))))=FALSE,LOOKUP(P1334,[1]Banking!$A:$A,[1]Banking!$C:$C),IF(AND(IF(M1334&lt;&gt;0,LOOKUP(M1334,[1]Customer!$A:$A,[1]Customer!$V:$V),IF(N1334&lt;&gt;0,LOOKUP(N1334,[1]Supplier!$A:$A,[1]Supplier!$V:$V)))=FALSE,O1334&lt;&gt;0),LOOKUP(O1334,[1]Branch!$A:$A,[1]Branch!$V:$V),IF(M1334&lt;&gt;0,LOOKUP(M1334,[1]Customer!$A:$A,[1]Customer!$V:$V),IF(N1334&lt;&gt;0,LOOKUP(N1334,[1]Supplier!$A:$A,[1]Supplier!$V:$V))))),"")</f>
        <v/>
      </c>
      <c r="S1334" s="14">
        <f>IFERROR(SUMIF(CREF!A:A,PREF!A1334,CREF!G:G),"")</f>
        <v>0</v>
      </c>
    </row>
    <row r="1335" spans="2:19">
      <c r="B1335" s="5"/>
      <c r="Q1335" s="4" t="str">
        <f>IFERROR(IF(IF(AND(IF(M1335&lt;&gt;0,LOOKUP(M1335,[1]Customer!$A:$A,[1]Customer!$B:$B),IF(N1335&lt;&gt;0,LOOKUP(N1335,[1]Supplier!$A:$A,[1]Supplier!$B:$B)))=FALSE,O1335&lt;&gt;0),LOOKUP(O1335,[1]Branch!$A:$A,[1]Branch!$B:$B),IF(M1335&lt;&gt;0,LOOKUP(M1335,[1]Customer!$A:$A,[1]Customer!$B:$B),IF(N1335&lt;&gt;0,LOOKUP(N1335,[1]Supplier!$A:$A,[1]Supplier!$B:$B))))=FALSE,LOOKUP(P1335,[1]Banking!$A:$A,[1]Banking!$B:$B),IF(AND(IF(M1335&lt;&gt;0,LOOKUP(M1335,[1]Customer!$A:$A,[1]Customer!$B:$B),IF(N1335&lt;&gt;0,LOOKUP(N1335,[1]Supplier!$A:$A,[1]Supplier!$B:$B)))=FALSE,O1335&lt;&gt;0),LOOKUP(O1335,[1]Branch!$A:$A,[1]Branch!$B:$B),IF(M1335&lt;&gt;0,LOOKUP(M1335,[1]Customer!$A:$A,[1]Customer!$B:$B),IF(N1335&lt;&gt;0,LOOKUP(N1335,[1]Supplier!$A:$A,[1]Supplier!$B:$B))))),"")</f>
        <v/>
      </c>
      <c r="R1335" s="4" t="str">
        <f>IFERROR(IF(IF(AND(IF(M1335&lt;&gt;0,LOOKUP(M1335,[1]Customer!$A:$A,[1]Customer!$V:$V),IF(N1335&lt;&gt;0,LOOKUP(N1335,[1]Supplier!$A:$A,[1]Supplier!$V:$V)))=FALSE,O1335&lt;&gt;0),LOOKUP(O1335,[1]Branch!$A:$A,[1]Branch!$V:$V),IF(M1335&lt;&gt;0,LOOKUP(M1335,[1]Customer!$A:$A,[1]Customer!$V:$V),IF(N1335&lt;&gt;0,LOOKUP(N1335,[1]Supplier!$A:$A,[1]Supplier!$V:$V))))=FALSE,LOOKUP(P1335,[1]Banking!$A:$A,[1]Banking!$C:$C),IF(AND(IF(M1335&lt;&gt;0,LOOKUP(M1335,[1]Customer!$A:$A,[1]Customer!$V:$V),IF(N1335&lt;&gt;0,LOOKUP(N1335,[1]Supplier!$A:$A,[1]Supplier!$V:$V)))=FALSE,O1335&lt;&gt;0),LOOKUP(O1335,[1]Branch!$A:$A,[1]Branch!$V:$V),IF(M1335&lt;&gt;0,LOOKUP(M1335,[1]Customer!$A:$A,[1]Customer!$V:$V),IF(N1335&lt;&gt;0,LOOKUP(N1335,[1]Supplier!$A:$A,[1]Supplier!$V:$V))))),"")</f>
        <v/>
      </c>
      <c r="S1335" s="14">
        <f>IFERROR(SUMIF(CREF!A:A,PREF!A1335,CREF!G:G),"")</f>
        <v>0</v>
      </c>
    </row>
    <row r="1336" spans="2:19">
      <c r="B1336" s="5"/>
      <c r="Q1336" s="4" t="str">
        <f>IFERROR(IF(IF(AND(IF(M1336&lt;&gt;0,LOOKUP(M1336,[1]Customer!$A:$A,[1]Customer!$B:$B),IF(N1336&lt;&gt;0,LOOKUP(N1336,[1]Supplier!$A:$A,[1]Supplier!$B:$B)))=FALSE,O1336&lt;&gt;0),LOOKUP(O1336,[1]Branch!$A:$A,[1]Branch!$B:$B),IF(M1336&lt;&gt;0,LOOKUP(M1336,[1]Customer!$A:$A,[1]Customer!$B:$B),IF(N1336&lt;&gt;0,LOOKUP(N1336,[1]Supplier!$A:$A,[1]Supplier!$B:$B))))=FALSE,LOOKUP(P1336,[1]Banking!$A:$A,[1]Banking!$B:$B),IF(AND(IF(M1336&lt;&gt;0,LOOKUP(M1336,[1]Customer!$A:$A,[1]Customer!$B:$B),IF(N1336&lt;&gt;0,LOOKUP(N1336,[1]Supplier!$A:$A,[1]Supplier!$B:$B)))=FALSE,O1336&lt;&gt;0),LOOKUP(O1336,[1]Branch!$A:$A,[1]Branch!$B:$B),IF(M1336&lt;&gt;0,LOOKUP(M1336,[1]Customer!$A:$A,[1]Customer!$B:$B),IF(N1336&lt;&gt;0,LOOKUP(N1336,[1]Supplier!$A:$A,[1]Supplier!$B:$B))))),"")</f>
        <v/>
      </c>
      <c r="R1336" s="4" t="str">
        <f>IFERROR(IF(IF(AND(IF(M1336&lt;&gt;0,LOOKUP(M1336,[1]Customer!$A:$A,[1]Customer!$V:$V),IF(N1336&lt;&gt;0,LOOKUP(N1336,[1]Supplier!$A:$A,[1]Supplier!$V:$V)))=FALSE,O1336&lt;&gt;0),LOOKUP(O1336,[1]Branch!$A:$A,[1]Branch!$V:$V),IF(M1336&lt;&gt;0,LOOKUP(M1336,[1]Customer!$A:$A,[1]Customer!$V:$V),IF(N1336&lt;&gt;0,LOOKUP(N1336,[1]Supplier!$A:$A,[1]Supplier!$V:$V))))=FALSE,LOOKUP(P1336,[1]Banking!$A:$A,[1]Banking!$C:$C),IF(AND(IF(M1336&lt;&gt;0,LOOKUP(M1336,[1]Customer!$A:$A,[1]Customer!$V:$V),IF(N1336&lt;&gt;0,LOOKUP(N1336,[1]Supplier!$A:$A,[1]Supplier!$V:$V)))=FALSE,O1336&lt;&gt;0),LOOKUP(O1336,[1]Branch!$A:$A,[1]Branch!$V:$V),IF(M1336&lt;&gt;0,LOOKUP(M1336,[1]Customer!$A:$A,[1]Customer!$V:$V),IF(N1336&lt;&gt;0,LOOKUP(N1336,[1]Supplier!$A:$A,[1]Supplier!$V:$V))))),"")</f>
        <v/>
      </c>
      <c r="S1336" s="14">
        <f>IFERROR(SUMIF(CREF!A:A,PREF!A1336,CREF!G:G),"")</f>
        <v>0</v>
      </c>
    </row>
    <row r="1337" spans="2:19">
      <c r="B1337" s="5"/>
      <c r="Q1337" s="4" t="str">
        <f>IFERROR(IF(IF(AND(IF(M1337&lt;&gt;0,LOOKUP(M1337,[1]Customer!$A:$A,[1]Customer!$B:$B),IF(N1337&lt;&gt;0,LOOKUP(N1337,[1]Supplier!$A:$A,[1]Supplier!$B:$B)))=FALSE,O1337&lt;&gt;0),LOOKUP(O1337,[1]Branch!$A:$A,[1]Branch!$B:$B),IF(M1337&lt;&gt;0,LOOKUP(M1337,[1]Customer!$A:$A,[1]Customer!$B:$B),IF(N1337&lt;&gt;0,LOOKUP(N1337,[1]Supplier!$A:$A,[1]Supplier!$B:$B))))=FALSE,LOOKUP(P1337,[1]Banking!$A:$A,[1]Banking!$B:$B),IF(AND(IF(M1337&lt;&gt;0,LOOKUP(M1337,[1]Customer!$A:$A,[1]Customer!$B:$B),IF(N1337&lt;&gt;0,LOOKUP(N1337,[1]Supplier!$A:$A,[1]Supplier!$B:$B)))=FALSE,O1337&lt;&gt;0),LOOKUP(O1337,[1]Branch!$A:$A,[1]Branch!$B:$B),IF(M1337&lt;&gt;0,LOOKUP(M1337,[1]Customer!$A:$A,[1]Customer!$B:$B),IF(N1337&lt;&gt;0,LOOKUP(N1337,[1]Supplier!$A:$A,[1]Supplier!$B:$B))))),"")</f>
        <v/>
      </c>
      <c r="R1337" s="4" t="str">
        <f>IFERROR(IF(IF(AND(IF(M1337&lt;&gt;0,LOOKUP(M1337,[1]Customer!$A:$A,[1]Customer!$V:$V),IF(N1337&lt;&gt;0,LOOKUP(N1337,[1]Supplier!$A:$A,[1]Supplier!$V:$V)))=FALSE,O1337&lt;&gt;0),LOOKUP(O1337,[1]Branch!$A:$A,[1]Branch!$V:$V),IF(M1337&lt;&gt;0,LOOKUP(M1337,[1]Customer!$A:$A,[1]Customer!$V:$V),IF(N1337&lt;&gt;0,LOOKUP(N1337,[1]Supplier!$A:$A,[1]Supplier!$V:$V))))=FALSE,LOOKUP(P1337,[1]Banking!$A:$A,[1]Banking!$C:$C),IF(AND(IF(M1337&lt;&gt;0,LOOKUP(M1337,[1]Customer!$A:$A,[1]Customer!$V:$V),IF(N1337&lt;&gt;0,LOOKUP(N1337,[1]Supplier!$A:$A,[1]Supplier!$V:$V)))=FALSE,O1337&lt;&gt;0),LOOKUP(O1337,[1]Branch!$A:$A,[1]Branch!$V:$V),IF(M1337&lt;&gt;0,LOOKUP(M1337,[1]Customer!$A:$A,[1]Customer!$V:$V),IF(N1337&lt;&gt;0,LOOKUP(N1337,[1]Supplier!$A:$A,[1]Supplier!$V:$V))))),"")</f>
        <v/>
      </c>
      <c r="S1337" s="14">
        <f>IFERROR(SUMIF(CREF!A:A,PREF!A1337,CREF!G:G),"")</f>
        <v>0</v>
      </c>
    </row>
    <row r="1338" spans="2:19">
      <c r="B1338" s="5"/>
      <c r="Q1338" s="4" t="str">
        <f>IFERROR(IF(IF(AND(IF(M1338&lt;&gt;0,LOOKUP(M1338,[1]Customer!$A:$A,[1]Customer!$B:$B),IF(N1338&lt;&gt;0,LOOKUP(N1338,[1]Supplier!$A:$A,[1]Supplier!$B:$B)))=FALSE,O1338&lt;&gt;0),LOOKUP(O1338,[1]Branch!$A:$A,[1]Branch!$B:$B),IF(M1338&lt;&gt;0,LOOKUP(M1338,[1]Customer!$A:$A,[1]Customer!$B:$B),IF(N1338&lt;&gt;0,LOOKUP(N1338,[1]Supplier!$A:$A,[1]Supplier!$B:$B))))=FALSE,LOOKUP(P1338,[1]Banking!$A:$A,[1]Banking!$B:$B),IF(AND(IF(M1338&lt;&gt;0,LOOKUP(M1338,[1]Customer!$A:$A,[1]Customer!$B:$B),IF(N1338&lt;&gt;0,LOOKUP(N1338,[1]Supplier!$A:$A,[1]Supplier!$B:$B)))=FALSE,O1338&lt;&gt;0),LOOKUP(O1338,[1]Branch!$A:$A,[1]Branch!$B:$B),IF(M1338&lt;&gt;0,LOOKUP(M1338,[1]Customer!$A:$A,[1]Customer!$B:$B),IF(N1338&lt;&gt;0,LOOKUP(N1338,[1]Supplier!$A:$A,[1]Supplier!$B:$B))))),"")</f>
        <v/>
      </c>
      <c r="R1338" s="4" t="str">
        <f>IFERROR(IF(IF(AND(IF(M1338&lt;&gt;0,LOOKUP(M1338,[1]Customer!$A:$A,[1]Customer!$V:$V),IF(N1338&lt;&gt;0,LOOKUP(N1338,[1]Supplier!$A:$A,[1]Supplier!$V:$V)))=FALSE,O1338&lt;&gt;0),LOOKUP(O1338,[1]Branch!$A:$A,[1]Branch!$V:$V),IF(M1338&lt;&gt;0,LOOKUP(M1338,[1]Customer!$A:$A,[1]Customer!$V:$V),IF(N1338&lt;&gt;0,LOOKUP(N1338,[1]Supplier!$A:$A,[1]Supplier!$V:$V))))=FALSE,LOOKUP(P1338,[1]Banking!$A:$A,[1]Banking!$C:$C),IF(AND(IF(M1338&lt;&gt;0,LOOKUP(M1338,[1]Customer!$A:$A,[1]Customer!$V:$V),IF(N1338&lt;&gt;0,LOOKUP(N1338,[1]Supplier!$A:$A,[1]Supplier!$V:$V)))=FALSE,O1338&lt;&gt;0),LOOKUP(O1338,[1]Branch!$A:$A,[1]Branch!$V:$V),IF(M1338&lt;&gt;0,LOOKUP(M1338,[1]Customer!$A:$A,[1]Customer!$V:$V),IF(N1338&lt;&gt;0,LOOKUP(N1338,[1]Supplier!$A:$A,[1]Supplier!$V:$V))))),"")</f>
        <v/>
      </c>
      <c r="S1338" s="14">
        <f>IFERROR(SUMIF(CREF!A:A,PREF!A1338,CREF!G:G),"")</f>
        <v>0</v>
      </c>
    </row>
    <row r="1339" spans="2:19">
      <c r="B1339" s="5"/>
      <c r="Q1339" s="4" t="str">
        <f>IFERROR(IF(IF(AND(IF(M1339&lt;&gt;0,LOOKUP(M1339,[1]Customer!$A:$A,[1]Customer!$B:$B),IF(N1339&lt;&gt;0,LOOKUP(N1339,[1]Supplier!$A:$A,[1]Supplier!$B:$B)))=FALSE,O1339&lt;&gt;0),LOOKUP(O1339,[1]Branch!$A:$A,[1]Branch!$B:$B),IF(M1339&lt;&gt;0,LOOKUP(M1339,[1]Customer!$A:$A,[1]Customer!$B:$B),IF(N1339&lt;&gt;0,LOOKUP(N1339,[1]Supplier!$A:$A,[1]Supplier!$B:$B))))=FALSE,LOOKUP(P1339,[1]Banking!$A:$A,[1]Banking!$B:$B),IF(AND(IF(M1339&lt;&gt;0,LOOKUP(M1339,[1]Customer!$A:$A,[1]Customer!$B:$B),IF(N1339&lt;&gt;0,LOOKUP(N1339,[1]Supplier!$A:$A,[1]Supplier!$B:$B)))=FALSE,O1339&lt;&gt;0),LOOKUP(O1339,[1]Branch!$A:$A,[1]Branch!$B:$B),IF(M1339&lt;&gt;0,LOOKUP(M1339,[1]Customer!$A:$A,[1]Customer!$B:$B),IF(N1339&lt;&gt;0,LOOKUP(N1339,[1]Supplier!$A:$A,[1]Supplier!$B:$B))))),"")</f>
        <v/>
      </c>
      <c r="R1339" s="4" t="str">
        <f>IFERROR(IF(IF(AND(IF(M1339&lt;&gt;0,LOOKUP(M1339,[1]Customer!$A:$A,[1]Customer!$V:$V),IF(N1339&lt;&gt;0,LOOKUP(N1339,[1]Supplier!$A:$A,[1]Supplier!$V:$V)))=FALSE,O1339&lt;&gt;0),LOOKUP(O1339,[1]Branch!$A:$A,[1]Branch!$V:$V),IF(M1339&lt;&gt;0,LOOKUP(M1339,[1]Customer!$A:$A,[1]Customer!$V:$V),IF(N1339&lt;&gt;0,LOOKUP(N1339,[1]Supplier!$A:$A,[1]Supplier!$V:$V))))=FALSE,LOOKUP(P1339,[1]Banking!$A:$A,[1]Banking!$C:$C),IF(AND(IF(M1339&lt;&gt;0,LOOKUP(M1339,[1]Customer!$A:$A,[1]Customer!$V:$V),IF(N1339&lt;&gt;0,LOOKUP(N1339,[1]Supplier!$A:$A,[1]Supplier!$V:$V)))=FALSE,O1339&lt;&gt;0),LOOKUP(O1339,[1]Branch!$A:$A,[1]Branch!$V:$V),IF(M1339&lt;&gt;0,LOOKUP(M1339,[1]Customer!$A:$A,[1]Customer!$V:$V),IF(N1339&lt;&gt;0,LOOKUP(N1339,[1]Supplier!$A:$A,[1]Supplier!$V:$V))))),"")</f>
        <v/>
      </c>
      <c r="S1339" s="14">
        <f>IFERROR(SUMIF(CREF!A:A,PREF!A1339,CREF!G:G),"")</f>
        <v>0</v>
      </c>
    </row>
    <row r="1340" spans="2:19">
      <c r="B1340" s="5"/>
      <c r="Q1340" s="4" t="str">
        <f>IFERROR(IF(IF(AND(IF(M1340&lt;&gt;0,LOOKUP(M1340,[1]Customer!$A:$A,[1]Customer!$B:$B),IF(N1340&lt;&gt;0,LOOKUP(N1340,[1]Supplier!$A:$A,[1]Supplier!$B:$B)))=FALSE,O1340&lt;&gt;0),LOOKUP(O1340,[1]Branch!$A:$A,[1]Branch!$B:$B),IF(M1340&lt;&gt;0,LOOKUP(M1340,[1]Customer!$A:$A,[1]Customer!$B:$B),IF(N1340&lt;&gt;0,LOOKUP(N1340,[1]Supplier!$A:$A,[1]Supplier!$B:$B))))=FALSE,LOOKUP(P1340,[1]Banking!$A:$A,[1]Banking!$B:$B),IF(AND(IF(M1340&lt;&gt;0,LOOKUP(M1340,[1]Customer!$A:$A,[1]Customer!$B:$B),IF(N1340&lt;&gt;0,LOOKUP(N1340,[1]Supplier!$A:$A,[1]Supplier!$B:$B)))=FALSE,O1340&lt;&gt;0),LOOKUP(O1340,[1]Branch!$A:$A,[1]Branch!$B:$B),IF(M1340&lt;&gt;0,LOOKUP(M1340,[1]Customer!$A:$A,[1]Customer!$B:$B),IF(N1340&lt;&gt;0,LOOKUP(N1340,[1]Supplier!$A:$A,[1]Supplier!$B:$B))))),"")</f>
        <v/>
      </c>
      <c r="R1340" s="4" t="str">
        <f>IFERROR(IF(IF(AND(IF(M1340&lt;&gt;0,LOOKUP(M1340,[1]Customer!$A:$A,[1]Customer!$V:$V),IF(N1340&lt;&gt;0,LOOKUP(N1340,[1]Supplier!$A:$A,[1]Supplier!$V:$V)))=FALSE,O1340&lt;&gt;0),LOOKUP(O1340,[1]Branch!$A:$A,[1]Branch!$V:$V),IF(M1340&lt;&gt;0,LOOKUP(M1340,[1]Customer!$A:$A,[1]Customer!$V:$V),IF(N1340&lt;&gt;0,LOOKUP(N1340,[1]Supplier!$A:$A,[1]Supplier!$V:$V))))=FALSE,LOOKUP(P1340,[1]Banking!$A:$A,[1]Banking!$C:$C),IF(AND(IF(M1340&lt;&gt;0,LOOKUP(M1340,[1]Customer!$A:$A,[1]Customer!$V:$V),IF(N1340&lt;&gt;0,LOOKUP(N1340,[1]Supplier!$A:$A,[1]Supplier!$V:$V)))=FALSE,O1340&lt;&gt;0),LOOKUP(O1340,[1]Branch!$A:$A,[1]Branch!$V:$V),IF(M1340&lt;&gt;0,LOOKUP(M1340,[1]Customer!$A:$A,[1]Customer!$V:$V),IF(N1340&lt;&gt;0,LOOKUP(N1340,[1]Supplier!$A:$A,[1]Supplier!$V:$V))))),"")</f>
        <v/>
      </c>
      <c r="S1340" s="14">
        <f>IFERROR(SUMIF(CREF!A:A,PREF!A1340,CREF!G:G),"")</f>
        <v>0</v>
      </c>
    </row>
    <row r="1341" spans="2:19">
      <c r="B1341" s="5"/>
      <c r="Q1341" s="4" t="str">
        <f>IFERROR(IF(IF(AND(IF(M1341&lt;&gt;0,LOOKUP(M1341,[1]Customer!$A:$A,[1]Customer!$B:$B),IF(N1341&lt;&gt;0,LOOKUP(N1341,[1]Supplier!$A:$A,[1]Supplier!$B:$B)))=FALSE,O1341&lt;&gt;0),LOOKUP(O1341,[1]Branch!$A:$A,[1]Branch!$B:$B),IF(M1341&lt;&gt;0,LOOKUP(M1341,[1]Customer!$A:$A,[1]Customer!$B:$B),IF(N1341&lt;&gt;0,LOOKUP(N1341,[1]Supplier!$A:$A,[1]Supplier!$B:$B))))=FALSE,LOOKUP(P1341,[1]Banking!$A:$A,[1]Banking!$B:$B),IF(AND(IF(M1341&lt;&gt;0,LOOKUP(M1341,[1]Customer!$A:$A,[1]Customer!$B:$B),IF(N1341&lt;&gt;0,LOOKUP(N1341,[1]Supplier!$A:$A,[1]Supplier!$B:$B)))=FALSE,O1341&lt;&gt;0),LOOKUP(O1341,[1]Branch!$A:$A,[1]Branch!$B:$B),IF(M1341&lt;&gt;0,LOOKUP(M1341,[1]Customer!$A:$A,[1]Customer!$B:$B),IF(N1341&lt;&gt;0,LOOKUP(N1341,[1]Supplier!$A:$A,[1]Supplier!$B:$B))))),"")</f>
        <v/>
      </c>
      <c r="R1341" s="4" t="str">
        <f>IFERROR(IF(IF(AND(IF(M1341&lt;&gt;0,LOOKUP(M1341,[1]Customer!$A:$A,[1]Customer!$V:$V),IF(N1341&lt;&gt;0,LOOKUP(N1341,[1]Supplier!$A:$A,[1]Supplier!$V:$V)))=FALSE,O1341&lt;&gt;0),LOOKUP(O1341,[1]Branch!$A:$A,[1]Branch!$V:$V),IF(M1341&lt;&gt;0,LOOKUP(M1341,[1]Customer!$A:$A,[1]Customer!$V:$V),IF(N1341&lt;&gt;0,LOOKUP(N1341,[1]Supplier!$A:$A,[1]Supplier!$V:$V))))=FALSE,LOOKUP(P1341,[1]Banking!$A:$A,[1]Banking!$C:$C),IF(AND(IF(M1341&lt;&gt;0,LOOKUP(M1341,[1]Customer!$A:$A,[1]Customer!$V:$V),IF(N1341&lt;&gt;0,LOOKUP(N1341,[1]Supplier!$A:$A,[1]Supplier!$V:$V)))=FALSE,O1341&lt;&gt;0),LOOKUP(O1341,[1]Branch!$A:$A,[1]Branch!$V:$V),IF(M1341&lt;&gt;0,LOOKUP(M1341,[1]Customer!$A:$A,[1]Customer!$V:$V),IF(N1341&lt;&gt;0,LOOKUP(N1341,[1]Supplier!$A:$A,[1]Supplier!$V:$V))))),"")</f>
        <v/>
      </c>
      <c r="S1341" s="14">
        <f>IFERROR(SUMIF(CREF!A:A,PREF!A1341,CREF!G:G),"")</f>
        <v>0</v>
      </c>
    </row>
    <row r="1342" spans="2:19">
      <c r="B1342" s="5"/>
      <c r="Q1342" s="4" t="str">
        <f>IFERROR(IF(IF(AND(IF(M1342&lt;&gt;0,LOOKUP(M1342,[1]Customer!$A:$A,[1]Customer!$B:$B),IF(N1342&lt;&gt;0,LOOKUP(N1342,[1]Supplier!$A:$A,[1]Supplier!$B:$B)))=FALSE,O1342&lt;&gt;0),LOOKUP(O1342,[1]Branch!$A:$A,[1]Branch!$B:$B),IF(M1342&lt;&gt;0,LOOKUP(M1342,[1]Customer!$A:$A,[1]Customer!$B:$B),IF(N1342&lt;&gt;0,LOOKUP(N1342,[1]Supplier!$A:$A,[1]Supplier!$B:$B))))=FALSE,LOOKUP(P1342,[1]Banking!$A:$A,[1]Banking!$B:$B),IF(AND(IF(M1342&lt;&gt;0,LOOKUP(M1342,[1]Customer!$A:$A,[1]Customer!$B:$B),IF(N1342&lt;&gt;0,LOOKUP(N1342,[1]Supplier!$A:$A,[1]Supplier!$B:$B)))=FALSE,O1342&lt;&gt;0),LOOKUP(O1342,[1]Branch!$A:$A,[1]Branch!$B:$B),IF(M1342&lt;&gt;0,LOOKUP(M1342,[1]Customer!$A:$A,[1]Customer!$B:$B),IF(N1342&lt;&gt;0,LOOKUP(N1342,[1]Supplier!$A:$A,[1]Supplier!$B:$B))))),"")</f>
        <v/>
      </c>
      <c r="R1342" s="4" t="str">
        <f>IFERROR(IF(IF(AND(IF(M1342&lt;&gt;0,LOOKUP(M1342,[1]Customer!$A:$A,[1]Customer!$V:$V),IF(N1342&lt;&gt;0,LOOKUP(N1342,[1]Supplier!$A:$A,[1]Supplier!$V:$V)))=FALSE,O1342&lt;&gt;0),LOOKUP(O1342,[1]Branch!$A:$A,[1]Branch!$V:$V),IF(M1342&lt;&gt;0,LOOKUP(M1342,[1]Customer!$A:$A,[1]Customer!$V:$V),IF(N1342&lt;&gt;0,LOOKUP(N1342,[1]Supplier!$A:$A,[1]Supplier!$V:$V))))=FALSE,LOOKUP(P1342,[1]Banking!$A:$A,[1]Banking!$C:$C),IF(AND(IF(M1342&lt;&gt;0,LOOKUP(M1342,[1]Customer!$A:$A,[1]Customer!$V:$V),IF(N1342&lt;&gt;0,LOOKUP(N1342,[1]Supplier!$A:$A,[1]Supplier!$V:$V)))=FALSE,O1342&lt;&gt;0),LOOKUP(O1342,[1]Branch!$A:$A,[1]Branch!$V:$V),IF(M1342&lt;&gt;0,LOOKUP(M1342,[1]Customer!$A:$A,[1]Customer!$V:$V),IF(N1342&lt;&gt;0,LOOKUP(N1342,[1]Supplier!$A:$A,[1]Supplier!$V:$V))))),"")</f>
        <v/>
      </c>
      <c r="S1342" s="14">
        <f>IFERROR(SUMIF(CREF!A:A,PREF!A1342,CREF!G:G),"")</f>
        <v>0</v>
      </c>
    </row>
    <row r="1343" spans="2:19">
      <c r="B1343" s="5"/>
      <c r="Q1343" s="4" t="str">
        <f>IFERROR(IF(IF(AND(IF(M1343&lt;&gt;0,LOOKUP(M1343,[1]Customer!$A:$A,[1]Customer!$B:$B),IF(N1343&lt;&gt;0,LOOKUP(N1343,[1]Supplier!$A:$A,[1]Supplier!$B:$B)))=FALSE,O1343&lt;&gt;0),LOOKUP(O1343,[1]Branch!$A:$A,[1]Branch!$B:$B),IF(M1343&lt;&gt;0,LOOKUP(M1343,[1]Customer!$A:$A,[1]Customer!$B:$B),IF(N1343&lt;&gt;0,LOOKUP(N1343,[1]Supplier!$A:$A,[1]Supplier!$B:$B))))=FALSE,LOOKUP(P1343,[1]Banking!$A:$A,[1]Banking!$B:$B),IF(AND(IF(M1343&lt;&gt;0,LOOKUP(M1343,[1]Customer!$A:$A,[1]Customer!$B:$B),IF(N1343&lt;&gt;0,LOOKUP(N1343,[1]Supplier!$A:$A,[1]Supplier!$B:$B)))=FALSE,O1343&lt;&gt;0),LOOKUP(O1343,[1]Branch!$A:$A,[1]Branch!$B:$B),IF(M1343&lt;&gt;0,LOOKUP(M1343,[1]Customer!$A:$A,[1]Customer!$B:$B),IF(N1343&lt;&gt;0,LOOKUP(N1343,[1]Supplier!$A:$A,[1]Supplier!$B:$B))))),"")</f>
        <v/>
      </c>
      <c r="R1343" s="4" t="str">
        <f>IFERROR(IF(IF(AND(IF(M1343&lt;&gt;0,LOOKUP(M1343,[1]Customer!$A:$A,[1]Customer!$V:$V),IF(N1343&lt;&gt;0,LOOKUP(N1343,[1]Supplier!$A:$A,[1]Supplier!$V:$V)))=FALSE,O1343&lt;&gt;0),LOOKUP(O1343,[1]Branch!$A:$A,[1]Branch!$V:$V),IF(M1343&lt;&gt;0,LOOKUP(M1343,[1]Customer!$A:$A,[1]Customer!$V:$V),IF(N1343&lt;&gt;0,LOOKUP(N1343,[1]Supplier!$A:$A,[1]Supplier!$V:$V))))=FALSE,LOOKUP(P1343,[1]Banking!$A:$A,[1]Banking!$C:$C),IF(AND(IF(M1343&lt;&gt;0,LOOKUP(M1343,[1]Customer!$A:$A,[1]Customer!$V:$V),IF(N1343&lt;&gt;0,LOOKUP(N1343,[1]Supplier!$A:$A,[1]Supplier!$V:$V)))=FALSE,O1343&lt;&gt;0),LOOKUP(O1343,[1]Branch!$A:$A,[1]Branch!$V:$V),IF(M1343&lt;&gt;0,LOOKUP(M1343,[1]Customer!$A:$A,[1]Customer!$V:$V),IF(N1343&lt;&gt;0,LOOKUP(N1343,[1]Supplier!$A:$A,[1]Supplier!$V:$V))))),"")</f>
        <v/>
      </c>
      <c r="S1343" s="14">
        <f>IFERROR(SUMIF(CREF!A:A,PREF!A1343,CREF!G:G),"")</f>
        <v>0</v>
      </c>
    </row>
    <row r="1344" spans="2:19">
      <c r="B1344" s="5"/>
      <c r="Q1344" s="4" t="str">
        <f>IFERROR(IF(IF(AND(IF(M1344&lt;&gt;0,LOOKUP(M1344,[1]Customer!$A:$A,[1]Customer!$B:$B),IF(N1344&lt;&gt;0,LOOKUP(N1344,[1]Supplier!$A:$A,[1]Supplier!$B:$B)))=FALSE,O1344&lt;&gt;0),LOOKUP(O1344,[1]Branch!$A:$A,[1]Branch!$B:$B),IF(M1344&lt;&gt;0,LOOKUP(M1344,[1]Customer!$A:$A,[1]Customer!$B:$B),IF(N1344&lt;&gt;0,LOOKUP(N1344,[1]Supplier!$A:$A,[1]Supplier!$B:$B))))=FALSE,LOOKUP(P1344,[1]Banking!$A:$A,[1]Banking!$B:$B),IF(AND(IF(M1344&lt;&gt;0,LOOKUP(M1344,[1]Customer!$A:$A,[1]Customer!$B:$B),IF(N1344&lt;&gt;0,LOOKUP(N1344,[1]Supplier!$A:$A,[1]Supplier!$B:$B)))=FALSE,O1344&lt;&gt;0),LOOKUP(O1344,[1]Branch!$A:$A,[1]Branch!$B:$B),IF(M1344&lt;&gt;0,LOOKUP(M1344,[1]Customer!$A:$A,[1]Customer!$B:$B),IF(N1344&lt;&gt;0,LOOKUP(N1344,[1]Supplier!$A:$A,[1]Supplier!$B:$B))))),"")</f>
        <v/>
      </c>
      <c r="R1344" s="4" t="str">
        <f>IFERROR(IF(IF(AND(IF(M1344&lt;&gt;0,LOOKUP(M1344,[1]Customer!$A:$A,[1]Customer!$V:$V),IF(N1344&lt;&gt;0,LOOKUP(N1344,[1]Supplier!$A:$A,[1]Supplier!$V:$V)))=FALSE,O1344&lt;&gt;0),LOOKUP(O1344,[1]Branch!$A:$A,[1]Branch!$V:$V),IF(M1344&lt;&gt;0,LOOKUP(M1344,[1]Customer!$A:$A,[1]Customer!$V:$V),IF(N1344&lt;&gt;0,LOOKUP(N1344,[1]Supplier!$A:$A,[1]Supplier!$V:$V))))=FALSE,LOOKUP(P1344,[1]Banking!$A:$A,[1]Banking!$C:$C),IF(AND(IF(M1344&lt;&gt;0,LOOKUP(M1344,[1]Customer!$A:$A,[1]Customer!$V:$V),IF(N1344&lt;&gt;0,LOOKUP(N1344,[1]Supplier!$A:$A,[1]Supplier!$V:$V)))=FALSE,O1344&lt;&gt;0),LOOKUP(O1344,[1]Branch!$A:$A,[1]Branch!$V:$V),IF(M1344&lt;&gt;0,LOOKUP(M1344,[1]Customer!$A:$A,[1]Customer!$V:$V),IF(N1344&lt;&gt;0,LOOKUP(N1344,[1]Supplier!$A:$A,[1]Supplier!$V:$V))))),"")</f>
        <v/>
      </c>
      <c r="S1344" s="14">
        <f>IFERROR(SUMIF(CREF!A:A,PREF!A1344,CREF!G:G),"")</f>
        <v>0</v>
      </c>
    </row>
    <row r="1345" spans="2:19">
      <c r="B1345" s="5"/>
      <c r="D1345" s="11"/>
      <c r="Q1345" s="4" t="str">
        <f>IFERROR(IF(IF(AND(IF(M1345&lt;&gt;0,LOOKUP(M1345,[1]Customer!$A:$A,[1]Customer!$B:$B),IF(N1345&lt;&gt;0,LOOKUP(N1345,[1]Supplier!$A:$A,[1]Supplier!$B:$B)))=FALSE,O1345&lt;&gt;0),LOOKUP(O1345,[1]Branch!$A:$A,[1]Branch!$B:$B),IF(M1345&lt;&gt;0,LOOKUP(M1345,[1]Customer!$A:$A,[1]Customer!$B:$B),IF(N1345&lt;&gt;0,LOOKUP(N1345,[1]Supplier!$A:$A,[1]Supplier!$B:$B))))=FALSE,LOOKUP(P1345,[1]Banking!$A:$A,[1]Banking!$B:$B),IF(AND(IF(M1345&lt;&gt;0,LOOKUP(M1345,[1]Customer!$A:$A,[1]Customer!$B:$B),IF(N1345&lt;&gt;0,LOOKUP(N1345,[1]Supplier!$A:$A,[1]Supplier!$B:$B)))=FALSE,O1345&lt;&gt;0),LOOKUP(O1345,[1]Branch!$A:$A,[1]Branch!$B:$B),IF(M1345&lt;&gt;0,LOOKUP(M1345,[1]Customer!$A:$A,[1]Customer!$B:$B),IF(N1345&lt;&gt;0,LOOKUP(N1345,[1]Supplier!$A:$A,[1]Supplier!$B:$B))))),"")</f>
        <v/>
      </c>
      <c r="R1345" s="4" t="str">
        <f>IFERROR(IF(IF(AND(IF(M1345&lt;&gt;0,LOOKUP(M1345,[1]Customer!$A:$A,[1]Customer!$V:$V),IF(N1345&lt;&gt;0,LOOKUP(N1345,[1]Supplier!$A:$A,[1]Supplier!$V:$V)))=FALSE,O1345&lt;&gt;0),LOOKUP(O1345,[1]Branch!$A:$A,[1]Branch!$V:$V),IF(M1345&lt;&gt;0,LOOKUP(M1345,[1]Customer!$A:$A,[1]Customer!$V:$V),IF(N1345&lt;&gt;0,LOOKUP(N1345,[1]Supplier!$A:$A,[1]Supplier!$V:$V))))=FALSE,LOOKUP(P1345,[1]Banking!$A:$A,[1]Banking!$C:$C),IF(AND(IF(M1345&lt;&gt;0,LOOKUP(M1345,[1]Customer!$A:$A,[1]Customer!$V:$V),IF(N1345&lt;&gt;0,LOOKUP(N1345,[1]Supplier!$A:$A,[1]Supplier!$V:$V)))=FALSE,O1345&lt;&gt;0),LOOKUP(O1345,[1]Branch!$A:$A,[1]Branch!$V:$V),IF(M1345&lt;&gt;0,LOOKUP(M1345,[1]Customer!$A:$A,[1]Customer!$V:$V),IF(N1345&lt;&gt;0,LOOKUP(N1345,[1]Supplier!$A:$A,[1]Supplier!$V:$V))))),"")</f>
        <v/>
      </c>
      <c r="S1345" s="14">
        <f>IFERROR(SUMIF(CREF!A:A,PREF!A1345,CREF!G:G),"")</f>
        <v>0</v>
      </c>
    </row>
    <row r="1346" spans="2:19">
      <c r="B1346" s="5"/>
      <c r="D1346" s="11"/>
      <c r="Q1346" s="4" t="str">
        <f>IFERROR(IF(IF(AND(IF(M1346&lt;&gt;0,LOOKUP(M1346,[1]Customer!$A:$A,[1]Customer!$B:$B),IF(N1346&lt;&gt;0,LOOKUP(N1346,[1]Supplier!$A:$A,[1]Supplier!$B:$B)))=FALSE,O1346&lt;&gt;0),LOOKUP(O1346,[1]Branch!$A:$A,[1]Branch!$B:$B),IF(M1346&lt;&gt;0,LOOKUP(M1346,[1]Customer!$A:$A,[1]Customer!$B:$B),IF(N1346&lt;&gt;0,LOOKUP(N1346,[1]Supplier!$A:$A,[1]Supplier!$B:$B))))=FALSE,LOOKUP(P1346,[1]Banking!$A:$A,[1]Banking!$B:$B),IF(AND(IF(M1346&lt;&gt;0,LOOKUP(M1346,[1]Customer!$A:$A,[1]Customer!$B:$B),IF(N1346&lt;&gt;0,LOOKUP(N1346,[1]Supplier!$A:$A,[1]Supplier!$B:$B)))=FALSE,O1346&lt;&gt;0),LOOKUP(O1346,[1]Branch!$A:$A,[1]Branch!$B:$B),IF(M1346&lt;&gt;0,LOOKUP(M1346,[1]Customer!$A:$A,[1]Customer!$B:$B),IF(N1346&lt;&gt;0,LOOKUP(N1346,[1]Supplier!$A:$A,[1]Supplier!$B:$B))))),"")</f>
        <v/>
      </c>
      <c r="R1346" s="4" t="str">
        <f>IFERROR(IF(IF(AND(IF(M1346&lt;&gt;0,LOOKUP(M1346,[1]Customer!$A:$A,[1]Customer!$V:$V),IF(N1346&lt;&gt;0,LOOKUP(N1346,[1]Supplier!$A:$A,[1]Supplier!$V:$V)))=FALSE,O1346&lt;&gt;0),LOOKUP(O1346,[1]Branch!$A:$A,[1]Branch!$V:$V),IF(M1346&lt;&gt;0,LOOKUP(M1346,[1]Customer!$A:$A,[1]Customer!$V:$V),IF(N1346&lt;&gt;0,LOOKUP(N1346,[1]Supplier!$A:$A,[1]Supplier!$V:$V))))=FALSE,LOOKUP(P1346,[1]Banking!$A:$A,[1]Banking!$C:$C),IF(AND(IF(M1346&lt;&gt;0,LOOKUP(M1346,[1]Customer!$A:$A,[1]Customer!$V:$V),IF(N1346&lt;&gt;0,LOOKUP(N1346,[1]Supplier!$A:$A,[1]Supplier!$V:$V)))=FALSE,O1346&lt;&gt;0),LOOKUP(O1346,[1]Branch!$A:$A,[1]Branch!$V:$V),IF(M1346&lt;&gt;0,LOOKUP(M1346,[1]Customer!$A:$A,[1]Customer!$V:$V),IF(N1346&lt;&gt;0,LOOKUP(N1346,[1]Supplier!$A:$A,[1]Supplier!$V:$V))))),"")</f>
        <v/>
      </c>
      <c r="S1346" s="14">
        <f>IFERROR(SUMIF(CREF!A:A,PREF!A1346,CREF!G:G),"")</f>
        <v>0</v>
      </c>
    </row>
    <row r="1347" spans="2:19">
      <c r="B1347" s="5"/>
      <c r="D1347" s="11"/>
      <c r="Q1347" s="4" t="str">
        <f>IFERROR(IF(IF(AND(IF(M1347&lt;&gt;0,LOOKUP(M1347,[1]Customer!$A:$A,[1]Customer!$B:$B),IF(N1347&lt;&gt;0,LOOKUP(N1347,[1]Supplier!$A:$A,[1]Supplier!$B:$B)))=FALSE,O1347&lt;&gt;0),LOOKUP(O1347,[1]Branch!$A:$A,[1]Branch!$B:$B),IF(M1347&lt;&gt;0,LOOKUP(M1347,[1]Customer!$A:$A,[1]Customer!$B:$B),IF(N1347&lt;&gt;0,LOOKUP(N1347,[1]Supplier!$A:$A,[1]Supplier!$B:$B))))=FALSE,LOOKUP(P1347,[1]Banking!$A:$A,[1]Banking!$B:$B),IF(AND(IF(M1347&lt;&gt;0,LOOKUP(M1347,[1]Customer!$A:$A,[1]Customer!$B:$B),IF(N1347&lt;&gt;0,LOOKUP(N1347,[1]Supplier!$A:$A,[1]Supplier!$B:$B)))=FALSE,O1347&lt;&gt;0),LOOKUP(O1347,[1]Branch!$A:$A,[1]Branch!$B:$B),IF(M1347&lt;&gt;0,LOOKUP(M1347,[1]Customer!$A:$A,[1]Customer!$B:$B),IF(N1347&lt;&gt;0,LOOKUP(N1347,[1]Supplier!$A:$A,[1]Supplier!$B:$B))))),"")</f>
        <v/>
      </c>
      <c r="R1347" s="4" t="str">
        <f>IFERROR(IF(IF(AND(IF(M1347&lt;&gt;0,LOOKUP(M1347,[1]Customer!$A:$A,[1]Customer!$V:$V),IF(N1347&lt;&gt;0,LOOKUP(N1347,[1]Supplier!$A:$A,[1]Supplier!$V:$V)))=FALSE,O1347&lt;&gt;0),LOOKUP(O1347,[1]Branch!$A:$A,[1]Branch!$V:$V),IF(M1347&lt;&gt;0,LOOKUP(M1347,[1]Customer!$A:$A,[1]Customer!$V:$V),IF(N1347&lt;&gt;0,LOOKUP(N1347,[1]Supplier!$A:$A,[1]Supplier!$V:$V))))=FALSE,LOOKUP(P1347,[1]Banking!$A:$A,[1]Banking!$C:$C),IF(AND(IF(M1347&lt;&gt;0,LOOKUP(M1347,[1]Customer!$A:$A,[1]Customer!$V:$V),IF(N1347&lt;&gt;0,LOOKUP(N1347,[1]Supplier!$A:$A,[1]Supplier!$V:$V)))=FALSE,O1347&lt;&gt;0),LOOKUP(O1347,[1]Branch!$A:$A,[1]Branch!$V:$V),IF(M1347&lt;&gt;0,LOOKUP(M1347,[1]Customer!$A:$A,[1]Customer!$V:$V),IF(N1347&lt;&gt;0,LOOKUP(N1347,[1]Supplier!$A:$A,[1]Supplier!$V:$V))))),"")</f>
        <v/>
      </c>
      <c r="S1347" s="14">
        <f>IFERROR(SUMIF(CREF!A:A,PREF!A1347,CREF!G:G),"")</f>
        <v>0</v>
      </c>
    </row>
    <row r="1348" spans="2:19">
      <c r="B1348" s="5"/>
      <c r="Q1348" s="4" t="str">
        <f>IFERROR(IF(IF(AND(IF(M1348&lt;&gt;0,LOOKUP(M1348,[1]Customer!$A:$A,[1]Customer!$B:$B),IF(N1348&lt;&gt;0,LOOKUP(N1348,[1]Supplier!$A:$A,[1]Supplier!$B:$B)))=FALSE,O1348&lt;&gt;0),LOOKUP(O1348,[1]Branch!$A:$A,[1]Branch!$B:$B),IF(M1348&lt;&gt;0,LOOKUP(M1348,[1]Customer!$A:$A,[1]Customer!$B:$B),IF(N1348&lt;&gt;0,LOOKUP(N1348,[1]Supplier!$A:$A,[1]Supplier!$B:$B))))=FALSE,LOOKUP(P1348,[1]Banking!$A:$A,[1]Banking!$B:$B),IF(AND(IF(M1348&lt;&gt;0,LOOKUP(M1348,[1]Customer!$A:$A,[1]Customer!$B:$B),IF(N1348&lt;&gt;0,LOOKUP(N1348,[1]Supplier!$A:$A,[1]Supplier!$B:$B)))=FALSE,O1348&lt;&gt;0),LOOKUP(O1348,[1]Branch!$A:$A,[1]Branch!$B:$B),IF(M1348&lt;&gt;0,LOOKUP(M1348,[1]Customer!$A:$A,[1]Customer!$B:$B),IF(N1348&lt;&gt;0,LOOKUP(N1348,[1]Supplier!$A:$A,[1]Supplier!$B:$B))))),"")</f>
        <v/>
      </c>
      <c r="R1348" s="4" t="str">
        <f>IFERROR(IF(IF(AND(IF(M1348&lt;&gt;0,LOOKUP(M1348,[1]Customer!$A:$A,[1]Customer!$V:$V),IF(N1348&lt;&gt;0,LOOKUP(N1348,[1]Supplier!$A:$A,[1]Supplier!$V:$V)))=FALSE,O1348&lt;&gt;0),LOOKUP(O1348,[1]Branch!$A:$A,[1]Branch!$V:$V),IF(M1348&lt;&gt;0,LOOKUP(M1348,[1]Customer!$A:$A,[1]Customer!$V:$V),IF(N1348&lt;&gt;0,LOOKUP(N1348,[1]Supplier!$A:$A,[1]Supplier!$V:$V))))=FALSE,LOOKUP(P1348,[1]Banking!$A:$A,[1]Banking!$C:$C),IF(AND(IF(M1348&lt;&gt;0,LOOKUP(M1348,[1]Customer!$A:$A,[1]Customer!$V:$V),IF(N1348&lt;&gt;0,LOOKUP(N1348,[1]Supplier!$A:$A,[1]Supplier!$V:$V)))=FALSE,O1348&lt;&gt;0),LOOKUP(O1348,[1]Branch!$A:$A,[1]Branch!$V:$V),IF(M1348&lt;&gt;0,LOOKUP(M1348,[1]Customer!$A:$A,[1]Customer!$V:$V),IF(N1348&lt;&gt;0,LOOKUP(N1348,[1]Supplier!$A:$A,[1]Supplier!$V:$V))))),"")</f>
        <v/>
      </c>
      <c r="S1348" s="14">
        <f>IFERROR(SUMIF(CREF!A:A,PREF!A1348,CREF!G:G),"")</f>
        <v>0</v>
      </c>
    </row>
    <row r="1349" spans="2:19">
      <c r="B1349" s="5"/>
      <c r="Q1349" s="4" t="str">
        <f>IFERROR(IF(IF(AND(IF(M1349&lt;&gt;0,LOOKUP(M1349,[1]Customer!$A:$A,[1]Customer!$B:$B),IF(N1349&lt;&gt;0,LOOKUP(N1349,[1]Supplier!$A:$A,[1]Supplier!$B:$B)))=FALSE,O1349&lt;&gt;0),LOOKUP(O1349,[1]Branch!$A:$A,[1]Branch!$B:$B),IF(M1349&lt;&gt;0,LOOKUP(M1349,[1]Customer!$A:$A,[1]Customer!$B:$B),IF(N1349&lt;&gt;0,LOOKUP(N1349,[1]Supplier!$A:$A,[1]Supplier!$B:$B))))=FALSE,LOOKUP(P1349,[1]Banking!$A:$A,[1]Banking!$B:$B),IF(AND(IF(M1349&lt;&gt;0,LOOKUP(M1349,[1]Customer!$A:$A,[1]Customer!$B:$B),IF(N1349&lt;&gt;0,LOOKUP(N1349,[1]Supplier!$A:$A,[1]Supplier!$B:$B)))=FALSE,O1349&lt;&gt;0),LOOKUP(O1349,[1]Branch!$A:$A,[1]Branch!$B:$B),IF(M1349&lt;&gt;0,LOOKUP(M1349,[1]Customer!$A:$A,[1]Customer!$B:$B),IF(N1349&lt;&gt;0,LOOKUP(N1349,[1]Supplier!$A:$A,[1]Supplier!$B:$B))))),"")</f>
        <v/>
      </c>
      <c r="R1349" s="4" t="str">
        <f>IFERROR(IF(IF(AND(IF(M1349&lt;&gt;0,LOOKUP(M1349,[1]Customer!$A:$A,[1]Customer!$V:$V),IF(N1349&lt;&gt;0,LOOKUP(N1349,[1]Supplier!$A:$A,[1]Supplier!$V:$V)))=FALSE,O1349&lt;&gt;0),LOOKUP(O1349,[1]Branch!$A:$A,[1]Branch!$V:$V),IF(M1349&lt;&gt;0,LOOKUP(M1349,[1]Customer!$A:$A,[1]Customer!$V:$V),IF(N1349&lt;&gt;0,LOOKUP(N1349,[1]Supplier!$A:$A,[1]Supplier!$V:$V))))=FALSE,LOOKUP(P1349,[1]Banking!$A:$A,[1]Banking!$C:$C),IF(AND(IF(M1349&lt;&gt;0,LOOKUP(M1349,[1]Customer!$A:$A,[1]Customer!$V:$V),IF(N1349&lt;&gt;0,LOOKUP(N1349,[1]Supplier!$A:$A,[1]Supplier!$V:$V)))=FALSE,O1349&lt;&gt;0),LOOKUP(O1349,[1]Branch!$A:$A,[1]Branch!$V:$V),IF(M1349&lt;&gt;0,LOOKUP(M1349,[1]Customer!$A:$A,[1]Customer!$V:$V),IF(N1349&lt;&gt;0,LOOKUP(N1349,[1]Supplier!$A:$A,[1]Supplier!$V:$V))))),"")</f>
        <v/>
      </c>
      <c r="S1349" s="14">
        <f>IFERROR(SUMIF(CREF!A:A,PREF!A1349,CREF!G:G),"")</f>
        <v>0</v>
      </c>
    </row>
    <row r="1350" spans="2:19">
      <c r="B1350" s="5"/>
      <c r="D1350" s="11"/>
      <c r="Q1350" s="4" t="str">
        <f>IFERROR(IF(IF(AND(IF(M1350&lt;&gt;0,LOOKUP(M1350,[1]Customer!$A:$A,[1]Customer!$B:$B),IF(N1350&lt;&gt;0,LOOKUP(N1350,[1]Supplier!$A:$A,[1]Supplier!$B:$B)))=FALSE,O1350&lt;&gt;0),LOOKUP(O1350,[1]Branch!$A:$A,[1]Branch!$B:$B),IF(M1350&lt;&gt;0,LOOKUP(M1350,[1]Customer!$A:$A,[1]Customer!$B:$B),IF(N1350&lt;&gt;0,LOOKUP(N1350,[1]Supplier!$A:$A,[1]Supplier!$B:$B))))=FALSE,LOOKUP(P1350,[1]Banking!$A:$A,[1]Banking!$B:$B),IF(AND(IF(M1350&lt;&gt;0,LOOKUP(M1350,[1]Customer!$A:$A,[1]Customer!$B:$B),IF(N1350&lt;&gt;0,LOOKUP(N1350,[1]Supplier!$A:$A,[1]Supplier!$B:$B)))=FALSE,O1350&lt;&gt;0),LOOKUP(O1350,[1]Branch!$A:$A,[1]Branch!$B:$B),IF(M1350&lt;&gt;0,LOOKUP(M1350,[1]Customer!$A:$A,[1]Customer!$B:$B),IF(N1350&lt;&gt;0,LOOKUP(N1350,[1]Supplier!$A:$A,[1]Supplier!$B:$B))))),"")</f>
        <v/>
      </c>
      <c r="R1350" s="4" t="str">
        <f>IFERROR(IF(IF(AND(IF(M1350&lt;&gt;0,LOOKUP(M1350,[1]Customer!$A:$A,[1]Customer!$V:$V),IF(N1350&lt;&gt;0,LOOKUP(N1350,[1]Supplier!$A:$A,[1]Supplier!$V:$V)))=FALSE,O1350&lt;&gt;0),LOOKUP(O1350,[1]Branch!$A:$A,[1]Branch!$V:$V),IF(M1350&lt;&gt;0,LOOKUP(M1350,[1]Customer!$A:$A,[1]Customer!$V:$V),IF(N1350&lt;&gt;0,LOOKUP(N1350,[1]Supplier!$A:$A,[1]Supplier!$V:$V))))=FALSE,LOOKUP(P1350,[1]Banking!$A:$A,[1]Banking!$C:$C),IF(AND(IF(M1350&lt;&gt;0,LOOKUP(M1350,[1]Customer!$A:$A,[1]Customer!$V:$V),IF(N1350&lt;&gt;0,LOOKUP(N1350,[1]Supplier!$A:$A,[1]Supplier!$V:$V)))=FALSE,O1350&lt;&gt;0),LOOKUP(O1350,[1]Branch!$A:$A,[1]Branch!$V:$V),IF(M1350&lt;&gt;0,LOOKUP(M1350,[1]Customer!$A:$A,[1]Customer!$V:$V),IF(N1350&lt;&gt;0,LOOKUP(N1350,[1]Supplier!$A:$A,[1]Supplier!$V:$V))))),"")</f>
        <v/>
      </c>
      <c r="S1350" s="14">
        <f>IFERROR(SUMIF(CREF!A:A,PREF!A1350,CREF!G:G),"")</f>
        <v>0</v>
      </c>
    </row>
    <row r="1351" spans="2:19">
      <c r="B1351" s="5"/>
      <c r="Q1351" s="4" t="str">
        <f>IFERROR(IF(IF(AND(IF(M1351&lt;&gt;0,LOOKUP(M1351,[1]Customer!$A:$A,[1]Customer!$B:$B),IF(N1351&lt;&gt;0,LOOKUP(N1351,[1]Supplier!$A:$A,[1]Supplier!$B:$B)))=FALSE,O1351&lt;&gt;0),LOOKUP(O1351,[1]Branch!$A:$A,[1]Branch!$B:$B),IF(M1351&lt;&gt;0,LOOKUP(M1351,[1]Customer!$A:$A,[1]Customer!$B:$B),IF(N1351&lt;&gt;0,LOOKUP(N1351,[1]Supplier!$A:$A,[1]Supplier!$B:$B))))=FALSE,LOOKUP(P1351,[1]Banking!$A:$A,[1]Banking!$B:$B),IF(AND(IF(M1351&lt;&gt;0,LOOKUP(M1351,[1]Customer!$A:$A,[1]Customer!$B:$B),IF(N1351&lt;&gt;0,LOOKUP(N1351,[1]Supplier!$A:$A,[1]Supplier!$B:$B)))=FALSE,O1351&lt;&gt;0),LOOKUP(O1351,[1]Branch!$A:$A,[1]Branch!$B:$B),IF(M1351&lt;&gt;0,LOOKUP(M1351,[1]Customer!$A:$A,[1]Customer!$B:$B),IF(N1351&lt;&gt;0,LOOKUP(N1351,[1]Supplier!$A:$A,[1]Supplier!$B:$B))))),"")</f>
        <v/>
      </c>
      <c r="R1351" s="4" t="str">
        <f>IFERROR(IF(IF(AND(IF(M1351&lt;&gt;0,LOOKUP(M1351,[1]Customer!$A:$A,[1]Customer!$V:$V),IF(N1351&lt;&gt;0,LOOKUP(N1351,[1]Supplier!$A:$A,[1]Supplier!$V:$V)))=FALSE,O1351&lt;&gt;0),LOOKUP(O1351,[1]Branch!$A:$A,[1]Branch!$V:$V),IF(M1351&lt;&gt;0,LOOKUP(M1351,[1]Customer!$A:$A,[1]Customer!$V:$V),IF(N1351&lt;&gt;0,LOOKUP(N1351,[1]Supplier!$A:$A,[1]Supplier!$V:$V))))=FALSE,LOOKUP(P1351,[1]Banking!$A:$A,[1]Banking!$C:$C),IF(AND(IF(M1351&lt;&gt;0,LOOKUP(M1351,[1]Customer!$A:$A,[1]Customer!$V:$V),IF(N1351&lt;&gt;0,LOOKUP(N1351,[1]Supplier!$A:$A,[1]Supplier!$V:$V)))=FALSE,O1351&lt;&gt;0),LOOKUP(O1351,[1]Branch!$A:$A,[1]Branch!$V:$V),IF(M1351&lt;&gt;0,LOOKUP(M1351,[1]Customer!$A:$A,[1]Customer!$V:$V),IF(N1351&lt;&gt;0,LOOKUP(N1351,[1]Supplier!$A:$A,[1]Supplier!$V:$V))))),"")</f>
        <v/>
      </c>
      <c r="S1351" s="14">
        <f>IFERROR(SUMIF(CREF!A:A,PREF!A1351,CREF!G:G),"")</f>
        <v>0</v>
      </c>
    </row>
    <row r="1352" spans="2:19">
      <c r="B1352" s="5"/>
      <c r="Q1352" s="4" t="str">
        <f>IFERROR(IF(IF(AND(IF(M1352&lt;&gt;0,LOOKUP(M1352,[1]Customer!$A:$A,[1]Customer!$B:$B),IF(N1352&lt;&gt;0,LOOKUP(N1352,[1]Supplier!$A:$A,[1]Supplier!$B:$B)))=FALSE,O1352&lt;&gt;0),LOOKUP(O1352,[1]Branch!$A:$A,[1]Branch!$B:$B),IF(M1352&lt;&gt;0,LOOKUP(M1352,[1]Customer!$A:$A,[1]Customer!$B:$B),IF(N1352&lt;&gt;0,LOOKUP(N1352,[1]Supplier!$A:$A,[1]Supplier!$B:$B))))=FALSE,LOOKUP(P1352,[1]Banking!$A:$A,[1]Banking!$B:$B),IF(AND(IF(M1352&lt;&gt;0,LOOKUP(M1352,[1]Customer!$A:$A,[1]Customer!$B:$B),IF(N1352&lt;&gt;0,LOOKUP(N1352,[1]Supplier!$A:$A,[1]Supplier!$B:$B)))=FALSE,O1352&lt;&gt;0),LOOKUP(O1352,[1]Branch!$A:$A,[1]Branch!$B:$B),IF(M1352&lt;&gt;0,LOOKUP(M1352,[1]Customer!$A:$A,[1]Customer!$B:$B),IF(N1352&lt;&gt;0,LOOKUP(N1352,[1]Supplier!$A:$A,[1]Supplier!$B:$B))))),"")</f>
        <v/>
      </c>
      <c r="R1352" s="4" t="str">
        <f>IFERROR(IF(IF(AND(IF(M1352&lt;&gt;0,LOOKUP(M1352,[1]Customer!$A:$A,[1]Customer!$V:$V),IF(N1352&lt;&gt;0,LOOKUP(N1352,[1]Supplier!$A:$A,[1]Supplier!$V:$V)))=FALSE,O1352&lt;&gt;0),LOOKUP(O1352,[1]Branch!$A:$A,[1]Branch!$V:$V),IF(M1352&lt;&gt;0,LOOKUP(M1352,[1]Customer!$A:$A,[1]Customer!$V:$V),IF(N1352&lt;&gt;0,LOOKUP(N1352,[1]Supplier!$A:$A,[1]Supplier!$V:$V))))=FALSE,LOOKUP(P1352,[1]Banking!$A:$A,[1]Banking!$C:$C),IF(AND(IF(M1352&lt;&gt;0,LOOKUP(M1352,[1]Customer!$A:$A,[1]Customer!$V:$V),IF(N1352&lt;&gt;0,LOOKUP(N1352,[1]Supplier!$A:$A,[1]Supplier!$V:$V)))=FALSE,O1352&lt;&gt;0),LOOKUP(O1352,[1]Branch!$A:$A,[1]Branch!$V:$V),IF(M1352&lt;&gt;0,LOOKUP(M1352,[1]Customer!$A:$A,[1]Customer!$V:$V),IF(N1352&lt;&gt;0,LOOKUP(N1352,[1]Supplier!$A:$A,[1]Supplier!$V:$V))))),"")</f>
        <v/>
      </c>
      <c r="S1352" s="14">
        <f>IFERROR(SUMIF(CREF!A:A,PREF!A1352,CREF!G:G),"")</f>
        <v>0</v>
      </c>
    </row>
    <row r="1353" spans="2:19">
      <c r="B1353" s="5"/>
      <c r="Q1353" s="4" t="str">
        <f>IFERROR(IF(IF(AND(IF(M1353&lt;&gt;0,LOOKUP(M1353,[1]Customer!$A:$A,[1]Customer!$B:$B),IF(N1353&lt;&gt;0,LOOKUP(N1353,[1]Supplier!$A:$A,[1]Supplier!$B:$B)))=FALSE,O1353&lt;&gt;0),LOOKUP(O1353,[1]Branch!$A:$A,[1]Branch!$B:$B),IF(M1353&lt;&gt;0,LOOKUP(M1353,[1]Customer!$A:$A,[1]Customer!$B:$B),IF(N1353&lt;&gt;0,LOOKUP(N1353,[1]Supplier!$A:$A,[1]Supplier!$B:$B))))=FALSE,LOOKUP(P1353,[1]Banking!$A:$A,[1]Banking!$B:$B),IF(AND(IF(M1353&lt;&gt;0,LOOKUP(M1353,[1]Customer!$A:$A,[1]Customer!$B:$B),IF(N1353&lt;&gt;0,LOOKUP(N1353,[1]Supplier!$A:$A,[1]Supplier!$B:$B)))=FALSE,O1353&lt;&gt;0),LOOKUP(O1353,[1]Branch!$A:$A,[1]Branch!$B:$B),IF(M1353&lt;&gt;0,LOOKUP(M1353,[1]Customer!$A:$A,[1]Customer!$B:$B),IF(N1353&lt;&gt;0,LOOKUP(N1353,[1]Supplier!$A:$A,[1]Supplier!$B:$B))))),"")</f>
        <v/>
      </c>
      <c r="R1353" s="4" t="str">
        <f>IFERROR(IF(IF(AND(IF(M1353&lt;&gt;0,LOOKUP(M1353,[1]Customer!$A:$A,[1]Customer!$V:$V),IF(N1353&lt;&gt;0,LOOKUP(N1353,[1]Supplier!$A:$A,[1]Supplier!$V:$V)))=FALSE,O1353&lt;&gt;0),LOOKUP(O1353,[1]Branch!$A:$A,[1]Branch!$V:$V),IF(M1353&lt;&gt;0,LOOKUP(M1353,[1]Customer!$A:$A,[1]Customer!$V:$V),IF(N1353&lt;&gt;0,LOOKUP(N1353,[1]Supplier!$A:$A,[1]Supplier!$V:$V))))=FALSE,LOOKUP(P1353,[1]Banking!$A:$A,[1]Banking!$C:$C),IF(AND(IF(M1353&lt;&gt;0,LOOKUP(M1353,[1]Customer!$A:$A,[1]Customer!$V:$V),IF(N1353&lt;&gt;0,LOOKUP(N1353,[1]Supplier!$A:$A,[1]Supplier!$V:$V)))=FALSE,O1353&lt;&gt;0),LOOKUP(O1353,[1]Branch!$A:$A,[1]Branch!$V:$V),IF(M1353&lt;&gt;0,LOOKUP(M1353,[1]Customer!$A:$A,[1]Customer!$V:$V),IF(N1353&lt;&gt;0,LOOKUP(N1353,[1]Supplier!$A:$A,[1]Supplier!$V:$V))))),"")</f>
        <v/>
      </c>
      <c r="S1353" s="14">
        <f>IFERROR(SUMIF(CREF!A:A,PREF!A1353,CREF!G:G),"")</f>
        <v>0</v>
      </c>
    </row>
    <row r="1354" spans="2:19">
      <c r="B1354" s="5"/>
      <c r="Q1354" s="4" t="str">
        <f>IFERROR(IF(IF(AND(IF(M1354&lt;&gt;0,LOOKUP(M1354,[1]Customer!$A:$A,[1]Customer!$B:$B),IF(N1354&lt;&gt;0,LOOKUP(N1354,[1]Supplier!$A:$A,[1]Supplier!$B:$B)))=FALSE,O1354&lt;&gt;0),LOOKUP(O1354,[1]Branch!$A:$A,[1]Branch!$B:$B),IF(M1354&lt;&gt;0,LOOKUP(M1354,[1]Customer!$A:$A,[1]Customer!$B:$B),IF(N1354&lt;&gt;0,LOOKUP(N1354,[1]Supplier!$A:$A,[1]Supplier!$B:$B))))=FALSE,LOOKUP(P1354,[1]Banking!$A:$A,[1]Banking!$B:$B),IF(AND(IF(M1354&lt;&gt;0,LOOKUP(M1354,[1]Customer!$A:$A,[1]Customer!$B:$B),IF(N1354&lt;&gt;0,LOOKUP(N1354,[1]Supplier!$A:$A,[1]Supplier!$B:$B)))=FALSE,O1354&lt;&gt;0),LOOKUP(O1354,[1]Branch!$A:$A,[1]Branch!$B:$B),IF(M1354&lt;&gt;0,LOOKUP(M1354,[1]Customer!$A:$A,[1]Customer!$B:$B),IF(N1354&lt;&gt;0,LOOKUP(N1354,[1]Supplier!$A:$A,[1]Supplier!$B:$B))))),"")</f>
        <v/>
      </c>
      <c r="R1354" s="4" t="str">
        <f>IFERROR(IF(IF(AND(IF(M1354&lt;&gt;0,LOOKUP(M1354,[1]Customer!$A:$A,[1]Customer!$V:$V),IF(N1354&lt;&gt;0,LOOKUP(N1354,[1]Supplier!$A:$A,[1]Supplier!$V:$V)))=FALSE,O1354&lt;&gt;0),LOOKUP(O1354,[1]Branch!$A:$A,[1]Branch!$V:$V),IF(M1354&lt;&gt;0,LOOKUP(M1354,[1]Customer!$A:$A,[1]Customer!$V:$V),IF(N1354&lt;&gt;0,LOOKUP(N1354,[1]Supplier!$A:$A,[1]Supplier!$V:$V))))=FALSE,LOOKUP(P1354,[1]Banking!$A:$A,[1]Banking!$C:$C),IF(AND(IF(M1354&lt;&gt;0,LOOKUP(M1354,[1]Customer!$A:$A,[1]Customer!$V:$V),IF(N1354&lt;&gt;0,LOOKUP(N1354,[1]Supplier!$A:$A,[1]Supplier!$V:$V)))=FALSE,O1354&lt;&gt;0),LOOKUP(O1354,[1]Branch!$A:$A,[1]Branch!$V:$V),IF(M1354&lt;&gt;0,LOOKUP(M1354,[1]Customer!$A:$A,[1]Customer!$V:$V),IF(N1354&lt;&gt;0,LOOKUP(N1354,[1]Supplier!$A:$A,[1]Supplier!$V:$V))))),"")</f>
        <v/>
      </c>
      <c r="S1354" s="14">
        <f>IFERROR(SUMIF(CREF!A:A,PREF!A1354,CREF!G:G),"")</f>
        <v>0</v>
      </c>
    </row>
    <row r="1355" spans="2:19">
      <c r="B1355" s="5"/>
      <c r="Q1355" s="4" t="str">
        <f>IFERROR(IF(IF(AND(IF(M1355&lt;&gt;0,LOOKUP(M1355,[1]Customer!$A:$A,[1]Customer!$B:$B),IF(N1355&lt;&gt;0,LOOKUP(N1355,[1]Supplier!$A:$A,[1]Supplier!$B:$B)))=FALSE,O1355&lt;&gt;0),LOOKUP(O1355,[1]Branch!$A:$A,[1]Branch!$B:$B),IF(M1355&lt;&gt;0,LOOKUP(M1355,[1]Customer!$A:$A,[1]Customer!$B:$B),IF(N1355&lt;&gt;0,LOOKUP(N1355,[1]Supplier!$A:$A,[1]Supplier!$B:$B))))=FALSE,LOOKUP(P1355,[1]Banking!$A:$A,[1]Banking!$B:$B),IF(AND(IF(M1355&lt;&gt;0,LOOKUP(M1355,[1]Customer!$A:$A,[1]Customer!$B:$B),IF(N1355&lt;&gt;0,LOOKUP(N1355,[1]Supplier!$A:$A,[1]Supplier!$B:$B)))=FALSE,O1355&lt;&gt;0),LOOKUP(O1355,[1]Branch!$A:$A,[1]Branch!$B:$B),IF(M1355&lt;&gt;0,LOOKUP(M1355,[1]Customer!$A:$A,[1]Customer!$B:$B),IF(N1355&lt;&gt;0,LOOKUP(N1355,[1]Supplier!$A:$A,[1]Supplier!$B:$B))))),"")</f>
        <v/>
      </c>
      <c r="R1355" s="4" t="str">
        <f>IFERROR(IF(IF(AND(IF(M1355&lt;&gt;0,LOOKUP(M1355,[1]Customer!$A:$A,[1]Customer!$V:$V),IF(N1355&lt;&gt;0,LOOKUP(N1355,[1]Supplier!$A:$A,[1]Supplier!$V:$V)))=FALSE,O1355&lt;&gt;0),LOOKUP(O1355,[1]Branch!$A:$A,[1]Branch!$V:$V),IF(M1355&lt;&gt;0,LOOKUP(M1355,[1]Customer!$A:$A,[1]Customer!$V:$V),IF(N1355&lt;&gt;0,LOOKUP(N1355,[1]Supplier!$A:$A,[1]Supplier!$V:$V))))=FALSE,LOOKUP(P1355,[1]Banking!$A:$A,[1]Banking!$C:$C),IF(AND(IF(M1355&lt;&gt;0,LOOKUP(M1355,[1]Customer!$A:$A,[1]Customer!$V:$V),IF(N1355&lt;&gt;0,LOOKUP(N1355,[1]Supplier!$A:$A,[1]Supplier!$V:$V)))=FALSE,O1355&lt;&gt;0),LOOKUP(O1355,[1]Branch!$A:$A,[1]Branch!$V:$V),IF(M1355&lt;&gt;0,LOOKUP(M1355,[1]Customer!$A:$A,[1]Customer!$V:$V),IF(N1355&lt;&gt;0,LOOKUP(N1355,[1]Supplier!$A:$A,[1]Supplier!$V:$V))))),"")</f>
        <v/>
      </c>
      <c r="S1355" s="14">
        <f>IFERROR(SUMIF(CREF!A:A,PREF!A1355,CREF!G:G),"")</f>
        <v>0</v>
      </c>
    </row>
    <row r="1356" spans="2:19">
      <c r="B1356" s="5"/>
      <c r="Q1356" s="4" t="str">
        <f>IFERROR(IF(IF(AND(IF(M1356&lt;&gt;0,LOOKUP(M1356,[1]Customer!$A:$A,[1]Customer!$B:$B),IF(N1356&lt;&gt;0,LOOKUP(N1356,[1]Supplier!$A:$A,[1]Supplier!$B:$B)))=FALSE,O1356&lt;&gt;0),LOOKUP(O1356,[1]Branch!$A:$A,[1]Branch!$B:$B),IF(M1356&lt;&gt;0,LOOKUP(M1356,[1]Customer!$A:$A,[1]Customer!$B:$B),IF(N1356&lt;&gt;0,LOOKUP(N1356,[1]Supplier!$A:$A,[1]Supplier!$B:$B))))=FALSE,LOOKUP(P1356,[1]Banking!$A:$A,[1]Banking!$B:$B),IF(AND(IF(M1356&lt;&gt;0,LOOKUP(M1356,[1]Customer!$A:$A,[1]Customer!$B:$B),IF(N1356&lt;&gt;0,LOOKUP(N1356,[1]Supplier!$A:$A,[1]Supplier!$B:$B)))=FALSE,O1356&lt;&gt;0),LOOKUP(O1356,[1]Branch!$A:$A,[1]Branch!$B:$B),IF(M1356&lt;&gt;0,LOOKUP(M1356,[1]Customer!$A:$A,[1]Customer!$B:$B),IF(N1356&lt;&gt;0,LOOKUP(N1356,[1]Supplier!$A:$A,[1]Supplier!$B:$B))))),"")</f>
        <v/>
      </c>
      <c r="R1356" s="4" t="str">
        <f>IFERROR(IF(IF(AND(IF(M1356&lt;&gt;0,LOOKUP(M1356,[1]Customer!$A:$A,[1]Customer!$V:$V),IF(N1356&lt;&gt;0,LOOKUP(N1356,[1]Supplier!$A:$A,[1]Supplier!$V:$V)))=FALSE,O1356&lt;&gt;0),LOOKUP(O1356,[1]Branch!$A:$A,[1]Branch!$V:$V),IF(M1356&lt;&gt;0,LOOKUP(M1356,[1]Customer!$A:$A,[1]Customer!$V:$V),IF(N1356&lt;&gt;0,LOOKUP(N1356,[1]Supplier!$A:$A,[1]Supplier!$V:$V))))=FALSE,LOOKUP(P1356,[1]Banking!$A:$A,[1]Banking!$C:$C),IF(AND(IF(M1356&lt;&gt;0,LOOKUP(M1356,[1]Customer!$A:$A,[1]Customer!$V:$V),IF(N1356&lt;&gt;0,LOOKUP(N1356,[1]Supplier!$A:$A,[1]Supplier!$V:$V)))=FALSE,O1356&lt;&gt;0),LOOKUP(O1356,[1]Branch!$A:$A,[1]Branch!$V:$V),IF(M1356&lt;&gt;0,LOOKUP(M1356,[1]Customer!$A:$A,[1]Customer!$V:$V),IF(N1356&lt;&gt;0,LOOKUP(N1356,[1]Supplier!$A:$A,[1]Supplier!$V:$V))))),"")</f>
        <v/>
      </c>
      <c r="S1356" s="14">
        <f>IFERROR(SUMIF(CREF!A:A,PREF!A1356,CREF!G:G),"")</f>
        <v>0</v>
      </c>
    </row>
    <row r="1357" spans="2:19">
      <c r="B1357" s="5"/>
      <c r="Q1357" s="4" t="str">
        <f>IFERROR(IF(IF(AND(IF(M1357&lt;&gt;0,LOOKUP(M1357,[1]Customer!$A:$A,[1]Customer!$B:$B),IF(N1357&lt;&gt;0,LOOKUP(N1357,[1]Supplier!$A:$A,[1]Supplier!$B:$B)))=FALSE,O1357&lt;&gt;0),LOOKUP(O1357,[1]Branch!$A:$A,[1]Branch!$B:$B),IF(M1357&lt;&gt;0,LOOKUP(M1357,[1]Customer!$A:$A,[1]Customer!$B:$B),IF(N1357&lt;&gt;0,LOOKUP(N1357,[1]Supplier!$A:$A,[1]Supplier!$B:$B))))=FALSE,LOOKUP(P1357,[1]Banking!$A:$A,[1]Banking!$B:$B),IF(AND(IF(M1357&lt;&gt;0,LOOKUP(M1357,[1]Customer!$A:$A,[1]Customer!$B:$B),IF(N1357&lt;&gt;0,LOOKUP(N1357,[1]Supplier!$A:$A,[1]Supplier!$B:$B)))=FALSE,O1357&lt;&gt;0),LOOKUP(O1357,[1]Branch!$A:$A,[1]Branch!$B:$B),IF(M1357&lt;&gt;0,LOOKUP(M1357,[1]Customer!$A:$A,[1]Customer!$B:$B),IF(N1357&lt;&gt;0,LOOKUP(N1357,[1]Supplier!$A:$A,[1]Supplier!$B:$B))))),"")</f>
        <v/>
      </c>
      <c r="R1357" s="4" t="str">
        <f>IFERROR(IF(IF(AND(IF(M1357&lt;&gt;0,LOOKUP(M1357,[1]Customer!$A:$A,[1]Customer!$V:$V),IF(N1357&lt;&gt;0,LOOKUP(N1357,[1]Supplier!$A:$A,[1]Supplier!$V:$V)))=FALSE,O1357&lt;&gt;0),LOOKUP(O1357,[1]Branch!$A:$A,[1]Branch!$V:$V),IF(M1357&lt;&gt;0,LOOKUP(M1357,[1]Customer!$A:$A,[1]Customer!$V:$V),IF(N1357&lt;&gt;0,LOOKUP(N1357,[1]Supplier!$A:$A,[1]Supplier!$V:$V))))=FALSE,LOOKUP(P1357,[1]Banking!$A:$A,[1]Banking!$C:$C),IF(AND(IF(M1357&lt;&gt;0,LOOKUP(M1357,[1]Customer!$A:$A,[1]Customer!$V:$V),IF(N1357&lt;&gt;0,LOOKUP(N1357,[1]Supplier!$A:$A,[1]Supplier!$V:$V)))=FALSE,O1357&lt;&gt;0),LOOKUP(O1357,[1]Branch!$A:$A,[1]Branch!$V:$V),IF(M1357&lt;&gt;0,LOOKUP(M1357,[1]Customer!$A:$A,[1]Customer!$V:$V),IF(N1357&lt;&gt;0,LOOKUP(N1357,[1]Supplier!$A:$A,[1]Supplier!$V:$V))))),"")</f>
        <v/>
      </c>
      <c r="S1357" s="14">
        <f>IFERROR(SUMIF(CREF!A:A,PREF!A1357,CREF!G:G),"")</f>
        <v>0</v>
      </c>
    </row>
    <row r="1358" spans="2:19">
      <c r="B1358" s="5"/>
      <c r="Q1358" s="4" t="str">
        <f>IFERROR(IF(IF(AND(IF(M1358&lt;&gt;0,LOOKUP(M1358,[1]Customer!$A:$A,[1]Customer!$B:$B),IF(N1358&lt;&gt;0,LOOKUP(N1358,[1]Supplier!$A:$A,[1]Supplier!$B:$B)))=FALSE,O1358&lt;&gt;0),LOOKUP(O1358,[1]Branch!$A:$A,[1]Branch!$B:$B),IF(M1358&lt;&gt;0,LOOKUP(M1358,[1]Customer!$A:$A,[1]Customer!$B:$B),IF(N1358&lt;&gt;0,LOOKUP(N1358,[1]Supplier!$A:$A,[1]Supplier!$B:$B))))=FALSE,LOOKUP(P1358,[1]Banking!$A:$A,[1]Banking!$B:$B),IF(AND(IF(M1358&lt;&gt;0,LOOKUP(M1358,[1]Customer!$A:$A,[1]Customer!$B:$B),IF(N1358&lt;&gt;0,LOOKUP(N1358,[1]Supplier!$A:$A,[1]Supplier!$B:$B)))=FALSE,O1358&lt;&gt;0),LOOKUP(O1358,[1]Branch!$A:$A,[1]Branch!$B:$B),IF(M1358&lt;&gt;0,LOOKUP(M1358,[1]Customer!$A:$A,[1]Customer!$B:$B),IF(N1358&lt;&gt;0,LOOKUP(N1358,[1]Supplier!$A:$A,[1]Supplier!$B:$B))))),"")</f>
        <v/>
      </c>
      <c r="R1358" s="4" t="str">
        <f>IFERROR(IF(IF(AND(IF(M1358&lt;&gt;0,LOOKUP(M1358,[1]Customer!$A:$A,[1]Customer!$V:$V),IF(N1358&lt;&gt;0,LOOKUP(N1358,[1]Supplier!$A:$A,[1]Supplier!$V:$V)))=FALSE,O1358&lt;&gt;0),LOOKUP(O1358,[1]Branch!$A:$A,[1]Branch!$V:$V),IF(M1358&lt;&gt;0,LOOKUP(M1358,[1]Customer!$A:$A,[1]Customer!$V:$V),IF(N1358&lt;&gt;0,LOOKUP(N1358,[1]Supplier!$A:$A,[1]Supplier!$V:$V))))=FALSE,LOOKUP(P1358,[1]Banking!$A:$A,[1]Banking!$C:$C),IF(AND(IF(M1358&lt;&gt;0,LOOKUP(M1358,[1]Customer!$A:$A,[1]Customer!$V:$V),IF(N1358&lt;&gt;0,LOOKUP(N1358,[1]Supplier!$A:$A,[1]Supplier!$V:$V)))=FALSE,O1358&lt;&gt;0),LOOKUP(O1358,[1]Branch!$A:$A,[1]Branch!$V:$V),IF(M1358&lt;&gt;0,LOOKUP(M1358,[1]Customer!$A:$A,[1]Customer!$V:$V),IF(N1358&lt;&gt;0,LOOKUP(N1358,[1]Supplier!$A:$A,[1]Supplier!$V:$V))))),"")</f>
        <v/>
      </c>
      <c r="S1358" s="14">
        <f>IFERROR(SUMIF(CREF!A:A,PREF!A1358,CREF!G:G),"")</f>
        <v>0</v>
      </c>
    </row>
    <row r="1359" spans="2:19">
      <c r="B1359" s="5"/>
      <c r="Q1359" s="4" t="str">
        <f>IFERROR(IF(IF(AND(IF(M1359&lt;&gt;0,LOOKUP(M1359,[1]Customer!$A:$A,[1]Customer!$B:$B),IF(N1359&lt;&gt;0,LOOKUP(N1359,[1]Supplier!$A:$A,[1]Supplier!$B:$B)))=FALSE,O1359&lt;&gt;0),LOOKUP(O1359,[1]Branch!$A:$A,[1]Branch!$B:$B),IF(M1359&lt;&gt;0,LOOKUP(M1359,[1]Customer!$A:$A,[1]Customer!$B:$B),IF(N1359&lt;&gt;0,LOOKUP(N1359,[1]Supplier!$A:$A,[1]Supplier!$B:$B))))=FALSE,LOOKUP(P1359,[1]Banking!$A:$A,[1]Banking!$B:$B),IF(AND(IF(M1359&lt;&gt;0,LOOKUP(M1359,[1]Customer!$A:$A,[1]Customer!$B:$B),IF(N1359&lt;&gt;0,LOOKUP(N1359,[1]Supplier!$A:$A,[1]Supplier!$B:$B)))=FALSE,O1359&lt;&gt;0),LOOKUP(O1359,[1]Branch!$A:$A,[1]Branch!$B:$B),IF(M1359&lt;&gt;0,LOOKUP(M1359,[1]Customer!$A:$A,[1]Customer!$B:$B),IF(N1359&lt;&gt;0,LOOKUP(N1359,[1]Supplier!$A:$A,[1]Supplier!$B:$B))))),"")</f>
        <v/>
      </c>
      <c r="R1359" s="4" t="str">
        <f>IFERROR(IF(IF(AND(IF(M1359&lt;&gt;0,LOOKUP(M1359,[1]Customer!$A:$A,[1]Customer!$V:$V),IF(N1359&lt;&gt;0,LOOKUP(N1359,[1]Supplier!$A:$A,[1]Supplier!$V:$V)))=FALSE,O1359&lt;&gt;0),LOOKUP(O1359,[1]Branch!$A:$A,[1]Branch!$V:$V),IF(M1359&lt;&gt;0,LOOKUP(M1359,[1]Customer!$A:$A,[1]Customer!$V:$V),IF(N1359&lt;&gt;0,LOOKUP(N1359,[1]Supplier!$A:$A,[1]Supplier!$V:$V))))=FALSE,LOOKUP(P1359,[1]Banking!$A:$A,[1]Banking!$C:$C),IF(AND(IF(M1359&lt;&gt;0,LOOKUP(M1359,[1]Customer!$A:$A,[1]Customer!$V:$V),IF(N1359&lt;&gt;0,LOOKUP(N1359,[1]Supplier!$A:$A,[1]Supplier!$V:$V)))=FALSE,O1359&lt;&gt;0),LOOKUP(O1359,[1]Branch!$A:$A,[1]Branch!$V:$V),IF(M1359&lt;&gt;0,LOOKUP(M1359,[1]Customer!$A:$A,[1]Customer!$V:$V),IF(N1359&lt;&gt;0,LOOKUP(N1359,[1]Supplier!$A:$A,[1]Supplier!$V:$V))))),"")</f>
        <v/>
      </c>
      <c r="S1359" s="14">
        <f>IFERROR(SUMIF(CREF!A:A,PREF!A1359,CREF!G:G),"")</f>
        <v>0</v>
      </c>
    </row>
    <row r="1360" spans="2:19">
      <c r="B1360" s="5"/>
      <c r="Q1360" s="4" t="str">
        <f>IFERROR(IF(IF(AND(IF(M1360&lt;&gt;0,LOOKUP(M1360,[1]Customer!$A:$A,[1]Customer!$B:$B),IF(N1360&lt;&gt;0,LOOKUP(N1360,[1]Supplier!$A:$A,[1]Supplier!$B:$B)))=FALSE,O1360&lt;&gt;0),LOOKUP(O1360,[1]Branch!$A:$A,[1]Branch!$B:$B),IF(M1360&lt;&gt;0,LOOKUP(M1360,[1]Customer!$A:$A,[1]Customer!$B:$B),IF(N1360&lt;&gt;0,LOOKUP(N1360,[1]Supplier!$A:$A,[1]Supplier!$B:$B))))=FALSE,LOOKUP(P1360,[1]Banking!$A:$A,[1]Banking!$B:$B),IF(AND(IF(M1360&lt;&gt;0,LOOKUP(M1360,[1]Customer!$A:$A,[1]Customer!$B:$B),IF(N1360&lt;&gt;0,LOOKUP(N1360,[1]Supplier!$A:$A,[1]Supplier!$B:$B)))=FALSE,O1360&lt;&gt;0),LOOKUP(O1360,[1]Branch!$A:$A,[1]Branch!$B:$B),IF(M1360&lt;&gt;0,LOOKUP(M1360,[1]Customer!$A:$A,[1]Customer!$B:$B),IF(N1360&lt;&gt;0,LOOKUP(N1360,[1]Supplier!$A:$A,[1]Supplier!$B:$B))))),"")</f>
        <v/>
      </c>
      <c r="R1360" s="4" t="str">
        <f>IFERROR(IF(IF(AND(IF(M1360&lt;&gt;0,LOOKUP(M1360,[1]Customer!$A:$A,[1]Customer!$V:$V),IF(N1360&lt;&gt;0,LOOKUP(N1360,[1]Supplier!$A:$A,[1]Supplier!$V:$V)))=FALSE,O1360&lt;&gt;0),LOOKUP(O1360,[1]Branch!$A:$A,[1]Branch!$V:$V),IF(M1360&lt;&gt;0,LOOKUP(M1360,[1]Customer!$A:$A,[1]Customer!$V:$V),IF(N1360&lt;&gt;0,LOOKUP(N1360,[1]Supplier!$A:$A,[1]Supplier!$V:$V))))=FALSE,LOOKUP(P1360,[1]Banking!$A:$A,[1]Banking!$C:$C),IF(AND(IF(M1360&lt;&gt;0,LOOKUP(M1360,[1]Customer!$A:$A,[1]Customer!$V:$V),IF(N1360&lt;&gt;0,LOOKUP(N1360,[1]Supplier!$A:$A,[1]Supplier!$V:$V)))=FALSE,O1360&lt;&gt;0),LOOKUP(O1360,[1]Branch!$A:$A,[1]Branch!$V:$V),IF(M1360&lt;&gt;0,LOOKUP(M1360,[1]Customer!$A:$A,[1]Customer!$V:$V),IF(N1360&lt;&gt;0,LOOKUP(N1360,[1]Supplier!$A:$A,[1]Supplier!$V:$V))))),"")</f>
        <v/>
      </c>
      <c r="S1360" s="14">
        <f>IFERROR(SUMIF(CREF!A:A,PREF!A1360,CREF!G:G),"")</f>
        <v>0</v>
      </c>
    </row>
    <row r="1361" spans="2:19">
      <c r="B1361" s="5"/>
      <c r="Q1361" s="4" t="str">
        <f>IFERROR(IF(IF(AND(IF(M1361&lt;&gt;0,LOOKUP(M1361,[1]Customer!$A:$A,[1]Customer!$B:$B),IF(N1361&lt;&gt;0,LOOKUP(N1361,[1]Supplier!$A:$A,[1]Supplier!$B:$B)))=FALSE,O1361&lt;&gt;0),LOOKUP(O1361,[1]Branch!$A:$A,[1]Branch!$B:$B),IF(M1361&lt;&gt;0,LOOKUP(M1361,[1]Customer!$A:$A,[1]Customer!$B:$B),IF(N1361&lt;&gt;0,LOOKUP(N1361,[1]Supplier!$A:$A,[1]Supplier!$B:$B))))=FALSE,LOOKUP(P1361,[1]Banking!$A:$A,[1]Banking!$B:$B),IF(AND(IF(M1361&lt;&gt;0,LOOKUP(M1361,[1]Customer!$A:$A,[1]Customer!$B:$B),IF(N1361&lt;&gt;0,LOOKUP(N1361,[1]Supplier!$A:$A,[1]Supplier!$B:$B)))=FALSE,O1361&lt;&gt;0),LOOKUP(O1361,[1]Branch!$A:$A,[1]Branch!$B:$B),IF(M1361&lt;&gt;0,LOOKUP(M1361,[1]Customer!$A:$A,[1]Customer!$B:$B),IF(N1361&lt;&gt;0,LOOKUP(N1361,[1]Supplier!$A:$A,[1]Supplier!$B:$B))))),"")</f>
        <v/>
      </c>
      <c r="R1361" s="4" t="str">
        <f>IFERROR(IF(IF(AND(IF(M1361&lt;&gt;0,LOOKUP(M1361,[1]Customer!$A:$A,[1]Customer!$V:$V),IF(N1361&lt;&gt;0,LOOKUP(N1361,[1]Supplier!$A:$A,[1]Supplier!$V:$V)))=FALSE,O1361&lt;&gt;0),LOOKUP(O1361,[1]Branch!$A:$A,[1]Branch!$V:$V),IF(M1361&lt;&gt;0,LOOKUP(M1361,[1]Customer!$A:$A,[1]Customer!$V:$V),IF(N1361&lt;&gt;0,LOOKUP(N1361,[1]Supplier!$A:$A,[1]Supplier!$V:$V))))=FALSE,LOOKUP(P1361,[1]Banking!$A:$A,[1]Banking!$C:$C),IF(AND(IF(M1361&lt;&gt;0,LOOKUP(M1361,[1]Customer!$A:$A,[1]Customer!$V:$V),IF(N1361&lt;&gt;0,LOOKUP(N1361,[1]Supplier!$A:$A,[1]Supplier!$V:$V)))=FALSE,O1361&lt;&gt;0),LOOKUP(O1361,[1]Branch!$A:$A,[1]Branch!$V:$V),IF(M1361&lt;&gt;0,LOOKUP(M1361,[1]Customer!$A:$A,[1]Customer!$V:$V),IF(N1361&lt;&gt;0,LOOKUP(N1361,[1]Supplier!$A:$A,[1]Supplier!$V:$V))))),"")</f>
        <v/>
      </c>
      <c r="S1361" s="14">
        <f>IFERROR(SUMIF(CREF!A:A,PREF!A1361,CREF!G:G),"")</f>
        <v>0</v>
      </c>
    </row>
    <row r="1362" spans="2:19">
      <c r="B1362" s="5"/>
      <c r="Q1362" s="4" t="str">
        <f>IFERROR(IF(IF(AND(IF(M1362&lt;&gt;0,LOOKUP(M1362,[1]Customer!$A:$A,[1]Customer!$B:$B),IF(N1362&lt;&gt;0,LOOKUP(N1362,[1]Supplier!$A:$A,[1]Supplier!$B:$B)))=FALSE,O1362&lt;&gt;0),LOOKUP(O1362,[1]Branch!$A:$A,[1]Branch!$B:$B),IF(M1362&lt;&gt;0,LOOKUP(M1362,[1]Customer!$A:$A,[1]Customer!$B:$B),IF(N1362&lt;&gt;0,LOOKUP(N1362,[1]Supplier!$A:$A,[1]Supplier!$B:$B))))=FALSE,LOOKUP(P1362,[1]Banking!$A:$A,[1]Banking!$B:$B),IF(AND(IF(M1362&lt;&gt;0,LOOKUP(M1362,[1]Customer!$A:$A,[1]Customer!$B:$B),IF(N1362&lt;&gt;0,LOOKUP(N1362,[1]Supplier!$A:$A,[1]Supplier!$B:$B)))=FALSE,O1362&lt;&gt;0),LOOKUP(O1362,[1]Branch!$A:$A,[1]Branch!$B:$B),IF(M1362&lt;&gt;0,LOOKUP(M1362,[1]Customer!$A:$A,[1]Customer!$B:$B),IF(N1362&lt;&gt;0,LOOKUP(N1362,[1]Supplier!$A:$A,[1]Supplier!$B:$B))))),"")</f>
        <v/>
      </c>
      <c r="R1362" s="4" t="str">
        <f>IFERROR(IF(IF(AND(IF(M1362&lt;&gt;0,LOOKUP(M1362,[1]Customer!$A:$A,[1]Customer!$V:$V),IF(N1362&lt;&gt;0,LOOKUP(N1362,[1]Supplier!$A:$A,[1]Supplier!$V:$V)))=FALSE,O1362&lt;&gt;0),LOOKUP(O1362,[1]Branch!$A:$A,[1]Branch!$V:$V),IF(M1362&lt;&gt;0,LOOKUP(M1362,[1]Customer!$A:$A,[1]Customer!$V:$V),IF(N1362&lt;&gt;0,LOOKUP(N1362,[1]Supplier!$A:$A,[1]Supplier!$V:$V))))=FALSE,LOOKUP(P1362,[1]Banking!$A:$A,[1]Banking!$C:$C),IF(AND(IF(M1362&lt;&gt;0,LOOKUP(M1362,[1]Customer!$A:$A,[1]Customer!$V:$V),IF(N1362&lt;&gt;0,LOOKUP(N1362,[1]Supplier!$A:$A,[1]Supplier!$V:$V)))=FALSE,O1362&lt;&gt;0),LOOKUP(O1362,[1]Branch!$A:$A,[1]Branch!$V:$V),IF(M1362&lt;&gt;0,LOOKUP(M1362,[1]Customer!$A:$A,[1]Customer!$V:$V),IF(N1362&lt;&gt;0,LOOKUP(N1362,[1]Supplier!$A:$A,[1]Supplier!$V:$V))))),"")</f>
        <v/>
      </c>
      <c r="S1362" s="14">
        <f>IFERROR(SUMIF(CREF!A:A,PREF!A1362,CREF!G:G),"")</f>
        <v>0</v>
      </c>
    </row>
    <row r="1363" spans="2:19">
      <c r="B1363" s="5"/>
      <c r="Q1363" s="4" t="str">
        <f>IFERROR(IF(IF(AND(IF(M1363&lt;&gt;0,LOOKUP(M1363,[1]Customer!$A:$A,[1]Customer!$B:$B),IF(N1363&lt;&gt;0,LOOKUP(N1363,[1]Supplier!$A:$A,[1]Supplier!$B:$B)))=FALSE,O1363&lt;&gt;0),LOOKUP(O1363,[1]Branch!$A:$A,[1]Branch!$B:$B),IF(M1363&lt;&gt;0,LOOKUP(M1363,[1]Customer!$A:$A,[1]Customer!$B:$B),IF(N1363&lt;&gt;0,LOOKUP(N1363,[1]Supplier!$A:$A,[1]Supplier!$B:$B))))=FALSE,LOOKUP(P1363,[1]Banking!$A:$A,[1]Banking!$B:$B),IF(AND(IF(M1363&lt;&gt;0,LOOKUP(M1363,[1]Customer!$A:$A,[1]Customer!$B:$B),IF(N1363&lt;&gt;0,LOOKUP(N1363,[1]Supplier!$A:$A,[1]Supplier!$B:$B)))=FALSE,O1363&lt;&gt;0),LOOKUP(O1363,[1]Branch!$A:$A,[1]Branch!$B:$B),IF(M1363&lt;&gt;0,LOOKUP(M1363,[1]Customer!$A:$A,[1]Customer!$B:$B),IF(N1363&lt;&gt;0,LOOKUP(N1363,[1]Supplier!$A:$A,[1]Supplier!$B:$B))))),"")</f>
        <v/>
      </c>
      <c r="R1363" s="4" t="str">
        <f>IFERROR(IF(IF(AND(IF(M1363&lt;&gt;0,LOOKUP(M1363,[1]Customer!$A:$A,[1]Customer!$V:$V),IF(N1363&lt;&gt;0,LOOKUP(N1363,[1]Supplier!$A:$A,[1]Supplier!$V:$V)))=FALSE,O1363&lt;&gt;0),LOOKUP(O1363,[1]Branch!$A:$A,[1]Branch!$V:$V),IF(M1363&lt;&gt;0,LOOKUP(M1363,[1]Customer!$A:$A,[1]Customer!$V:$V),IF(N1363&lt;&gt;0,LOOKUP(N1363,[1]Supplier!$A:$A,[1]Supplier!$V:$V))))=FALSE,LOOKUP(P1363,[1]Banking!$A:$A,[1]Banking!$C:$C),IF(AND(IF(M1363&lt;&gt;0,LOOKUP(M1363,[1]Customer!$A:$A,[1]Customer!$V:$V),IF(N1363&lt;&gt;0,LOOKUP(N1363,[1]Supplier!$A:$A,[1]Supplier!$V:$V)))=FALSE,O1363&lt;&gt;0),LOOKUP(O1363,[1]Branch!$A:$A,[1]Branch!$V:$V),IF(M1363&lt;&gt;0,LOOKUP(M1363,[1]Customer!$A:$A,[1]Customer!$V:$V),IF(N1363&lt;&gt;0,LOOKUP(N1363,[1]Supplier!$A:$A,[1]Supplier!$V:$V))))),"")</f>
        <v/>
      </c>
      <c r="S1363" s="14">
        <f>IFERROR(SUMIF(CREF!A:A,PREF!A1363,CREF!G:G),"")</f>
        <v>0</v>
      </c>
    </row>
    <row r="1364" spans="2:19">
      <c r="B1364" s="5"/>
      <c r="Q1364" s="4" t="str">
        <f>IFERROR(IF(IF(AND(IF(M1364&lt;&gt;0,LOOKUP(M1364,[1]Customer!$A:$A,[1]Customer!$B:$B),IF(N1364&lt;&gt;0,LOOKUP(N1364,[1]Supplier!$A:$A,[1]Supplier!$B:$B)))=FALSE,O1364&lt;&gt;0),LOOKUP(O1364,[1]Branch!$A:$A,[1]Branch!$B:$B),IF(M1364&lt;&gt;0,LOOKUP(M1364,[1]Customer!$A:$A,[1]Customer!$B:$B),IF(N1364&lt;&gt;0,LOOKUP(N1364,[1]Supplier!$A:$A,[1]Supplier!$B:$B))))=FALSE,LOOKUP(P1364,[1]Banking!$A:$A,[1]Banking!$B:$B),IF(AND(IF(M1364&lt;&gt;0,LOOKUP(M1364,[1]Customer!$A:$A,[1]Customer!$B:$B),IF(N1364&lt;&gt;0,LOOKUP(N1364,[1]Supplier!$A:$A,[1]Supplier!$B:$B)))=FALSE,O1364&lt;&gt;0),LOOKUP(O1364,[1]Branch!$A:$A,[1]Branch!$B:$B),IF(M1364&lt;&gt;0,LOOKUP(M1364,[1]Customer!$A:$A,[1]Customer!$B:$B),IF(N1364&lt;&gt;0,LOOKUP(N1364,[1]Supplier!$A:$A,[1]Supplier!$B:$B))))),"")</f>
        <v/>
      </c>
      <c r="R1364" s="4" t="str">
        <f>IFERROR(IF(IF(AND(IF(M1364&lt;&gt;0,LOOKUP(M1364,[1]Customer!$A:$A,[1]Customer!$V:$V),IF(N1364&lt;&gt;0,LOOKUP(N1364,[1]Supplier!$A:$A,[1]Supplier!$V:$V)))=FALSE,O1364&lt;&gt;0),LOOKUP(O1364,[1]Branch!$A:$A,[1]Branch!$V:$V),IF(M1364&lt;&gt;0,LOOKUP(M1364,[1]Customer!$A:$A,[1]Customer!$V:$V),IF(N1364&lt;&gt;0,LOOKUP(N1364,[1]Supplier!$A:$A,[1]Supplier!$V:$V))))=FALSE,LOOKUP(P1364,[1]Banking!$A:$A,[1]Banking!$C:$C),IF(AND(IF(M1364&lt;&gt;0,LOOKUP(M1364,[1]Customer!$A:$A,[1]Customer!$V:$V),IF(N1364&lt;&gt;0,LOOKUP(N1364,[1]Supplier!$A:$A,[1]Supplier!$V:$V)))=FALSE,O1364&lt;&gt;0),LOOKUP(O1364,[1]Branch!$A:$A,[1]Branch!$V:$V),IF(M1364&lt;&gt;0,LOOKUP(M1364,[1]Customer!$A:$A,[1]Customer!$V:$V),IF(N1364&lt;&gt;0,LOOKUP(N1364,[1]Supplier!$A:$A,[1]Supplier!$V:$V))))),"")</f>
        <v/>
      </c>
      <c r="S1364" s="14">
        <f>IFERROR(SUMIF(CREF!A:A,PREF!A1364,CREF!G:G),"")</f>
        <v>0</v>
      </c>
    </row>
    <row r="1365" spans="2:19">
      <c r="B1365" s="5"/>
      <c r="Q1365" s="4" t="str">
        <f>IFERROR(IF(IF(AND(IF(M1365&lt;&gt;0,LOOKUP(M1365,[1]Customer!$A:$A,[1]Customer!$B:$B),IF(N1365&lt;&gt;0,LOOKUP(N1365,[1]Supplier!$A:$A,[1]Supplier!$B:$B)))=FALSE,O1365&lt;&gt;0),LOOKUP(O1365,[1]Branch!$A:$A,[1]Branch!$B:$B),IF(M1365&lt;&gt;0,LOOKUP(M1365,[1]Customer!$A:$A,[1]Customer!$B:$B),IF(N1365&lt;&gt;0,LOOKUP(N1365,[1]Supplier!$A:$A,[1]Supplier!$B:$B))))=FALSE,LOOKUP(P1365,[1]Banking!$A:$A,[1]Banking!$B:$B),IF(AND(IF(M1365&lt;&gt;0,LOOKUP(M1365,[1]Customer!$A:$A,[1]Customer!$B:$B),IF(N1365&lt;&gt;0,LOOKUP(N1365,[1]Supplier!$A:$A,[1]Supplier!$B:$B)))=FALSE,O1365&lt;&gt;0),LOOKUP(O1365,[1]Branch!$A:$A,[1]Branch!$B:$B),IF(M1365&lt;&gt;0,LOOKUP(M1365,[1]Customer!$A:$A,[1]Customer!$B:$B),IF(N1365&lt;&gt;0,LOOKUP(N1365,[1]Supplier!$A:$A,[1]Supplier!$B:$B))))),"")</f>
        <v/>
      </c>
      <c r="R1365" s="4" t="str">
        <f>IFERROR(IF(IF(AND(IF(M1365&lt;&gt;0,LOOKUP(M1365,[1]Customer!$A:$A,[1]Customer!$V:$V),IF(N1365&lt;&gt;0,LOOKUP(N1365,[1]Supplier!$A:$A,[1]Supplier!$V:$V)))=FALSE,O1365&lt;&gt;0),LOOKUP(O1365,[1]Branch!$A:$A,[1]Branch!$V:$V),IF(M1365&lt;&gt;0,LOOKUP(M1365,[1]Customer!$A:$A,[1]Customer!$V:$V),IF(N1365&lt;&gt;0,LOOKUP(N1365,[1]Supplier!$A:$A,[1]Supplier!$V:$V))))=FALSE,LOOKUP(P1365,[1]Banking!$A:$A,[1]Banking!$C:$C),IF(AND(IF(M1365&lt;&gt;0,LOOKUP(M1365,[1]Customer!$A:$A,[1]Customer!$V:$V),IF(N1365&lt;&gt;0,LOOKUP(N1365,[1]Supplier!$A:$A,[1]Supplier!$V:$V)))=FALSE,O1365&lt;&gt;0),LOOKUP(O1365,[1]Branch!$A:$A,[1]Branch!$V:$V),IF(M1365&lt;&gt;0,LOOKUP(M1365,[1]Customer!$A:$A,[1]Customer!$V:$V),IF(N1365&lt;&gt;0,LOOKUP(N1365,[1]Supplier!$A:$A,[1]Supplier!$V:$V))))),"")</f>
        <v/>
      </c>
      <c r="S1365" s="14">
        <f>IFERROR(SUMIF(CREF!A:A,PREF!A1365,CREF!G:G),"")</f>
        <v>0</v>
      </c>
    </row>
    <row r="1366" spans="2:19">
      <c r="B1366" s="5"/>
      <c r="Q1366" s="4" t="str">
        <f>IFERROR(IF(IF(AND(IF(M1366&lt;&gt;0,LOOKUP(M1366,[1]Customer!$A:$A,[1]Customer!$B:$B),IF(N1366&lt;&gt;0,LOOKUP(N1366,[1]Supplier!$A:$A,[1]Supplier!$B:$B)))=FALSE,O1366&lt;&gt;0),LOOKUP(O1366,[1]Branch!$A:$A,[1]Branch!$B:$B),IF(M1366&lt;&gt;0,LOOKUP(M1366,[1]Customer!$A:$A,[1]Customer!$B:$B),IF(N1366&lt;&gt;0,LOOKUP(N1366,[1]Supplier!$A:$A,[1]Supplier!$B:$B))))=FALSE,LOOKUP(P1366,[1]Banking!$A:$A,[1]Banking!$B:$B),IF(AND(IF(M1366&lt;&gt;0,LOOKUP(M1366,[1]Customer!$A:$A,[1]Customer!$B:$B),IF(N1366&lt;&gt;0,LOOKUP(N1366,[1]Supplier!$A:$A,[1]Supplier!$B:$B)))=FALSE,O1366&lt;&gt;0),LOOKUP(O1366,[1]Branch!$A:$A,[1]Branch!$B:$B),IF(M1366&lt;&gt;0,LOOKUP(M1366,[1]Customer!$A:$A,[1]Customer!$B:$B),IF(N1366&lt;&gt;0,LOOKUP(N1366,[1]Supplier!$A:$A,[1]Supplier!$B:$B))))),"")</f>
        <v/>
      </c>
      <c r="R1366" s="4" t="str">
        <f>IFERROR(IF(IF(AND(IF(M1366&lt;&gt;0,LOOKUP(M1366,[1]Customer!$A:$A,[1]Customer!$V:$V),IF(N1366&lt;&gt;0,LOOKUP(N1366,[1]Supplier!$A:$A,[1]Supplier!$V:$V)))=FALSE,O1366&lt;&gt;0),LOOKUP(O1366,[1]Branch!$A:$A,[1]Branch!$V:$V),IF(M1366&lt;&gt;0,LOOKUP(M1366,[1]Customer!$A:$A,[1]Customer!$V:$V),IF(N1366&lt;&gt;0,LOOKUP(N1366,[1]Supplier!$A:$A,[1]Supplier!$V:$V))))=FALSE,LOOKUP(P1366,[1]Banking!$A:$A,[1]Banking!$C:$C),IF(AND(IF(M1366&lt;&gt;0,LOOKUP(M1366,[1]Customer!$A:$A,[1]Customer!$V:$V),IF(N1366&lt;&gt;0,LOOKUP(N1366,[1]Supplier!$A:$A,[1]Supplier!$V:$V)))=FALSE,O1366&lt;&gt;0),LOOKUP(O1366,[1]Branch!$A:$A,[1]Branch!$V:$V),IF(M1366&lt;&gt;0,LOOKUP(M1366,[1]Customer!$A:$A,[1]Customer!$V:$V),IF(N1366&lt;&gt;0,LOOKUP(N1366,[1]Supplier!$A:$A,[1]Supplier!$V:$V))))),"")</f>
        <v/>
      </c>
      <c r="S1366" s="14">
        <f>IFERROR(SUMIF(CREF!A:A,PREF!A1366,CREF!G:G),"")</f>
        <v>0</v>
      </c>
    </row>
    <row r="1367" spans="2:19">
      <c r="B1367" s="5"/>
      <c r="Q1367" s="4" t="str">
        <f>IFERROR(IF(IF(AND(IF(M1367&lt;&gt;0,LOOKUP(M1367,[1]Customer!$A:$A,[1]Customer!$B:$B),IF(N1367&lt;&gt;0,LOOKUP(N1367,[1]Supplier!$A:$A,[1]Supplier!$B:$B)))=FALSE,O1367&lt;&gt;0),LOOKUP(O1367,[1]Branch!$A:$A,[1]Branch!$B:$B),IF(M1367&lt;&gt;0,LOOKUP(M1367,[1]Customer!$A:$A,[1]Customer!$B:$B),IF(N1367&lt;&gt;0,LOOKUP(N1367,[1]Supplier!$A:$A,[1]Supplier!$B:$B))))=FALSE,LOOKUP(P1367,[1]Banking!$A:$A,[1]Banking!$B:$B),IF(AND(IF(M1367&lt;&gt;0,LOOKUP(M1367,[1]Customer!$A:$A,[1]Customer!$B:$B),IF(N1367&lt;&gt;0,LOOKUP(N1367,[1]Supplier!$A:$A,[1]Supplier!$B:$B)))=FALSE,O1367&lt;&gt;0),LOOKUP(O1367,[1]Branch!$A:$A,[1]Branch!$B:$B),IF(M1367&lt;&gt;0,LOOKUP(M1367,[1]Customer!$A:$A,[1]Customer!$B:$B),IF(N1367&lt;&gt;0,LOOKUP(N1367,[1]Supplier!$A:$A,[1]Supplier!$B:$B))))),"")</f>
        <v/>
      </c>
      <c r="R1367" s="4" t="str">
        <f>IFERROR(IF(IF(AND(IF(M1367&lt;&gt;0,LOOKUP(M1367,[1]Customer!$A:$A,[1]Customer!$V:$V),IF(N1367&lt;&gt;0,LOOKUP(N1367,[1]Supplier!$A:$A,[1]Supplier!$V:$V)))=FALSE,O1367&lt;&gt;0),LOOKUP(O1367,[1]Branch!$A:$A,[1]Branch!$V:$V),IF(M1367&lt;&gt;0,LOOKUP(M1367,[1]Customer!$A:$A,[1]Customer!$V:$V),IF(N1367&lt;&gt;0,LOOKUP(N1367,[1]Supplier!$A:$A,[1]Supplier!$V:$V))))=FALSE,LOOKUP(P1367,[1]Banking!$A:$A,[1]Banking!$C:$C),IF(AND(IF(M1367&lt;&gt;0,LOOKUP(M1367,[1]Customer!$A:$A,[1]Customer!$V:$V),IF(N1367&lt;&gt;0,LOOKUP(N1367,[1]Supplier!$A:$A,[1]Supplier!$V:$V)))=FALSE,O1367&lt;&gt;0),LOOKUP(O1367,[1]Branch!$A:$A,[1]Branch!$V:$V),IF(M1367&lt;&gt;0,LOOKUP(M1367,[1]Customer!$A:$A,[1]Customer!$V:$V),IF(N1367&lt;&gt;0,LOOKUP(N1367,[1]Supplier!$A:$A,[1]Supplier!$V:$V))))),"")</f>
        <v/>
      </c>
      <c r="S1367" s="14">
        <f>IFERROR(SUMIF(CREF!A:A,PREF!A1367,CREF!G:G),"")</f>
        <v>0</v>
      </c>
    </row>
    <row r="1368" spans="2:19">
      <c r="B1368" s="5"/>
      <c r="Q1368" s="4" t="str">
        <f>IFERROR(IF(IF(AND(IF(M1368&lt;&gt;0,LOOKUP(M1368,[1]Customer!$A:$A,[1]Customer!$B:$B),IF(N1368&lt;&gt;0,LOOKUP(N1368,[1]Supplier!$A:$A,[1]Supplier!$B:$B)))=FALSE,O1368&lt;&gt;0),LOOKUP(O1368,[1]Branch!$A:$A,[1]Branch!$B:$B),IF(M1368&lt;&gt;0,LOOKUP(M1368,[1]Customer!$A:$A,[1]Customer!$B:$B),IF(N1368&lt;&gt;0,LOOKUP(N1368,[1]Supplier!$A:$A,[1]Supplier!$B:$B))))=FALSE,LOOKUP(P1368,[1]Banking!$A:$A,[1]Banking!$B:$B),IF(AND(IF(M1368&lt;&gt;0,LOOKUP(M1368,[1]Customer!$A:$A,[1]Customer!$B:$B),IF(N1368&lt;&gt;0,LOOKUP(N1368,[1]Supplier!$A:$A,[1]Supplier!$B:$B)))=FALSE,O1368&lt;&gt;0),LOOKUP(O1368,[1]Branch!$A:$A,[1]Branch!$B:$B),IF(M1368&lt;&gt;0,LOOKUP(M1368,[1]Customer!$A:$A,[1]Customer!$B:$B),IF(N1368&lt;&gt;0,LOOKUP(N1368,[1]Supplier!$A:$A,[1]Supplier!$B:$B))))),"")</f>
        <v/>
      </c>
      <c r="R1368" s="4" t="str">
        <f>IFERROR(IF(IF(AND(IF(M1368&lt;&gt;0,LOOKUP(M1368,[1]Customer!$A:$A,[1]Customer!$V:$V),IF(N1368&lt;&gt;0,LOOKUP(N1368,[1]Supplier!$A:$A,[1]Supplier!$V:$V)))=FALSE,O1368&lt;&gt;0),LOOKUP(O1368,[1]Branch!$A:$A,[1]Branch!$V:$V),IF(M1368&lt;&gt;0,LOOKUP(M1368,[1]Customer!$A:$A,[1]Customer!$V:$V),IF(N1368&lt;&gt;0,LOOKUP(N1368,[1]Supplier!$A:$A,[1]Supplier!$V:$V))))=FALSE,LOOKUP(P1368,[1]Banking!$A:$A,[1]Banking!$C:$C),IF(AND(IF(M1368&lt;&gt;0,LOOKUP(M1368,[1]Customer!$A:$A,[1]Customer!$V:$V),IF(N1368&lt;&gt;0,LOOKUP(N1368,[1]Supplier!$A:$A,[1]Supplier!$V:$V)))=FALSE,O1368&lt;&gt;0),LOOKUP(O1368,[1]Branch!$A:$A,[1]Branch!$V:$V),IF(M1368&lt;&gt;0,LOOKUP(M1368,[1]Customer!$A:$A,[1]Customer!$V:$V),IF(N1368&lt;&gt;0,LOOKUP(N1368,[1]Supplier!$A:$A,[1]Supplier!$V:$V))))),"")</f>
        <v/>
      </c>
      <c r="S1368" s="14">
        <f>IFERROR(SUMIF(CREF!A:A,PREF!A1368,CREF!G:G),"")</f>
        <v>0</v>
      </c>
    </row>
    <row r="1369" spans="2:19">
      <c r="B1369" s="5"/>
      <c r="Q1369" s="4" t="str">
        <f>IFERROR(IF(IF(AND(IF(M1369&lt;&gt;0,LOOKUP(M1369,[1]Customer!$A:$A,[1]Customer!$B:$B),IF(N1369&lt;&gt;0,LOOKUP(N1369,[1]Supplier!$A:$A,[1]Supplier!$B:$B)))=FALSE,O1369&lt;&gt;0),LOOKUP(O1369,[1]Branch!$A:$A,[1]Branch!$B:$B),IF(M1369&lt;&gt;0,LOOKUP(M1369,[1]Customer!$A:$A,[1]Customer!$B:$B),IF(N1369&lt;&gt;0,LOOKUP(N1369,[1]Supplier!$A:$A,[1]Supplier!$B:$B))))=FALSE,LOOKUP(P1369,[1]Banking!$A:$A,[1]Banking!$B:$B),IF(AND(IF(M1369&lt;&gt;0,LOOKUP(M1369,[1]Customer!$A:$A,[1]Customer!$B:$B),IF(N1369&lt;&gt;0,LOOKUP(N1369,[1]Supplier!$A:$A,[1]Supplier!$B:$B)))=FALSE,O1369&lt;&gt;0),LOOKUP(O1369,[1]Branch!$A:$A,[1]Branch!$B:$B),IF(M1369&lt;&gt;0,LOOKUP(M1369,[1]Customer!$A:$A,[1]Customer!$B:$B),IF(N1369&lt;&gt;0,LOOKUP(N1369,[1]Supplier!$A:$A,[1]Supplier!$B:$B))))),"")</f>
        <v/>
      </c>
      <c r="R1369" s="4" t="str">
        <f>IFERROR(IF(IF(AND(IF(M1369&lt;&gt;0,LOOKUP(M1369,[1]Customer!$A:$A,[1]Customer!$V:$V),IF(N1369&lt;&gt;0,LOOKUP(N1369,[1]Supplier!$A:$A,[1]Supplier!$V:$V)))=FALSE,O1369&lt;&gt;0),LOOKUP(O1369,[1]Branch!$A:$A,[1]Branch!$V:$V),IF(M1369&lt;&gt;0,LOOKUP(M1369,[1]Customer!$A:$A,[1]Customer!$V:$V),IF(N1369&lt;&gt;0,LOOKUP(N1369,[1]Supplier!$A:$A,[1]Supplier!$V:$V))))=FALSE,LOOKUP(P1369,[1]Banking!$A:$A,[1]Banking!$C:$C),IF(AND(IF(M1369&lt;&gt;0,LOOKUP(M1369,[1]Customer!$A:$A,[1]Customer!$V:$V),IF(N1369&lt;&gt;0,LOOKUP(N1369,[1]Supplier!$A:$A,[1]Supplier!$V:$V)))=FALSE,O1369&lt;&gt;0),LOOKUP(O1369,[1]Branch!$A:$A,[1]Branch!$V:$V),IF(M1369&lt;&gt;0,LOOKUP(M1369,[1]Customer!$A:$A,[1]Customer!$V:$V),IF(N1369&lt;&gt;0,LOOKUP(N1369,[1]Supplier!$A:$A,[1]Supplier!$V:$V))))),"")</f>
        <v/>
      </c>
      <c r="S1369" s="14">
        <f>IFERROR(SUMIF(CREF!A:A,PREF!A1369,CREF!G:G),"")</f>
        <v>0</v>
      </c>
    </row>
    <row r="1370" spans="2:19">
      <c r="B1370" s="5"/>
      <c r="Q1370" s="4" t="str">
        <f>IFERROR(IF(IF(AND(IF(M1370&lt;&gt;0,LOOKUP(M1370,[1]Customer!$A:$A,[1]Customer!$B:$B),IF(N1370&lt;&gt;0,LOOKUP(N1370,[1]Supplier!$A:$A,[1]Supplier!$B:$B)))=FALSE,O1370&lt;&gt;0),LOOKUP(O1370,[1]Branch!$A:$A,[1]Branch!$B:$B),IF(M1370&lt;&gt;0,LOOKUP(M1370,[1]Customer!$A:$A,[1]Customer!$B:$B),IF(N1370&lt;&gt;0,LOOKUP(N1370,[1]Supplier!$A:$A,[1]Supplier!$B:$B))))=FALSE,LOOKUP(P1370,[1]Banking!$A:$A,[1]Banking!$B:$B),IF(AND(IF(M1370&lt;&gt;0,LOOKUP(M1370,[1]Customer!$A:$A,[1]Customer!$B:$B),IF(N1370&lt;&gt;0,LOOKUP(N1370,[1]Supplier!$A:$A,[1]Supplier!$B:$B)))=FALSE,O1370&lt;&gt;0),LOOKUP(O1370,[1]Branch!$A:$A,[1]Branch!$B:$B),IF(M1370&lt;&gt;0,LOOKUP(M1370,[1]Customer!$A:$A,[1]Customer!$B:$B),IF(N1370&lt;&gt;0,LOOKUP(N1370,[1]Supplier!$A:$A,[1]Supplier!$B:$B))))),"")</f>
        <v/>
      </c>
      <c r="R1370" s="4" t="str">
        <f>IFERROR(IF(IF(AND(IF(M1370&lt;&gt;0,LOOKUP(M1370,[1]Customer!$A:$A,[1]Customer!$V:$V),IF(N1370&lt;&gt;0,LOOKUP(N1370,[1]Supplier!$A:$A,[1]Supplier!$V:$V)))=FALSE,O1370&lt;&gt;0),LOOKUP(O1370,[1]Branch!$A:$A,[1]Branch!$V:$V),IF(M1370&lt;&gt;0,LOOKUP(M1370,[1]Customer!$A:$A,[1]Customer!$V:$V),IF(N1370&lt;&gt;0,LOOKUP(N1370,[1]Supplier!$A:$A,[1]Supplier!$V:$V))))=FALSE,LOOKUP(P1370,[1]Banking!$A:$A,[1]Banking!$C:$C),IF(AND(IF(M1370&lt;&gt;0,LOOKUP(M1370,[1]Customer!$A:$A,[1]Customer!$V:$V),IF(N1370&lt;&gt;0,LOOKUP(N1370,[1]Supplier!$A:$A,[1]Supplier!$V:$V)))=FALSE,O1370&lt;&gt;0),LOOKUP(O1370,[1]Branch!$A:$A,[1]Branch!$V:$V),IF(M1370&lt;&gt;0,LOOKUP(M1370,[1]Customer!$A:$A,[1]Customer!$V:$V),IF(N1370&lt;&gt;0,LOOKUP(N1370,[1]Supplier!$A:$A,[1]Supplier!$V:$V))))),"")</f>
        <v/>
      </c>
      <c r="S1370" s="14">
        <f>IFERROR(SUMIF(CREF!A:A,PREF!A1370,CREF!G:G),"")</f>
        <v>0</v>
      </c>
    </row>
    <row r="1371" spans="2:19">
      <c r="B1371" s="5"/>
      <c r="Q1371" s="4" t="str">
        <f>IFERROR(IF(IF(AND(IF(M1371&lt;&gt;0,LOOKUP(M1371,[1]Customer!$A:$A,[1]Customer!$B:$B),IF(N1371&lt;&gt;0,LOOKUP(N1371,[1]Supplier!$A:$A,[1]Supplier!$B:$B)))=FALSE,O1371&lt;&gt;0),LOOKUP(O1371,[1]Branch!$A:$A,[1]Branch!$B:$B),IF(M1371&lt;&gt;0,LOOKUP(M1371,[1]Customer!$A:$A,[1]Customer!$B:$B),IF(N1371&lt;&gt;0,LOOKUP(N1371,[1]Supplier!$A:$A,[1]Supplier!$B:$B))))=FALSE,LOOKUP(P1371,[1]Banking!$A:$A,[1]Banking!$B:$B),IF(AND(IF(M1371&lt;&gt;0,LOOKUP(M1371,[1]Customer!$A:$A,[1]Customer!$B:$B),IF(N1371&lt;&gt;0,LOOKUP(N1371,[1]Supplier!$A:$A,[1]Supplier!$B:$B)))=FALSE,O1371&lt;&gt;0),LOOKUP(O1371,[1]Branch!$A:$A,[1]Branch!$B:$B),IF(M1371&lt;&gt;0,LOOKUP(M1371,[1]Customer!$A:$A,[1]Customer!$B:$B),IF(N1371&lt;&gt;0,LOOKUP(N1371,[1]Supplier!$A:$A,[1]Supplier!$B:$B))))),"")</f>
        <v/>
      </c>
      <c r="R1371" s="4" t="str">
        <f>IFERROR(IF(IF(AND(IF(M1371&lt;&gt;0,LOOKUP(M1371,[1]Customer!$A:$A,[1]Customer!$V:$V),IF(N1371&lt;&gt;0,LOOKUP(N1371,[1]Supplier!$A:$A,[1]Supplier!$V:$V)))=FALSE,O1371&lt;&gt;0),LOOKUP(O1371,[1]Branch!$A:$A,[1]Branch!$V:$V),IF(M1371&lt;&gt;0,LOOKUP(M1371,[1]Customer!$A:$A,[1]Customer!$V:$V),IF(N1371&lt;&gt;0,LOOKUP(N1371,[1]Supplier!$A:$A,[1]Supplier!$V:$V))))=FALSE,LOOKUP(P1371,[1]Banking!$A:$A,[1]Banking!$C:$C),IF(AND(IF(M1371&lt;&gt;0,LOOKUP(M1371,[1]Customer!$A:$A,[1]Customer!$V:$V),IF(N1371&lt;&gt;0,LOOKUP(N1371,[1]Supplier!$A:$A,[1]Supplier!$V:$V)))=FALSE,O1371&lt;&gt;0),LOOKUP(O1371,[1]Branch!$A:$A,[1]Branch!$V:$V),IF(M1371&lt;&gt;0,LOOKUP(M1371,[1]Customer!$A:$A,[1]Customer!$V:$V),IF(N1371&lt;&gt;0,LOOKUP(N1371,[1]Supplier!$A:$A,[1]Supplier!$V:$V))))),"")</f>
        <v/>
      </c>
      <c r="S1371" s="14">
        <f>IFERROR(SUMIF(CREF!A:A,PREF!A1371,CREF!G:G),"")</f>
        <v>0</v>
      </c>
    </row>
    <row r="1372" spans="2:19">
      <c r="B1372" s="5"/>
      <c r="Q1372" s="4" t="str">
        <f>IFERROR(IF(IF(AND(IF(M1372&lt;&gt;0,LOOKUP(M1372,[1]Customer!$A:$A,[1]Customer!$B:$B),IF(N1372&lt;&gt;0,LOOKUP(N1372,[1]Supplier!$A:$A,[1]Supplier!$B:$B)))=FALSE,O1372&lt;&gt;0),LOOKUP(O1372,[1]Branch!$A:$A,[1]Branch!$B:$B),IF(M1372&lt;&gt;0,LOOKUP(M1372,[1]Customer!$A:$A,[1]Customer!$B:$B),IF(N1372&lt;&gt;0,LOOKUP(N1372,[1]Supplier!$A:$A,[1]Supplier!$B:$B))))=FALSE,LOOKUP(P1372,[1]Banking!$A:$A,[1]Banking!$B:$B),IF(AND(IF(M1372&lt;&gt;0,LOOKUP(M1372,[1]Customer!$A:$A,[1]Customer!$B:$B),IF(N1372&lt;&gt;0,LOOKUP(N1372,[1]Supplier!$A:$A,[1]Supplier!$B:$B)))=FALSE,O1372&lt;&gt;0),LOOKUP(O1372,[1]Branch!$A:$A,[1]Branch!$B:$B),IF(M1372&lt;&gt;0,LOOKUP(M1372,[1]Customer!$A:$A,[1]Customer!$B:$B),IF(N1372&lt;&gt;0,LOOKUP(N1372,[1]Supplier!$A:$A,[1]Supplier!$B:$B))))),"")</f>
        <v/>
      </c>
      <c r="R1372" s="4" t="str">
        <f>IFERROR(IF(IF(AND(IF(M1372&lt;&gt;0,LOOKUP(M1372,[1]Customer!$A:$A,[1]Customer!$V:$V),IF(N1372&lt;&gt;0,LOOKUP(N1372,[1]Supplier!$A:$A,[1]Supplier!$V:$V)))=FALSE,O1372&lt;&gt;0),LOOKUP(O1372,[1]Branch!$A:$A,[1]Branch!$V:$V),IF(M1372&lt;&gt;0,LOOKUP(M1372,[1]Customer!$A:$A,[1]Customer!$V:$V),IF(N1372&lt;&gt;0,LOOKUP(N1372,[1]Supplier!$A:$A,[1]Supplier!$V:$V))))=FALSE,LOOKUP(P1372,[1]Banking!$A:$A,[1]Banking!$C:$C),IF(AND(IF(M1372&lt;&gt;0,LOOKUP(M1372,[1]Customer!$A:$A,[1]Customer!$V:$V),IF(N1372&lt;&gt;0,LOOKUP(N1372,[1]Supplier!$A:$A,[1]Supplier!$V:$V)))=FALSE,O1372&lt;&gt;0),LOOKUP(O1372,[1]Branch!$A:$A,[1]Branch!$V:$V),IF(M1372&lt;&gt;0,LOOKUP(M1372,[1]Customer!$A:$A,[1]Customer!$V:$V),IF(N1372&lt;&gt;0,LOOKUP(N1372,[1]Supplier!$A:$A,[1]Supplier!$V:$V))))),"")</f>
        <v/>
      </c>
      <c r="S1372" s="14">
        <f>IFERROR(SUMIF(CREF!A:A,PREF!A1372,CREF!G:G),"")</f>
        <v>0</v>
      </c>
    </row>
    <row r="1373" spans="2:19">
      <c r="B1373" s="5"/>
      <c r="Q1373" s="4" t="str">
        <f>IFERROR(IF(IF(AND(IF(M1373&lt;&gt;0,LOOKUP(M1373,[1]Customer!$A:$A,[1]Customer!$B:$B),IF(N1373&lt;&gt;0,LOOKUP(N1373,[1]Supplier!$A:$A,[1]Supplier!$B:$B)))=FALSE,O1373&lt;&gt;0),LOOKUP(O1373,[1]Branch!$A:$A,[1]Branch!$B:$B),IF(M1373&lt;&gt;0,LOOKUP(M1373,[1]Customer!$A:$A,[1]Customer!$B:$B),IF(N1373&lt;&gt;0,LOOKUP(N1373,[1]Supplier!$A:$A,[1]Supplier!$B:$B))))=FALSE,LOOKUP(P1373,[1]Banking!$A:$A,[1]Banking!$B:$B),IF(AND(IF(M1373&lt;&gt;0,LOOKUP(M1373,[1]Customer!$A:$A,[1]Customer!$B:$B),IF(N1373&lt;&gt;0,LOOKUP(N1373,[1]Supplier!$A:$A,[1]Supplier!$B:$B)))=FALSE,O1373&lt;&gt;0),LOOKUP(O1373,[1]Branch!$A:$A,[1]Branch!$B:$B),IF(M1373&lt;&gt;0,LOOKUP(M1373,[1]Customer!$A:$A,[1]Customer!$B:$B),IF(N1373&lt;&gt;0,LOOKUP(N1373,[1]Supplier!$A:$A,[1]Supplier!$B:$B))))),"")</f>
        <v/>
      </c>
      <c r="R1373" s="4" t="str">
        <f>IFERROR(IF(IF(AND(IF(M1373&lt;&gt;0,LOOKUP(M1373,[1]Customer!$A:$A,[1]Customer!$V:$V),IF(N1373&lt;&gt;0,LOOKUP(N1373,[1]Supplier!$A:$A,[1]Supplier!$V:$V)))=FALSE,O1373&lt;&gt;0),LOOKUP(O1373,[1]Branch!$A:$A,[1]Branch!$V:$V),IF(M1373&lt;&gt;0,LOOKUP(M1373,[1]Customer!$A:$A,[1]Customer!$V:$V),IF(N1373&lt;&gt;0,LOOKUP(N1373,[1]Supplier!$A:$A,[1]Supplier!$V:$V))))=FALSE,LOOKUP(P1373,[1]Banking!$A:$A,[1]Banking!$C:$C),IF(AND(IF(M1373&lt;&gt;0,LOOKUP(M1373,[1]Customer!$A:$A,[1]Customer!$V:$V),IF(N1373&lt;&gt;0,LOOKUP(N1373,[1]Supplier!$A:$A,[1]Supplier!$V:$V)))=FALSE,O1373&lt;&gt;0),LOOKUP(O1373,[1]Branch!$A:$A,[1]Branch!$V:$V),IF(M1373&lt;&gt;0,LOOKUP(M1373,[1]Customer!$A:$A,[1]Customer!$V:$V),IF(N1373&lt;&gt;0,LOOKUP(N1373,[1]Supplier!$A:$A,[1]Supplier!$V:$V))))),"")</f>
        <v/>
      </c>
      <c r="S1373" s="14">
        <f>IFERROR(SUMIF(CREF!A:A,PREF!A1373,CREF!G:G),"")</f>
        <v>0</v>
      </c>
    </row>
    <row r="1374" spans="2:19">
      <c r="B1374" s="5"/>
      <c r="Q1374" s="4" t="str">
        <f>IFERROR(IF(IF(AND(IF(M1374&lt;&gt;0,LOOKUP(M1374,[1]Customer!$A:$A,[1]Customer!$B:$B),IF(N1374&lt;&gt;0,LOOKUP(N1374,[1]Supplier!$A:$A,[1]Supplier!$B:$B)))=FALSE,O1374&lt;&gt;0),LOOKUP(O1374,[1]Branch!$A:$A,[1]Branch!$B:$B),IF(M1374&lt;&gt;0,LOOKUP(M1374,[1]Customer!$A:$A,[1]Customer!$B:$B),IF(N1374&lt;&gt;0,LOOKUP(N1374,[1]Supplier!$A:$A,[1]Supplier!$B:$B))))=FALSE,LOOKUP(P1374,[1]Banking!$A:$A,[1]Banking!$B:$B),IF(AND(IF(M1374&lt;&gt;0,LOOKUP(M1374,[1]Customer!$A:$A,[1]Customer!$B:$B),IF(N1374&lt;&gt;0,LOOKUP(N1374,[1]Supplier!$A:$A,[1]Supplier!$B:$B)))=FALSE,O1374&lt;&gt;0),LOOKUP(O1374,[1]Branch!$A:$A,[1]Branch!$B:$B),IF(M1374&lt;&gt;0,LOOKUP(M1374,[1]Customer!$A:$A,[1]Customer!$B:$B),IF(N1374&lt;&gt;0,LOOKUP(N1374,[1]Supplier!$A:$A,[1]Supplier!$B:$B))))),"")</f>
        <v/>
      </c>
      <c r="R1374" s="4" t="str">
        <f>IFERROR(IF(IF(AND(IF(M1374&lt;&gt;0,LOOKUP(M1374,[1]Customer!$A:$A,[1]Customer!$V:$V),IF(N1374&lt;&gt;0,LOOKUP(N1374,[1]Supplier!$A:$A,[1]Supplier!$V:$V)))=FALSE,O1374&lt;&gt;0),LOOKUP(O1374,[1]Branch!$A:$A,[1]Branch!$V:$V),IF(M1374&lt;&gt;0,LOOKUP(M1374,[1]Customer!$A:$A,[1]Customer!$V:$V),IF(N1374&lt;&gt;0,LOOKUP(N1374,[1]Supplier!$A:$A,[1]Supplier!$V:$V))))=FALSE,LOOKUP(P1374,[1]Banking!$A:$A,[1]Banking!$C:$C),IF(AND(IF(M1374&lt;&gt;0,LOOKUP(M1374,[1]Customer!$A:$A,[1]Customer!$V:$V),IF(N1374&lt;&gt;0,LOOKUP(N1374,[1]Supplier!$A:$A,[1]Supplier!$V:$V)))=FALSE,O1374&lt;&gt;0),LOOKUP(O1374,[1]Branch!$A:$A,[1]Branch!$V:$V),IF(M1374&lt;&gt;0,LOOKUP(M1374,[1]Customer!$A:$A,[1]Customer!$V:$V),IF(N1374&lt;&gt;0,LOOKUP(N1374,[1]Supplier!$A:$A,[1]Supplier!$V:$V))))),"")</f>
        <v/>
      </c>
      <c r="S1374" s="14">
        <f>IFERROR(SUMIF(CREF!A:A,PREF!A1374,CREF!G:G),"")</f>
        <v>0</v>
      </c>
    </row>
    <row r="1375" spans="2:19">
      <c r="B1375" s="5"/>
      <c r="Q1375" s="4" t="str">
        <f>IFERROR(IF(IF(AND(IF(M1375&lt;&gt;0,LOOKUP(M1375,[1]Customer!$A:$A,[1]Customer!$B:$B),IF(N1375&lt;&gt;0,LOOKUP(N1375,[1]Supplier!$A:$A,[1]Supplier!$B:$B)))=FALSE,O1375&lt;&gt;0),LOOKUP(O1375,[1]Branch!$A:$A,[1]Branch!$B:$B),IF(M1375&lt;&gt;0,LOOKUP(M1375,[1]Customer!$A:$A,[1]Customer!$B:$B),IF(N1375&lt;&gt;0,LOOKUP(N1375,[1]Supplier!$A:$A,[1]Supplier!$B:$B))))=FALSE,LOOKUP(P1375,[1]Banking!$A:$A,[1]Banking!$B:$B),IF(AND(IF(M1375&lt;&gt;0,LOOKUP(M1375,[1]Customer!$A:$A,[1]Customer!$B:$B),IF(N1375&lt;&gt;0,LOOKUP(N1375,[1]Supplier!$A:$A,[1]Supplier!$B:$B)))=FALSE,O1375&lt;&gt;0),LOOKUP(O1375,[1]Branch!$A:$A,[1]Branch!$B:$B),IF(M1375&lt;&gt;0,LOOKUP(M1375,[1]Customer!$A:$A,[1]Customer!$B:$B),IF(N1375&lt;&gt;0,LOOKUP(N1375,[1]Supplier!$A:$A,[1]Supplier!$B:$B))))),"")</f>
        <v/>
      </c>
      <c r="R1375" s="4" t="str">
        <f>IFERROR(IF(IF(AND(IF(M1375&lt;&gt;0,LOOKUP(M1375,[1]Customer!$A:$A,[1]Customer!$V:$V),IF(N1375&lt;&gt;0,LOOKUP(N1375,[1]Supplier!$A:$A,[1]Supplier!$V:$V)))=FALSE,O1375&lt;&gt;0),LOOKUP(O1375,[1]Branch!$A:$A,[1]Branch!$V:$V),IF(M1375&lt;&gt;0,LOOKUP(M1375,[1]Customer!$A:$A,[1]Customer!$V:$V),IF(N1375&lt;&gt;0,LOOKUP(N1375,[1]Supplier!$A:$A,[1]Supplier!$V:$V))))=FALSE,LOOKUP(P1375,[1]Banking!$A:$A,[1]Banking!$C:$C),IF(AND(IF(M1375&lt;&gt;0,LOOKUP(M1375,[1]Customer!$A:$A,[1]Customer!$V:$V),IF(N1375&lt;&gt;0,LOOKUP(N1375,[1]Supplier!$A:$A,[1]Supplier!$V:$V)))=FALSE,O1375&lt;&gt;0),LOOKUP(O1375,[1]Branch!$A:$A,[1]Branch!$V:$V),IF(M1375&lt;&gt;0,LOOKUP(M1375,[1]Customer!$A:$A,[1]Customer!$V:$V),IF(N1375&lt;&gt;0,LOOKUP(N1375,[1]Supplier!$A:$A,[1]Supplier!$V:$V))))),"")</f>
        <v/>
      </c>
      <c r="S1375" s="14">
        <f>IFERROR(SUMIF(CREF!A:A,PREF!A1375,CREF!G:G),"")</f>
        <v>0</v>
      </c>
    </row>
    <row r="1376" spans="2:19">
      <c r="B1376" s="5"/>
      <c r="Q1376" s="4" t="str">
        <f>IFERROR(IF(IF(AND(IF(M1376&lt;&gt;0,LOOKUP(M1376,[1]Customer!$A:$A,[1]Customer!$B:$B),IF(N1376&lt;&gt;0,LOOKUP(N1376,[1]Supplier!$A:$A,[1]Supplier!$B:$B)))=FALSE,O1376&lt;&gt;0),LOOKUP(O1376,[1]Branch!$A:$A,[1]Branch!$B:$B),IF(M1376&lt;&gt;0,LOOKUP(M1376,[1]Customer!$A:$A,[1]Customer!$B:$B),IF(N1376&lt;&gt;0,LOOKUP(N1376,[1]Supplier!$A:$A,[1]Supplier!$B:$B))))=FALSE,LOOKUP(P1376,[1]Banking!$A:$A,[1]Banking!$B:$B),IF(AND(IF(M1376&lt;&gt;0,LOOKUP(M1376,[1]Customer!$A:$A,[1]Customer!$B:$B),IF(N1376&lt;&gt;0,LOOKUP(N1376,[1]Supplier!$A:$A,[1]Supplier!$B:$B)))=FALSE,O1376&lt;&gt;0),LOOKUP(O1376,[1]Branch!$A:$A,[1]Branch!$B:$B),IF(M1376&lt;&gt;0,LOOKUP(M1376,[1]Customer!$A:$A,[1]Customer!$B:$B),IF(N1376&lt;&gt;0,LOOKUP(N1376,[1]Supplier!$A:$A,[1]Supplier!$B:$B))))),"")</f>
        <v/>
      </c>
      <c r="R1376" s="4" t="str">
        <f>IFERROR(IF(IF(AND(IF(M1376&lt;&gt;0,LOOKUP(M1376,[1]Customer!$A:$A,[1]Customer!$V:$V),IF(N1376&lt;&gt;0,LOOKUP(N1376,[1]Supplier!$A:$A,[1]Supplier!$V:$V)))=FALSE,O1376&lt;&gt;0),LOOKUP(O1376,[1]Branch!$A:$A,[1]Branch!$V:$V),IF(M1376&lt;&gt;0,LOOKUP(M1376,[1]Customer!$A:$A,[1]Customer!$V:$V),IF(N1376&lt;&gt;0,LOOKUP(N1376,[1]Supplier!$A:$A,[1]Supplier!$V:$V))))=FALSE,LOOKUP(P1376,[1]Banking!$A:$A,[1]Banking!$C:$C),IF(AND(IF(M1376&lt;&gt;0,LOOKUP(M1376,[1]Customer!$A:$A,[1]Customer!$V:$V),IF(N1376&lt;&gt;0,LOOKUP(N1376,[1]Supplier!$A:$A,[1]Supplier!$V:$V)))=FALSE,O1376&lt;&gt;0),LOOKUP(O1376,[1]Branch!$A:$A,[1]Branch!$V:$V),IF(M1376&lt;&gt;0,LOOKUP(M1376,[1]Customer!$A:$A,[1]Customer!$V:$V),IF(N1376&lt;&gt;0,LOOKUP(N1376,[1]Supplier!$A:$A,[1]Supplier!$V:$V))))),"")</f>
        <v/>
      </c>
      <c r="S1376" s="14">
        <f>IFERROR(SUMIF(CREF!A:A,PREF!A1376,CREF!G:G),"")</f>
        <v>0</v>
      </c>
    </row>
    <row r="1377" spans="2:19">
      <c r="B1377" s="5"/>
      <c r="Q1377" s="4" t="str">
        <f>IFERROR(IF(IF(AND(IF(M1377&lt;&gt;0,LOOKUP(M1377,[1]Customer!$A:$A,[1]Customer!$B:$B),IF(N1377&lt;&gt;0,LOOKUP(N1377,[1]Supplier!$A:$A,[1]Supplier!$B:$B)))=FALSE,O1377&lt;&gt;0),LOOKUP(O1377,[1]Branch!$A:$A,[1]Branch!$B:$B),IF(M1377&lt;&gt;0,LOOKUP(M1377,[1]Customer!$A:$A,[1]Customer!$B:$B),IF(N1377&lt;&gt;0,LOOKUP(N1377,[1]Supplier!$A:$A,[1]Supplier!$B:$B))))=FALSE,LOOKUP(P1377,[1]Banking!$A:$A,[1]Banking!$B:$B),IF(AND(IF(M1377&lt;&gt;0,LOOKUP(M1377,[1]Customer!$A:$A,[1]Customer!$B:$B),IF(N1377&lt;&gt;0,LOOKUP(N1377,[1]Supplier!$A:$A,[1]Supplier!$B:$B)))=FALSE,O1377&lt;&gt;0),LOOKUP(O1377,[1]Branch!$A:$A,[1]Branch!$B:$B),IF(M1377&lt;&gt;0,LOOKUP(M1377,[1]Customer!$A:$A,[1]Customer!$B:$B),IF(N1377&lt;&gt;0,LOOKUP(N1377,[1]Supplier!$A:$A,[1]Supplier!$B:$B))))),"")</f>
        <v/>
      </c>
      <c r="R1377" s="4" t="str">
        <f>IFERROR(IF(IF(AND(IF(M1377&lt;&gt;0,LOOKUP(M1377,[1]Customer!$A:$A,[1]Customer!$V:$V),IF(N1377&lt;&gt;0,LOOKUP(N1377,[1]Supplier!$A:$A,[1]Supplier!$V:$V)))=FALSE,O1377&lt;&gt;0),LOOKUP(O1377,[1]Branch!$A:$A,[1]Branch!$V:$V),IF(M1377&lt;&gt;0,LOOKUP(M1377,[1]Customer!$A:$A,[1]Customer!$V:$V),IF(N1377&lt;&gt;0,LOOKUP(N1377,[1]Supplier!$A:$A,[1]Supplier!$V:$V))))=FALSE,LOOKUP(P1377,[1]Banking!$A:$A,[1]Banking!$C:$C),IF(AND(IF(M1377&lt;&gt;0,LOOKUP(M1377,[1]Customer!$A:$A,[1]Customer!$V:$V),IF(N1377&lt;&gt;0,LOOKUP(N1377,[1]Supplier!$A:$A,[1]Supplier!$V:$V)))=FALSE,O1377&lt;&gt;0),LOOKUP(O1377,[1]Branch!$A:$A,[1]Branch!$V:$V),IF(M1377&lt;&gt;0,LOOKUP(M1377,[1]Customer!$A:$A,[1]Customer!$V:$V),IF(N1377&lt;&gt;0,LOOKUP(N1377,[1]Supplier!$A:$A,[1]Supplier!$V:$V))))),"")</f>
        <v/>
      </c>
      <c r="S1377" s="14">
        <f>IFERROR(SUMIF(CREF!A:A,PREF!A1377,CREF!G:G),"")</f>
        <v>0</v>
      </c>
    </row>
    <row r="1378" spans="2:19">
      <c r="B1378" s="5"/>
      <c r="Q1378" s="4" t="str">
        <f>IFERROR(IF(IF(AND(IF(M1378&lt;&gt;0,LOOKUP(M1378,[1]Customer!$A:$A,[1]Customer!$B:$B),IF(N1378&lt;&gt;0,LOOKUP(N1378,[1]Supplier!$A:$A,[1]Supplier!$B:$B)))=FALSE,O1378&lt;&gt;0),LOOKUP(O1378,[1]Branch!$A:$A,[1]Branch!$B:$B),IF(M1378&lt;&gt;0,LOOKUP(M1378,[1]Customer!$A:$A,[1]Customer!$B:$B),IF(N1378&lt;&gt;0,LOOKUP(N1378,[1]Supplier!$A:$A,[1]Supplier!$B:$B))))=FALSE,LOOKUP(P1378,[1]Banking!$A:$A,[1]Banking!$B:$B),IF(AND(IF(M1378&lt;&gt;0,LOOKUP(M1378,[1]Customer!$A:$A,[1]Customer!$B:$B),IF(N1378&lt;&gt;0,LOOKUP(N1378,[1]Supplier!$A:$A,[1]Supplier!$B:$B)))=FALSE,O1378&lt;&gt;0),LOOKUP(O1378,[1]Branch!$A:$A,[1]Branch!$B:$B),IF(M1378&lt;&gt;0,LOOKUP(M1378,[1]Customer!$A:$A,[1]Customer!$B:$B),IF(N1378&lt;&gt;0,LOOKUP(N1378,[1]Supplier!$A:$A,[1]Supplier!$B:$B))))),"")</f>
        <v/>
      </c>
      <c r="R1378" s="4" t="str">
        <f>IFERROR(IF(IF(AND(IF(M1378&lt;&gt;0,LOOKUP(M1378,[1]Customer!$A:$A,[1]Customer!$V:$V),IF(N1378&lt;&gt;0,LOOKUP(N1378,[1]Supplier!$A:$A,[1]Supplier!$V:$V)))=FALSE,O1378&lt;&gt;0),LOOKUP(O1378,[1]Branch!$A:$A,[1]Branch!$V:$V),IF(M1378&lt;&gt;0,LOOKUP(M1378,[1]Customer!$A:$A,[1]Customer!$V:$V),IF(N1378&lt;&gt;0,LOOKUP(N1378,[1]Supplier!$A:$A,[1]Supplier!$V:$V))))=FALSE,LOOKUP(P1378,[1]Banking!$A:$A,[1]Banking!$C:$C),IF(AND(IF(M1378&lt;&gt;0,LOOKUP(M1378,[1]Customer!$A:$A,[1]Customer!$V:$V),IF(N1378&lt;&gt;0,LOOKUP(N1378,[1]Supplier!$A:$A,[1]Supplier!$V:$V)))=FALSE,O1378&lt;&gt;0),LOOKUP(O1378,[1]Branch!$A:$A,[1]Branch!$V:$V),IF(M1378&lt;&gt;0,LOOKUP(M1378,[1]Customer!$A:$A,[1]Customer!$V:$V),IF(N1378&lt;&gt;0,LOOKUP(N1378,[1]Supplier!$A:$A,[1]Supplier!$V:$V))))),"")</f>
        <v/>
      </c>
      <c r="S1378" s="14">
        <f>IFERROR(SUMIF(CREF!A:A,PREF!A1378,CREF!G:G),"")</f>
        <v>0</v>
      </c>
    </row>
    <row r="1379" spans="2:19">
      <c r="B1379" s="5"/>
      <c r="Q1379" s="4" t="str">
        <f>IFERROR(IF(IF(AND(IF(M1379&lt;&gt;0,LOOKUP(M1379,[1]Customer!$A:$A,[1]Customer!$B:$B),IF(N1379&lt;&gt;0,LOOKUP(N1379,[1]Supplier!$A:$A,[1]Supplier!$B:$B)))=FALSE,O1379&lt;&gt;0),LOOKUP(O1379,[1]Branch!$A:$A,[1]Branch!$B:$B),IF(M1379&lt;&gt;0,LOOKUP(M1379,[1]Customer!$A:$A,[1]Customer!$B:$B),IF(N1379&lt;&gt;0,LOOKUP(N1379,[1]Supplier!$A:$A,[1]Supplier!$B:$B))))=FALSE,LOOKUP(P1379,[1]Banking!$A:$A,[1]Banking!$B:$B),IF(AND(IF(M1379&lt;&gt;0,LOOKUP(M1379,[1]Customer!$A:$A,[1]Customer!$B:$B),IF(N1379&lt;&gt;0,LOOKUP(N1379,[1]Supplier!$A:$A,[1]Supplier!$B:$B)))=FALSE,O1379&lt;&gt;0),LOOKUP(O1379,[1]Branch!$A:$A,[1]Branch!$B:$B),IF(M1379&lt;&gt;0,LOOKUP(M1379,[1]Customer!$A:$A,[1]Customer!$B:$B),IF(N1379&lt;&gt;0,LOOKUP(N1379,[1]Supplier!$A:$A,[1]Supplier!$B:$B))))),"")</f>
        <v/>
      </c>
      <c r="R1379" s="4" t="str">
        <f>IFERROR(IF(IF(AND(IF(M1379&lt;&gt;0,LOOKUP(M1379,[1]Customer!$A:$A,[1]Customer!$V:$V),IF(N1379&lt;&gt;0,LOOKUP(N1379,[1]Supplier!$A:$A,[1]Supplier!$V:$V)))=FALSE,O1379&lt;&gt;0),LOOKUP(O1379,[1]Branch!$A:$A,[1]Branch!$V:$V),IF(M1379&lt;&gt;0,LOOKUP(M1379,[1]Customer!$A:$A,[1]Customer!$V:$V),IF(N1379&lt;&gt;0,LOOKUP(N1379,[1]Supplier!$A:$A,[1]Supplier!$V:$V))))=FALSE,LOOKUP(P1379,[1]Banking!$A:$A,[1]Banking!$C:$C),IF(AND(IF(M1379&lt;&gt;0,LOOKUP(M1379,[1]Customer!$A:$A,[1]Customer!$V:$V),IF(N1379&lt;&gt;0,LOOKUP(N1379,[1]Supplier!$A:$A,[1]Supplier!$V:$V)))=FALSE,O1379&lt;&gt;0),LOOKUP(O1379,[1]Branch!$A:$A,[1]Branch!$V:$V),IF(M1379&lt;&gt;0,LOOKUP(M1379,[1]Customer!$A:$A,[1]Customer!$V:$V),IF(N1379&lt;&gt;0,LOOKUP(N1379,[1]Supplier!$A:$A,[1]Supplier!$V:$V))))),"")</f>
        <v/>
      </c>
      <c r="S1379" s="14">
        <f>IFERROR(SUMIF(CREF!A:A,PREF!A1379,CREF!G:G),"")</f>
        <v>0</v>
      </c>
    </row>
    <row r="1380" spans="2:19">
      <c r="B1380" s="5"/>
      <c r="Q1380" s="4" t="str">
        <f>IFERROR(IF(IF(AND(IF(M1380&lt;&gt;0,LOOKUP(M1380,[1]Customer!$A:$A,[1]Customer!$B:$B),IF(N1380&lt;&gt;0,LOOKUP(N1380,[1]Supplier!$A:$A,[1]Supplier!$B:$B)))=FALSE,O1380&lt;&gt;0),LOOKUP(O1380,[1]Branch!$A:$A,[1]Branch!$B:$B),IF(M1380&lt;&gt;0,LOOKUP(M1380,[1]Customer!$A:$A,[1]Customer!$B:$B),IF(N1380&lt;&gt;0,LOOKUP(N1380,[1]Supplier!$A:$A,[1]Supplier!$B:$B))))=FALSE,LOOKUP(P1380,[1]Banking!$A:$A,[1]Banking!$B:$B),IF(AND(IF(M1380&lt;&gt;0,LOOKUP(M1380,[1]Customer!$A:$A,[1]Customer!$B:$B),IF(N1380&lt;&gt;0,LOOKUP(N1380,[1]Supplier!$A:$A,[1]Supplier!$B:$B)))=FALSE,O1380&lt;&gt;0),LOOKUP(O1380,[1]Branch!$A:$A,[1]Branch!$B:$B),IF(M1380&lt;&gt;0,LOOKUP(M1380,[1]Customer!$A:$A,[1]Customer!$B:$B),IF(N1380&lt;&gt;0,LOOKUP(N1380,[1]Supplier!$A:$A,[1]Supplier!$B:$B))))),"")</f>
        <v/>
      </c>
      <c r="R1380" s="4" t="str">
        <f>IFERROR(IF(IF(AND(IF(M1380&lt;&gt;0,LOOKUP(M1380,[1]Customer!$A:$A,[1]Customer!$V:$V),IF(N1380&lt;&gt;0,LOOKUP(N1380,[1]Supplier!$A:$A,[1]Supplier!$V:$V)))=FALSE,O1380&lt;&gt;0),LOOKUP(O1380,[1]Branch!$A:$A,[1]Branch!$V:$V),IF(M1380&lt;&gt;0,LOOKUP(M1380,[1]Customer!$A:$A,[1]Customer!$V:$V),IF(N1380&lt;&gt;0,LOOKUP(N1380,[1]Supplier!$A:$A,[1]Supplier!$V:$V))))=FALSE,LOOKUP(P1380,[1]Banking!$A:$A,[1]Banking!$C:$C),IF(AND(IF(M1380&lt;&gt;0,LOOKUP(M1380,[1]Customer!$A:$A,[1]Customer!$V:$V),IF(N1380&lt;&gt;0,LOOKUP(N1380,[1]Supplier!$A:$A,[1]Supplier!$V:$V)))=FALSE,O1380&lt;&gt;0),LOOKUP(O1380,[1]Branch!$A:$A,[1]Branch!$V:$V),IF(M1380&lt;&gt;0,LOOKUP(M1380,[1]Customer!$A:$A,[1]Customer!$V:$V),IF(N1380&lt;&gt;0,LOOKUP(N1380,[1]Supplier!$A:$A,[1]Supplier!$V:$V))))),"")</f>
        <v/>
      </c>
      <c r="S1380" s="14">
        <f>IFERROR(SUMIF(CREF!A:A,PREF!A1380,CREF!G:G),"")</f>
        <v>0</v>
      </c>
    </row>
    <row r="1381" spans="2:19">
      <c r="B1381" s="5"/>
      <c r="Q1381" s="4" t="str">
        <f>IFERROR(IF(IF(AND(IF(M1381&lt;&gt;0,LOOKUP(M1381,[1]Customer!$A:$A,[1]Customer!$B:$B),IF(N1381&lt;&gt;0,LOOKUP(N1381,[1]Supplier!$A:$A,[1]Supplier!$B:$B)))=FALSE,O1381&lt;&gt;0),LOOKUP(O1381,[1]Branch!$A:$A,[1]Branch!$B:$B),IF(M1381&lt;&gt;0,LOOKUP(M1381,[1]Customer!$A:$A,[1]Customer!$B:$B),IF(N1381&lt;&gt;0,LOOKUP(N1381,[1]Supplier!$A:$A,[1]Supplier!$B:$B))))=FALSE,LOOKUP(P1381,[1]Banking!$A:$A,[1]Banking!$B:$B),IF(AND(IF(M1381&lt;&gt;0,LOOKUP(M1381,[1]Customer!$A:$A,[1]Customer!$B:$B),IF(N1381&lt;&gt;0,LOOKUP(N1381,[1]Supplier!$A:$A,[1]Supplier!$B:$B)))=FALSE,O1381&lt;&gt;0),LOOKUP(O1381,[1]Branch!$A:$A,[1]Branch!$B:$B),IF(M1381&lt;&gt;0,LOOKUP(M1381,[1]Customer!$A:$A,[1]Customer!$B:$B),IF(N1381&lt;&gt;0,LOOKUP(N1381,[1]Supplier!$A:$A,[1]Supplier!$B:$B))))),"")</f>
        <v/>
      </c>
      <c r="R1381" s="4" t="str">
        <f>IFERROR(IF(IF(AND(IF(M1381&lt;&gt;0,LOOKUP(M1381,[1]Customer!$A:$A,[1]Customer!$V:$V),IF(N1381&lt;&gt;0,LOOKUP(N1381,[1]Supplier!$A:$A,[1]Supplier!$V:$V)))=FALSE,O1381&lt;&gt;0),LOOKUP(O1381,[1]Branch!$A:$A,[1]Branch!$V:$V),IF(M1381&lt;&gt;0,LOOKUP(M1381,[1]Customer!$A:$A,[1]Customer!$V:$V),IF(N1381&lt;&gt;0,LOOKUP(N1381,[1]Supplier!$A:$A,[1]Supplier!$V:$V))))=FALSE,LOOKUP(P1381,[1]Banking!$A:$A,[1]Banking!$C:$C),IF(AND(IF(M1381&lt;&gt;0,LOOKUP(M1381,[1]Customer!$A:$A,[1]Customer!$V:$V),IF(N1381&lt;&gt;0,LOOKUP(N1381,[1]Supplier!$A:$A,[1]Supplier!$V:$V)))=FALSE,O1381&lt;&gt;0),LOOKUP(O1381,[1]Branch!$A:$A,[1]Branch!$V:$V),IF(M1381&lt;&gt;0,LOOKUP(M1381,[1]Customer!$A:$A,[1]Customer!$V:$V),IF(N1381&lt;&gt;0,LOOKUP(N1381,[1]Supplier!$A:$A,[1]Supplier!$V:$V))))),"")</f>
        <v/>
      </c>
      <c r="S1381" s="14">
        <f>IFERROR(SUMIF(CREF!A:A,PREF!A1381,CREF!G:G),"")</f>
        <v>0</v>
      </c>
    </row>
    <row r="1382" spans="2:19">
      <c r="B1382" s="5"/>
      <c r="Q1382" s="4" t="str">
        <f>IFERROR(IF(IF(AND(IF(M1382&lt;&gt;0,LOOKUP(M1382,[1]Customer!$A:$A,[1]Customer!$B:$B),IF(N1382&lt;&gt;0,LOOKUP(N1382,[1]Supplier!$A:$A,[1]Supplier!$B:$B)))=FALSE,O1382&lt;&gt;0),LOOKUP(O1382,[1]Branch!$A:$A,[1]Branch!$B:$B),IF(M1382&lt;&gt;0,LOOKUP(M1382,[1]Customer!$A:$A,[1]Customer!$B:$B),IF(N1382&lt;&gt;0,LOOKUP(N1382,[1]Supplier!$A:$A,[1]Supplier!$B:$B))))=FALSE,LOOKUP(P1382,[1]Banking!$A:$A,[1]Banking!$B:$B),IF(AND(IF(M1382&lt;&gt;0,LOOKUP(M1382,[1]Customer!$A:$A,[1]Customer!$B:$B),IF(N1382&lt;&gt;0,LOOKUP(N1382,[1]Supplier!$A:$A,[1]Supplier!$B:$B)))=FALSE,O1382&lt;&gt;0),LOOKUP(O1382,[1]Branch!$A:$A,[1]Branch!$B:$B),IF(M1382&lt;&gt;0,LOOKUP(M1382,[1]Customer!$A:$A,[1]Customer!$B:$B),IF(N1382&lt;&gt;0,LOOKUP(N1382,[1]Supplier!$A:$A,[1]Supplier!$B:$B))))),"")</f>
        <v/>
      </c>
      <c r="R1382" s="4" t="str">
        <f>IFERROR(IF(IF(AND(IF(M1382&lt;&gt;0,LOOKUP(M1382,[1]Customer!$A:$A,[1]Customer!$V:$V),IF(N1382&lt;&gt;0,LOOKUP(N1382,[1]Supplier!$A:$A,[1]Supplier!$V:$V)))=FALSE,O1382&lt;&gt;0),LOOKUP(O1382,[1]Branch!$A:$A,[1]Branch!$V:$V),IF(M1382&lt;&gt;0,LOOKUP(M1382,[1]Customer!$A:$A,[1]Customer!$V:$V),IF(N1382&lt;&gt;0,LOOKUP(N1382,[1]Supplier!$A:$A,[1]Supplier!$V:$V))))=FALSE,LOOKUP(P1382,[1]Banking!$A:$A,[1]Banking!$C:$C),IF(AND(IF(M1382&lt;&gt;0,LOOKUP(M1382,[1]Customer!$A:$A,[1]Customer!$V:$V),IF(N1382&lt;&gt;0,LOOKUP(N1382,[1]Supplier!$A:$A,[1]Supplier!$V:$V)))=FALSE,O1382&lt;&gt;0),LOOKUP(O1382,[1]Branch!$A:$A,[1]Branch!$V:$V),IF(M1382&lt;&gt;0,LOOKUP(M1382,[1]Customer!$A:$A,[1]Customer!$V:$V),IF(N1382&lt;&gt;0,LOOKUP(N1382,[1]Supplier!$A:$A,[1]Supplier!$V:$V))))),"")</f>
        <v/>
      </c>
      <c r="S1382" s="14">
        <f>IFERROR(SUMIF(CREF!A:A,PREF!A1382,CREF!G:G),"")</f>
        <v>0</v>
      </c>
    </row>
    <row r="1383" spans="2:19">
      <c r="B1383" s="5"/>
      <c r="D1383" s="11"/>
      <c r="Q1383" s="4" t="str">
        <f>IFERROR(IF(IF(AND(IF(M1383&lt;&gt;0,LOOKUP(M1383,[1]Customer!$A:$A,[1]Customer!$B:$B),IF(N1383&lt;&gt;0,LOOKUP(N1383,[1]Supplier!$A:$A,[1]Supplier!$B:$B)))=FALSE,O1383&lt;&gt;0),LOOKUP(O1383,[1]Branch!$A:$A,[1]Branch!$B:$B),IF(M1383&lt;&gt;0,LOOKUP(M1383,[1]Customer!$A:$A,[1]Customer!$B:$B),IF(N1383&lt;&gt;0,LOOKUP(N1383,[1]Supplier!$A:$A,[1]Supplier!$B:$B))))=FALSE,LOOKUP(P1383,[1]Banking!$A:$A,[1]Banking!$B:$B),IF(AND(IF(M1383&lt;&gt;0,LOOKUP(M1383,[1]Customer!$A:$A,[1]Customer!$B:$B),IF(N1383&lt;&gt;0,LOOKUP(N1383,[1]Supplier!$A:$A,[1]Supplier!$B:$B)))=FALSE,O1383&lt;&gt;0),LOOKUP(O1383,[1]Branch!$A:$A,[1]Branch!$B:$B),IF(M1383&lt;&gt;0,LOOKUP(M1383,[1]Customer!$A:$A,[1]Customer!$B:$B),IF(N1383&lt;&gt;0,LOOKUP(N1383,[1]Supplier!$A:$A,[1]Supplier!$B:$B))))),"")</f>
        <v/>
      </c>
      <c r="R1383" s="4" t="str">
        <f>IFERROR(IF(IF(AND(IF(M1383&lt;&gt;0,LOOKUP(M1383,[1]Customer!$A:$A,[1]Customer!$V:$V),IF(N1383&lt;&gt;0,LOOKUP(N1383,[1]Supplier!$A:$A,[1]Supplier!$V:$V)))=FALSE,O1383&lt;&gt;0),LOOKUP(O1383,[1]Branch!$A:$A,[1]Branch!$V:$V),IF(M1383&lt;&gt;0,LOOKUP(M1383,[1]Customer!$A:$A,[1]Customer!$V:$V),IF(N1383&lt;&gt;0,LOOKUP(N1383,[1]Supplier!$A:$A,[1]Supplier!$V:$V))))=FALSE,LOOKUP(P1383,[1]Banking!$A:$A,[1]Banking!$C:$C),IF(AND(IF(M1383&lt;&gt;0,LOOKUP(M1383,[1]Customer!$A:$A,[1]Customer!$V:$V),IF(N1383&lt;&gt;0,LOOKUP(N1383,[1]Supplier!$A:$A,[1]Supplier!$V:$V)))=FALSE,O1383&lt;&gt;0),LOOKUP(O1383,[1]Branch!$A:$A,[1]Branch!$V:$V),IF(M1383&lt;&gt;0,LOOKUP(M1383,[1]Customer!$A:$A,[1]Customer!$V:$V),IF(N1383&lt;&gt;0,LOOKUP(N1383,[1]Supplier!$A:$A,[1]Supplier!$V:$V))))),"")</f>
        <v/>
      </c>
      <c r="S1383" s="14">
        <f>IFERROR(SUMIF(CREF!A:A,PREF!A1383,CREF!G:G),"")</f>
        <v>0</v>
      </c>
    </row>
    <row r="1384" spans="2:19">
      <c r="B1384" s="5"/>
      <c r="D1384" s="11"/>
      <c r="Q1384" s="4" t="str">
        <f>IFERROR(IF(IF(AND(IF(M1384&lt;&gt;0,LOOKUP(M1384,[1]Customer!$A:$A,[1]Customer!$B:$B),IF(N1384&lt;&gt;0,LOOKUP(N1384,[1]Supplier!$A:$A,[1]Supplier!$B:$B)))=FALSE,O1384&lt;&gt;0),LOOKUP(O1384,[1]Branch!$A:$A,[1]Branch!$B:$B),IF(M1384&lt;&gt;0,LOOKUP(M1384,[1]Customer!$A:$A,[1]Customer!$B:$B),IF(N1384&lt;&gt;0,LOOKUP(N1384,[1]Supplier!$A:$A,[1]Supplier!$B:$B))))=FALSE,LOOKUP(P1384,[1]Banking!$A:$A,[1]Banking!$B:$B),IF(AND(IF(M1384&lt;&gt;0,LOOKUP(M1384,[1]Customer!$A:$A,[1]Customer!$B:$B),IF(N1384&lt;&gt;0,LOOKUP(N1384,[1]Supplier!$A:$A,[1]Supplier!$B:$B)))=FALSE,O1384&lt;&gt;0),LOOKUP(O1384,[1]Branch!$A:$A,[1]Branch!$B:$B),IF(M1384&lt;&gt;0,LOOKUP(M1384,[1]Customer!$A:$A,[1]Customer!$B:$B),IF(N1384&lt;&gt;0,LOOKUP(N1384,[1]Supplier!$A:$A,[1]Supplier!$B:$B))))),"")</f>
        <v/>
      </c>
      <c r="R1384" s="4" t="str">
        <f>IFERROR(IF(IF(AND(IF(M1384&lt;&gt;0,LOOKUP(M1384,[1]Customer!$A:$A,[1]Customer!$V:$V),IF(N1384&lt;&gt;0,LOOKUP(N1384,[1]Supplier!$A:$A,[1]Supplier!$V:$V)))=FALSE,O1384&lt;&gt;0),LOOKUP(O1384,[1]Branch!$A:$A,[1]Branch!$V:$V),IF(M1384&lt;&gt;0,LOOKUP(M1384,[1]Customer!$A:$A,[1]Customer!$V:$V),IF(N1384&lt;&gt;0,LOOKUP(N1384,[1]Supplier!$A:$A,[1]Supplier!$V:$V))))=FALSE,LOOKUP(P1384,[1]Banking!$A:$A,[1]Banking!$C:$C),IF(AND(IF(M1384&lt;&gt;0,LOOKUP(M1384,[1]Customer!$A:$A,[1]Customer!$V:$V),IF(N1384&lt;&gt;0,LOOKUP(N1384,[1]Supplier!$A:$A,[1]Supplier!$V:$V)))=FALSE,O1384&lt;&gt;0),LOOKUP(O1384,[1]Branch!$A:$A,[1]Branch!$V:$V),IF(M1384&lt;&gt;0,LOOKUP(M1384,[1]Customer!$A:$A,[1]Customer!$V:$V),IF(N1384&lt;&gt;0,LOOKUP(N1384,[1]Supplier!$A:$A,[1]Supplier!$V:$V))))),"")</f>
        <v/>
      </c>
      <c r="S1384" s="14">
        <f>IFERROR(SUMIF(CREF!A:A,PREF!A1384,CREF!G:G),"")</f>
        <v>0</v>
      </c>
    </row>
    <row r="1385" spans="2:19">
      <c r="B1385" s="5"/>
      <c r="D1385" s="11"/>
      <c r="Q1385" s="4" t="str">
        <f>IFERROR(IF(IF(AND(IF(M1385&lt;&gt;0,LOOKUP(M1385,[1]Customer!$A:$A,[1]Customer!$B:$B),IF(N1385&lt;&gt;0,LOOKUP(N1385,[1]Supplier!$A:$A,[1]Supplier!$B:$B)))=FALSE,O1385&lt;&gt;0),LOOKUP(O1385,[1]Branch!$A:$A,[1]Branch!$B:$B),IF(M1385&lt;&gt;0,LOOKUP(M1385,[1]Customer!$A:$A,[1]Customer!$B:$B),IF(N1385&lt;&gt;0,LOOKUP(N1385,[1]Supplier!$A:$A,[1]Supplier!$B:$B))))=FALSE,LOOKUP(P1385,[1]Banking!$A:$A,[1]Banking!$B:$B),IF(AND(IF(M1385&lt;&gt;0,LOOKUP(M1385,[1]Customer!$A:$A,[1]Customer!$B:$B),IF(N1385&lt;&gt;0,LOOKUP(N1385,[1]Supplier!$A:$A,[1]Supplier!$B:$B)))=FALSE,O1385&lt;&gt;0),LOOKUP(O1385,[1]Branch!$A:$A,[1]Branch!$B:$B),IF(M1385&lt;&gt;0,LOOKUP(M1385,[1]Customer!$A:$A,[1]Customer!$B:$B),IF(N1385&lt;&gt;0,LOOKUP(N1385,[1]Supplier!$A:$A,[1]Supplier!$B:$B))))),"")</f>
        <v/>
      </c>
      <c r="R1385" s="4" t="str">
        <f>IFERROR(IF(IF(AND(IF(M1385&lt;&gt;0,LOOKUP(M1385,[1]Customer!$A:$A,[1]Customer!$V:$V),IF(N1385&lt;&gt;0,LOOKUP(N1385,[1]Supplier!$A:$A,[1]Supplier!$V:$V)))=FALSE,O1385&lt;&gt;0),LOOKUP(O1385,[1]Branch!$A:$A,[1]Branch!$V:$V),IF(M1385&lt;&gt;0,LOOKUP(M1385,[1]Customer!$A:$A,[1]Customer!$V:$V),IF(N1385&lt;&gt;0,LOOKUP(N1385,[1]Supplier!$A:$A,[1]Supplier!$V:$V))))=FALSE,LOOKUP(P1385,[1]Banking!$A:$A,[1]Banking!$C:$C),IF(AND(IF(M1385&lt;&gt;0,LOOKUP(M1385,[1]Customer!$A:$A,[1]Customer!$V:$V),IF(N1385&lt;&gt;0,LOOKUP(N1385,[1]Supplier!$A:$A,[1]Supplier!$V:$V)))=FALSE,O1385&lt;&gt;0),LOOKUP(O1385,[1]Branch!$A:$A,[1]Branch!$V:$V),IF(M1385&lt;&gt;0,LOOKUP(M1385,[1]Customer!$A:$A,[1]Customer!$V:$V),IF(N1385&lt;&gt;0,LOOKUP(N1385,[1]Supplier!$A:$A,[1]Supplier!$V:$V))))),"")</f>
        <v/>
      </c>
      <c r="S1385" s="14">
        <f>IFERROR(SUMIF(CREF!A:A,PREF!A1385,CREF!G:G),"")</f>
        <v>0</v>
      </c>
    </row>
    <row r="1386" spans="2:19">
      <c r="B1386" s="5"/>
      <c r="D1386" s="11"/>
      <c r="Q1386" s="4" t="str">
        <f>IFERROR(IF(IF(AND(IF(M1386&lt;&gt;0,LOOKUP(M1386,[1]Customer!$A:$A,[1]Customer!$B:$B),IF(N1386&lt;&gt;0,LOOKUP(N1386,[1]Supplier!$A:$A,[1]Supplier!$B:$B)))=FALSE,O1386&lt;&gt;0),LOOKUP(O1386,[1]Branch!$A:$A,[1]Branch!$B:$B),IF(M1386&lt;&gt;0,LOOKUP(M1386,[1]Customer!$A:$A,[1]Customer!$B:$B),IF(N1386&lt;&gt;0,LOOKUP(N1386,[1]Supplier!$A:$A,[1]Supplier!$B:$B))))=FALSE,LOOKUP(P1386,[1]Banking!$A:$A,[1]Banking!$B:$B),IF(AND(IF(M1386&lt;&gt;0,LOOKUP(M1386,[1]Customer!$A:$A,[1]Customer!$B:$B),IF(N1386&lt;&gt;0,LOOKUP(N1386,[1]Supplier!$A:$A,[1]Supplier!$B:$B)))=FALSE,O1386&lt;&gt;0),LOOKUP(O1386,[1]Branch!$A:$A,[1]Branch!$B:$B),IF(M1386&lt;&gt;0,LOOKUP(M1386,[1]Customer!$A:$A,[1]Customer!$B:$B),IF(N1386&lt;&gt;0,LOOKUP(N1386,[1]Supplier!$A:$A,[1]Supplier!$B:$B))))),"")</f>
        <v/>
      </c>
      <c r="R1386" s="4" t="str">
        <f>IFERROR(IF(IF(AND(IF(M1386&lt;&gt;0,LOOKUP(M1386,[1]Customer!$A:$A,[1]Customer!$V:$V),IF(N1386&lt;&gt;0,LOOKUP(N1386,[1]Supplier!$A:$A,[1]Supplier!$V:$V)))=FALSE,O1386&lt;&gt;0),LOOKUP(O1386,[1]Branch!$A:$A,[1]Branch!$V:$V),IF(M1386&lt;&gt;0,LOOKUP(M1386,[1]Customer!$A:$A,[1]Customer!$V:$V),IF(N1386&lt;&gt;0,LOOKUP(N1386,[1]Supplier!$A:$A,[1]Supplier!$V:$V))))=FALSE,LOOKUP(P1386,[1]Banking!$A:$A,[1]Banking!$C:$C),IF(AND(IF(M1386&lt;&gt;0,LOOKUP(M1386,[1]Customer!$A:$A,[1]Customer!$V:$V),IF(N1386&lt;&gt;0,LOOKUP(N1386,[1]Supplier!$A:$A,[1]Supplier!$V:$V)))=FALSE,O1386&lt;&gt;0),LOOKUP(O1386,[1]Branch!$A:$A,[1]Branch!$V:$V),IF(M1386&lt;&gt;0,LOOKUP(M1386,[1]Customer!$A:$A,[1]Customer!$V:$V),IF(N1386&lt;&gt;0,LOOKUP(N1386,[1]Supplier!$A:$A,[1]Supplier!$V:$V))))),"")</f>
        <v/>
      </c>
      <c r="S1386" s="14">
        <f>IFERROR(SUMIF(CREF!A:A,PREF!A1386,CREF!G:G),"")</f>
        <v>0</v>
      </c>
    </row>
    <row r="1387" spans="2:19">
      <c r="B1387" s="5"/>
      <c r="D1387" s="11"/>
      <c r="Q1387" s="4" t="str">
        <f>IFERROR(IF(IF(AND(IF(M1387&lt;&gt;0,LOOKUP(M1387,[1]Customer!$A:$A,[1]Customer!$B:$B),IF(N1387&lt;&gt;0,LOOKUP(N1387,[1]Supplier!$A:$A,[1]Supplier!$B:$B)))=FALSE,O1387&lt;&gt;0),LOOKUP(O1387,[1]Branch!$A:$A,[1]Branch!$B:$B),IF(M1387&lt;&gt;0,LOOKUP(M1387,[1]Customer!$A:$A,[1]Customer!$B:$B),IF(N1387&lt;&gt;0,LOOKUP(N1387,[1]Supplier!$A:$A,[1]Supplier!$B:$B))))=FALSE,LOOKUP(P1387,[1]Banking!$A:$A,[1]Banking!$B:$B),IF(AND(IF(M1387&lt;&gt;0,LOOKUP(M1387,[1]Customer!$A:$A,[1]Customer!$B:$B),IF(N1387&lt;&gt;0,LOOKUP(N1387,[1]Supplier!$A:$A,[1]Supplier!$B:$B)))=FALSE,O1387&lt;&gt;0),LOOKUP(O1387,[1]Branch!$A:$A,[1]Branch!$B:$B),IF(M1387&lt;&gt;0,LOOKUP(M1387,[1]Customer!$A:$A,[1]Customer!$B:$B),IF(N1387&lt;&gt;0,LOOKUP(N1387,[1]Supplier!$A:$A,[1]Supplier!$B:$B))))),"")</f>
        <v/>
      </c>
      <c r="R1387" s="4" t="str">
        <f>IFERROR(IF(IF(AND(IF(M1387&lt;&gt;0,LOOKUP(M1387,[1]Customer!$A:$A,[1]Customer!$V:$V),IF(N1387&lt;&gt;0,LOOKUP(N1387,[1]Supplier!$A:$A,[1]Supplier!$V:$V)))=FALSE,O1387&lt;&gt;0),LOOKUP(O1387,[1]Branch!$A:$A,[1]Branch!$V:$V),IF(M1387&lt;&gt;0,LOOKUP(M1387,[1]Customer!$A:$A,[1]Customer!$V:$V),IF(N1387&lt;&gt;0,LOOKUP(N1387,[1]Supplier!$A:$A,[1]Supplier!$V:$V))))=FALSE,LOOKUP(P1387,[1]Banking!$A:$A,[1]Banking!$C:$C),IF(AND(IF(M1387&lt;&gt;0,LOOKUP(M1387,[1]Customer!$A:$A,[1]Customer!$V:$V),IF(N1387&lt;&gt;0,LOOKUP(N1387,[1]Supplier!$A:$A,[1]Supplier!$V:$V)))=FALSE,O1387&lt;&gt;0),LOOKUP(O1387,[1]Branch!$A:$A,[1]Branch!$V:$V),IF(M1387&lt;&gt;0,LOOKUP(M1387,[1]Customer!$A:$A,[1]Customer!$V:$V),IF(N1387&lt;&gt;0,LOOKUP(N1387,[1]Supplier!$A:$A,[1]Supplier!$V:$V))))),"")</f>
        <v/>
      </c>
      <c r="S1387" s="14">
        <f>IFERROR(SUMIF(CREF!A:A,PREF!A1387,CREF!G:G),"")</f>
        <v>0</v>
      </c>
    </row>
    <row r="1388" spans="2:19">
      <c r="B1388" s="5"/>
      <c r="D1388" s="11"/>
      <c r="Q1388" s="4" t="str">
        <f>IFERROR(IF(IF(AND(IF(M1388&lt;&gt;0,LOOKUP(M1388,[1]Customer!$A:$A,[1]Customer!$B:$B),IF(N1388&lt;&gt;0,LOOKUP(N1388,[1]Supplier!$A:$A,[1]Supplier!$B:$B)))=FALSE,O1388&lt;&gt;0),LOOKUP(O1388,[1]Branch!$A:$A,[1]Branch!$B:$B),IF(M1388&lt;&gt;0,LOOKUP(M1388,[1]Customer!$A:$A,[1]Customer!$B:$B),IF(N1388&lt;&gt;0,LOOKUP(N1388,[1]Supplier!$A:$A,[1]Supplier!$B:$B))))=FALSE,LOOKUP(P1388,[1]Banking!$A:$A,[1]Banking!$B:$B),IF(AND(IF(M1388&lt;&gt;0,LOOKUP(M1388,[1]Customer!$A:$A,[1]Customer!$B:$B),IF(N1388&lt;&gt;0,LOOKUP(N1388,[1]Supplier!$A:$A,[1]Supplier!$B:$B)))=FALSE,O1388&lt;&gt;0),LOOKUP(O1388,[1]Branch!$A:$A,[1]Branch!$B:$B),IF(M1388&lt;&gt;0,LOOKUP(M1388,[1]Customer!$A:$A,[1]Customer!$B:$B),IF(N1388&lt;&gt;0,LOOKUP(N1388,[1]Supplier!$A:$A,[1]Supplier!$B:$B))))),"")</f>
        <v/>
      </c>
      <c r="R1388" s="4" t="str">
        <f>IFERROR(IF(IF(AND(IF(M1388&lt;&gt;0,LOOKUP(M1388,[1]Customer!$A:$A,[1]Customer!$V:$V),IF(N1388&lt;&gt;0,LOOKUP(N1388,[1]Supplier!$A:$A,[1]Supplier!$V:$V)))=FALSE,O1388&lt;&gt;0),LOOKUP(O1388,[1]Branch!$A:$A,[1]Branch!$V:$V),IF(M1388&lt;&gt;0,LOOKUP(M1388,[1]Customer!$A:$A,[1]Customer!$V:$V),IF(N1388&lt;&gt;0,LOOKUP(N1388,[1]Supplier!$A:$A,[1]Supplier!$V:$V))))=FALSE,LOOKUP(P1388,[1]Banking!$A:$A,[1]Banking!$C:$C),IF(AND(IF(M1388&lt;&gt;0,LOOKUP(M1388,[1]Customer!$A:$A,[1]Customer!$V:$V),IF(N1388&lt;&gt;0,LOOKUP(N1388,[1]Supplier!$A:$A,[1]Supplier!$V:$V)))=FALSE,O1388&lt;&gt;0),LOOKUP(O1388,[1]Branch!$A:$A,[1]Branch!$V:$V),IF(M1388&lt;&gt;0,LOOKUP(M1388,[1]Customer!$A:$A,[1]Customer!$V:$V),IF(N1388&lt;&gt;0,LOOKUP(N1388,[1]Supplier!$A:$A,[1]Supplier!$V:$V))))),"")</f>
        <v/>
      </c>
      <c r="S1388" s="14">
        <f>IFERROR(SUMIF(CREF!A:A,PREF!A1388,CREF!G:G),"")</f>
        <v>0</v>
      </c>
    </row>
    <row r="1389" spans="2:19">
      <c r="B1389" s="5"/>
      <c r="D1389" s="11"/>
      <c r="Q1389" s="4" t="str">
        <f>IFERROR(IF(IF(AND(IF(M1389&lt;&gt;0,LOOKUP(M1389,[1]Customer!$A:$A,[1]Customer!$B:$B),IF(N1389&lt;&gt;0,LOOKUP(N1389,[1]Supplier!$A:$A,[1]Supplier!$B:$B)))=FALSE,O1389&lt;&gt;0),LOOKUP(O1389,[1]Branch!$A:$A,[1]Branch!$B:$B),IF(M1389&lt;&gt;0,LOOKUP(M1389,[1]Customer!$A:$A,[1]Customer!$B:$B),IF(N1389&lt;&gt;0,LOOKUP(N1389,[1]Supplier!$A:$A,[1]Supplier!$B:$B))))=FALSE,LOOKUP(P1389,[1]Banking!$A:$A,[1]Banking!$B:$B),IF(AND(IF(M1389&lt;&gt;0,LOOKUP(M1389,[1]Customer!$A:$A,[1]Customer!$B:$B),IF(N1389&lt;&gt;0,LOOKUP(N1389,[1]Supplier!$A:$A,[1]Supplier!$B:$B)))=FALSE,O1389&lt;&gt;0),LOOKUP(O1389,[1]Branch!$A:$A,[1]Branch!$B:$B),IF(M1389&lt;&gt;0,LOOKUP(M1389,[1]Customer!$A:$A,[1]Customer!$B:$B),IF(N1389&lt;&gt;0,LOOKUP(N1389,[1]Supplier!$A:$A,[1]Supplier!$B:$B))))),"")</f>
        <v/>
      </c>
      <c r="R1389" s="4" t="str">
        <f>IFERROR(IF(IF(AND(IF(M1389&lt;&gt;0,LOOKUP(M1389,[1]Customer!$A:$A,[1]Customer!$V:$V),IF(N1389&lt;&gt;0,LOOKUP(N1389,[1]Supplier!$A:$A,[1]Supplier!$V:$V)))=FALSE,O1389&lt;&gt;0),LOOKUP(O1389,[1]Branch!$A:$A,[1]Branch!$V:$V),IF(M1389&lt;&gt;0,LOOKUP(M1389,[1]Customer!$A:$A,[1]Customer!$V:$V),IF(N1389&lt;&gt;0,LOOKUP(N1389,[1]Supplier!$A:$A,[1]Supplier!$V:$V))))=FALSE,LOOKUP(P1389,[1]Banking!$A:$A,[1]Banking!$C:$C),IF(AND(IF(M1389&lt;&gt;0,LOOKUP(M1389,[1]Customer!$A:$A,[1]Customer!$V:$V),IF(N1389&lt;&gt;0,LOOKUP(N1389,[1]Supplier!$A:$A,[1]Supplier!$V:$V)))=FALSE,O1389&lt;&gt;0),LOOKUP(O1389,[1]Branch!$A:$A,[1]Branch!$V:$V),IF(M1389&lt;&gt;0,LOOKUP(M1389,[1]Customer!$A:$A,[1]Customer!$V:$V),IF(N1389&lt;&gt;0,LOOKUP(N1389,[1]Supplier!$A:$A,[1]Supplier!$V:$V))))),"")</f>
        <v/>
      </c>
      <c r="S1389" s="14">
        <f>IFERROR(SUMIF(CREF!A:A,PREF!A1389,CREF!G:G),"")</f>
        <v>0</v>
      </c>
    </row>
    <row r="1390" spans="2:19">
      <c r="B1390" s="5"/>
      <c r="Q1390" s="4" t="str">
        <f>IFERROR(IF(IF(AND(IF(M1390&lt;&gt;0,LOOKUP(M1390,[1]Customer!$A:$A,[1]Customer!$B:$B),IF(N1390&lt;&gt;0,LOOKUP(N1390,[1]Supplier!$A:$A,[1]Supplier!$B:$B)))=FALSE,O1390&lt;&gt;0),LOOKUP(O1390,[1]Branch!$A:$A,[1]Branch!$B:$B),IF(M1390&lt;&gt;0,LOOKUP(M1390,[1]Customer!$A:$A,[1]Customer!$B:$B),IF(N1390&lt;&gt;0,LOOKUP(N1390,[1]Supplier!$A:$A,[1]Supplier!$B:$B))))=FALSE,LOOKUP(P1390,[1]Banking!$A:$A,[1]Banking!$B:$B),IF(AND(IF(M1390&lt;&gt;0,LOOKUP(M1390,[1]Customer!$A:$A,[1]Customer!$B:$B),IF(N1390&lt;&gt;0,LOOKUP(N1390,[1]Supplier!$A:$A,[1]Supplier!$B:$B)))=FALSE,O1390&lt;&gt;0),LOOKUP(O1390,[1]Branch!$A:$A,[1]Branch!$B:$B),IF(M1390&lt;&gt;0,LOOKUP(M1390,[1]Customer!$A:$A,[1]Customer!$B:$B),IF(N1390&lt;&gt;0,LOOKUP(N1390,[1]Supplier!$A:$A,[1]Supplier!$B:$B))))),"")</f>
        <v/>
      </c>
      <c r="R1390" s="4" t="str">
        <f>IFERROR(IF(IF(AND(IF(M1390&lt;&gt;0,LOOKUP(M1390,[1]Customer!$A:$A,[1]Customer!$V:$V),IF(N1390&lt;&gt;0,LOOKUP(N1390,[1]Supplier!$A:$A,[1]Supplier!$V:$V)))=FALSE,O1390&lt;&gt;0),LOOKUP(O1390,[1]Branch!$A:$A,[1]Branch!$V:$V),IF(M1390&lt;&gt;0,LOOKUP(M1390,[1]Customer!$A:$A,[1]Customer!$V:$V),IF(N1390&lt;&gt;0,LOOKUP(N1390,[1]Supplier!$A:$A,[1]Supplier!$V:$V))))=FALSE,LOOKUP(P1390,[1]Banking!$A:$A,[1]Banking!$C:$C),IF(AND(IF(M1390&lt;&gt;0,LOOKUP(M1390,[1]Customer!$A:$A,[1]Customer!$V:$V),IF(N1390&lt;&gt;0,LOOKUP(N1390,[1]Supplier!$A:$A,[1]Supplier!$V:$V)))=FALSE,O1390&lt;&gt;0),LOOKUP(O1390,[1]Branch!$A:$A,[1]Branch!$V:$V),IF(M1390&lt;&gt;0,LOOKUP(M1390,[1]Customer!$A:$A,[1]Customer!$V:$V),IF(N1390&lt;&gt;0,LOOKUP(N1390,[1]Supplier!$A:$A,[1]Supplier!$V:$V))))),"")</f>
        <v/>
      </c>
      <c r="S1390" s="14">
        <f>IFERROR(SUMIF(CREF!A:A,PREF!A1390,CREF!G:G),"")</f>
        <v>0</v>
      </c>
    </row>
    <row r="1391" spans="2:19">
      <c r="B1391" s="5"/>
      <c r="Q1391" s="4" t="str">
        <f>IFERROR(IF(IF(AND(IF(M1391&lt;&gt;0,LOOKUP(M1391,[1]Customer!$A:$A,[1]Customer!$B:$B),IF(N1391&lt;&gt;0,LOOKUP(N1391,[1]Supplier!$A:$A,[1]Supplier!$B:$B)))=FALSE,O1391&lt;&gt;0),LOOKUP(O1391,[1]Branch!$A:$A,[1]Branch!$B:$B),IF(M1391&lt;&gt;0,LOOKUP(M1391,[1]Customer!$A:$A,[1]Customer!$B:$B),IF(N1391&lt;&gt;0,LOOKUP(N1391,[1]Supplier!$A:$A,[1]Supplier!$B:$B))))=FALSE,LOOKUP(P1391,[1]Banking!$A:$A,[1]Banking!$B:$B),IF(AND(IF(M1391&lt;&gt;0,LOOKUP(M1391,[1]Customer!$A:$A,[1]Customer!$B:$B),IF(N1391&lt;&gt;0,LOOKUP(N1391,[1]Supplier!$A:$A,[1]Supplier!$B:$B)))=FALSE,O1391&lt;&gt;0),LOOKUP(O1391,[1]Branch!$A:$A,[1]Branch!$B:$B),IF(M1391&lt;&gt;0,LOOKUP(M1391,[1]Customer!$A:$A,[1]Customer!$B:$B),IF(N1391&lt;&gt;0,LOOKUP(N1391,[1]Supplier!$A:$A,[1]Supplier!$B:$B))))),"")</f>
        <v/>
      </c>
      <c r="R1391" s="4" t="str">
        <f>IFERROR(IF(IF(AND(IF(M1391&lt;&gt;0,LOOKUP(M1391,[1]Customer!$A:$A,[1]Customer!$V:$V),IF(N1391&lt;&gt;0,LOOKUP(N1391,[1]Supplier!$A:$A,[1]Supplier!$V:$V)))=FALSE,O1391&lt;&gt;0),LOOKUP(O1391,[1]Branch!$A:$A,[1]Branch!$V:$V),IF(M1391&lt;&gt;0,LOOKUP(M1391,[1]Customer!$A:$A,[1]Customer!$V:$V),IF(N1391&lt;&gt;0,LOOKUP(N1391,[1]Supplier!$A:$A,[1]Supplier!$V:$V))))=FALSE,LOOKUP(P1391,[1]Banking!$A:$A,[1]Banking!$C:$C),IF(AND(IF(M1391&lt;&gt;0,LOOKUP(M1391,[1]Customer!$A:$A,[1]Customer!$V:$V),IF(N1391&lt;&gt;0,LOOKUP(N1391,[1]Supplier!$A:$A,[1]Supplier!$V:$V)))=FALSE,O1391&lt;&gt;0),LOOKUP(O1391,[1]Branch!$A:$A,[1]Branch!$V:$V),IF(M1391&lt;&gt;0,LOOKUP(M1391,[1]Customer!$A:$A,[1]Customer!$V:$V),IF(N1391&lt;&gt;0,LOOKUP(N1391,[1]Supplier!$A:$A,[1]Supplier!$V:$V))))),"")</f>
        <v/>
      </c>
      <c r="S1391" s="14">
        <f>IFERROR(SUMIF(CREF!A:A,PREF!A1391,CREF!G:G),"")</f>
        <v>0</v>
      </c>
    </row>
    <row r="1392" spans="2:19">
      <c r="B1392" s="5"/>
      <c r="Q1392" s="4" t="str">
        <f>IFERROR(IF(IF(AND(IF(M1392&lt;&gt;0,LOOKUP(M1392,[1]Customer!$A:$A,[1]Customer!$B:$B),IF(N1392&lt;&gt;0,LOOKUP(N1392,[1]Supplier!$A:$A,[1]Supplier!$B:$B)))=FALSE,O1392&lt;&gt;0),LOOKUP(O1392,[1]Branch!$A:$A,[1]Branch!$B:$B),IF(M1392&lt;&gt;0,LOOKUP(M1392,[1]Customer!$A:$A,[1]Customer!$B:$B),IF(N1392&lt;&gt;0,LOOKUP(N1392,[1]Supplier!$A:$A,[1]Supplier!$B:$B))))=FALSE,LOOKUP(P1392,[1]Banking!$A:$A,[1]Banking!$B:$B),IF(AND(IF(M1392&lt;&gt;0,LOOKUP(M1392,[1]Customer!$A:$A,[1]Customer!$B:$B),IF(N1392&lt;&gt;0,LOOKUP(N1392,[1]Supplier!$A:$A,[1]Supplier!$B:$B)))=FALSE,O1392&lt;&gt;0),LOOKUP(O1392,[1]Branch!$A:$A,[1]Branch!$B:$B),IF(M1392&lt;&gt;0,LOOKUP(M1392,[1]Customer!$A:$A,[1]Customer!$B:$B),IF(N1392&lt;&gt;0,LOOKUP(N1392,[1]Supplier!$A:$A,[1]Supplier!$B:$B))))),"")</f>
        <v/>
      </c>
      <c r="R1392" s="4" t="str">
        <f>IFERROR(IF(IF(AND(IF(M1392&lt;&gt;0,LOOKUP(M1392,[1]Customer!$A:$A,[1]Customer!$V:$V),IF(N1392&lt;&gt;0,LOOKUP(N1392,[1]Supplier!$A:$A,[1]Supplier!$V:$V)))=FALSE,O1392&lt;&gt;0),LOOKUP(O1392,[1]Branch!$A:$A,[1]Branch!$V:$V),IF(M1392&lt;&gt;0,LOOKUP(M1392,[1]Customer!$A:$A,[1]Customer!$V:$V),IF(N1392&lt;&gt;0,LOOKUP(N1392,[1]Supplier!$A:$A,[1]Supplier!$V:$V))))=FALSE,LOOKUP(P1392,[1]Banking!$A:$A,[1]Banking!$C:$C),IF(AND(IF(M1392&lt;&gt;0,LOOKUP(M1392,[1]Customer!$A:$A,[1]Customer!$V:$V),IF(N1392&lt;&gt;0,LOOKUP(N1392,[1]Supplier!$A:$A,[1]Supplier!$V:$V)))=FALSE,O1392&lt;&gt;0),LOOKUP(O1392,[1]Branch!$A:$A,[1]Branch!$V:$V),IF(M1392&lt;&gt;0,LOOKUP(M1392,[1]Customer!$A:$A,[1]Customer!$V:$V),IF(N1392&lt;&gt;0,LOOKUP(N1392,[1]Supplier!$A:$A,[1]Supplier!$V:$V))))),"")</f>
        <v/>
      </c>
      <c r="S1392" s="14">
        <f>IFERROR(SUMIF(CREF!A:A,PREF!A1392,CREF!G:G),"")</f>
        <v>0</v>
      </c>
    </row>
    <row r="1393" spans="2:19">
      <c r="B1393" s="5"/>
      <c r="Q1393" s="4" t="str">
        <f>IFERROR(IF(IF(AND(IF(M1393&lt;&gt;0,LOOKUP(M1393,[1]Customer!$A:$A,[1]Customer!$B:$B),IF(N1393&lt;&gt;0,LOOKUP(N1393,[1]Supplier!$A:$A,[1]Supplier!$B:$B)))=FALSE,O1393&lt;&gt;0),LOOKUP(O1393,[1]Branch!$A:$A,[1]Branch!$B:$B),IF(M1393&lt;&gt;0,LOOKUP(M1393,[1]Customer!$A:$A,[1]Customer!$B:$B),IF(N1393&lt;&gt;0,LOOKUP(N1393,[1]Supplier!$A:$A,[1]Supplier!$B:$B))))=FALSE,LOOKUP(P1393,[1]Banking!$A:$A,[1]Banking!$B:$B),IF(AND(IF(M1393&lt;&gt;0,LOOKUP(M1393,[1]Customer!$A:$A,[1]Customer!$B:$B),IF(N1393&lt;&gt;0,LOOKUP(N1393,[1]Supplier!$A:$A,[1]Supplier!$B:$B)))=FALSE,O1393&lt;&gt;0),LOOKUP(O1393,[1]Branch!$A:$A,[1]Branch!$B:$B),IF(M1393&lt;&gt;0,LOOKUP(M1393,[1]Customer!$A:$A,[1]Customer!$B:$B),IF(N1393&lt;&gt;0,LOOKUP(N1393,[1]Supplier!$A:$A,[1]Supplier!$B:$B))))),"")</f>
        <v/>
      </c>
      <c r="R1393" s="4" t="str">
        <f>IFERROR(IF(IF(AND(IF(M1393&lt;&gt;0,LOOKUP(M1393,[1]Customer!$A:$A,[1]Customer!$V:$V),IF(N1393&lt;&gt;0,LOOKUP(N1393,[1]Supplier!$A:$A,[1]Supplier!$V:$V)))=FALSE,O1393&lt;&gt;0),LOOKUP(O1393,[1]Branch!$A:$A,[1]Branch!$V:$V),IF(M1393&lt;&gt;0,LOOKUP(M1393,[1]Customer!$A:$A,[1]Customer!$V:$V),IF(N1393&lt;&gt;0,LOOKUP(N1393,[1]Supplier!$A:$A,[1]Supplier!$V:$V))))=FALSE,LOOKUP(P1393,[1]Banking!$A:$A,[1]Banking!$C:$C),IF(AND(IF(M1393&lt;&gt;0,LOOKUP(M1393,[1]Customer!$A:$A,[1]Customer!$V:$V),IF(N1393&lt;&gt;0,LOOKUP(N1393,[1]Supplier!$A:$A,[1]Supplier!$V:$V)))=FALSE,O1393&lt;&gt;0),LOOKUP(O1393,[1]Branch!$A:$A,[1]Branch!$V:$V),IF(M1393&lt;&gt;0,LOOKUP(M1393,[1]Customer!$A:$A,[1]Customer!$V:$V),IF(N1393&lt;&gt;0,LOOKUP(N1393,[1]Supplier!$A:$A,[1]Supplier!$V:$V))))),"")</f>
        <v/>
      </c>
      <c r="S1393" s="14">
        <f>IFERROR(SUMIF(CREF!A:A,PREF!A1393,CREF!G:G),"")</f>
        <v>0</v>
      </c>
    </row>
    <row r="1394" spans="2:19">
      <c r="B1394" s="5"/>
      <c r="Q1394" s="4" t="str">
        <f>IFERROR(IF(IF(AND(IF(M1394&lt;&gt;0,LOOKUP(M1394,[1]Customer!$A:$A,[1]Customer!$B:$B),IF(N1394&lt;&gt;0,LOOKUP(N1394,[1]Supplier!$A:$A,[1]Supplier!$B:$B)))=FALSE,O1394&lt;&gt;0),LOOKUP(O1394,[1]Branch!$A:$A,[1]Branch!$B:$B),IF(M1394&lt;&gt;0,LOOKUP(M1394,[1]Customer!$A:$A,[1]Customer!$B:$B),IF(N1394&lt;&gt;0,LOOKUP(N1394,[1]Supplier!$A:$A,[1]Supplier!$B:$B))))=FALSE,LOOKUP(P1394,[1]Banking!$A:$A,[1]Banking!$B:$B),IF(AND(IF(M1394&lt;&gt;0,LOOKUP(M1394,[1]Customer!$A:$A,[1]Customer!$B:$B),IF(N1394&lt;&gt;0,LOOKUP(N1394,[1]Supplier!$A:$A,[1]Supplier!$B:$B)))=FALSE,O1394&lt;&gt;0),LOOKUP(O1394,[1]Branch!$A:$A,[1]Branch!$B:$B),IF(M1394&lt;&gt;0,LOOKUP(M1394,[1]Customer!$A:$A,[1]Customer!$B:$B),IF(N1394&lt;&gt;0,LOOKUP(N1394,[1]Supplier!$A:$A,[1]Supplier!$B:$B))))),"")</f>
        <v/>
      </c>
      <c r="R1394" s="4" t="str">
        <f>IFERROR(IF(IF(AND(IF(M1394&lt;&gt;0,LOOKUP(M1394,[1]Customer!$A:$A,[1]Customer!$V:$V),IF(N1394&lt;&gt;0,LOOKUP(N1394,[1]Supplier!$A:$A,[1]Supplier!$V:$V)))=FALSE,O1394&lt;&gt;0),LOOKUP(O1394,[1]Branch!$A:$A,[1]Branch!$V:$V),IF(M1394&lt;&gt;0,LOOKUP(M1394,[1]Customer!$A:$A,[1]Customer!$V:$V),IF(N1394&lt;&gt;0,LOOKUP(N1394,[1]Supplier!$A:$A,[1]Supplier!$V:$V))))=FALSE,LOOKUP(P1394,[1]Banking!$A:$A,[1]Banking!$C:$C),IF(AND(IF(M1394&lt;&gt;0,LOOKUP(M1394,[1]Customer!$A:$A,[1]Customer!$V:$V),IF(N1394&lt;&gt;0,LOOKUP(N1394,[1]Supplier!$A:$A,[1]Supplier!$V:$V)))=FALSE,O1394&lt;&gt;0),LOOKUP(O1394,[1]Branch!$A:$A,[1]Branch!$V:$V),IF(M1394&lt;&gt;0,LOOKUP(M1394,[1]Customer!$A:$A,[1]Customer!$V:$V),IF(N1394&lt;&gt;0,LOOKUP(N1394,[1]Supplier!$A:$A,[1]Supplier!$V:$V))))),"")</f>
        <v/>
      </c>
      <c r="S1394" s="14">
        <f>IFERROR(SUMIF(CREF!A:A,PREF!A1394,CREF!G:G),"")</f>
        <v>0</v>
      </c>
    </row>
    <row r="1395" spans="2:19">
      <c r="B1395" s="5"/>
      <c r="Q1395" s="4" t="str">
        <f>IFERROR(IF(IF(AND(IF(M1395&lt;&gt;0,LOOKUP(M1395,[1]Customer!$A:$A,[1]Customer!$B:$B),IF(N1395&lt;&gt;0,LOOKUP(N1395,[1]Supplier!$A:$A,[1]Supplier!$B:$B)))=FALSE,O1395&lt;&gt;0),LOOKUP(O1395,[1]Branch!$A:$A,[1]Branch!$B:$B),IF(M1395&lt;&gt;0,LOOKUP(M1395,[1]Customer!$A:$A,[1]Customer!$B:$B),IF(N1395&lt;&gt;0,LOOKUP(N1395,[1]Supplier!$A:$A,[1]Supplier!$B:$B))))=FALSE,LOOKUP(P1395,[1]Banking!$A:$A,[1]Banking!$B:$B),IF(AND(IF(M1395&lt;&gt;0,LOOKUP(M1395,[1]Customer!$A:$A,[1]Customer!$B:$B),IF(N1395&lt;&gt;0,LOOKUP(N1395,[1]Supplier!$A:$A,[1]Supplier!$B:$B)))=FALSE,O1395&lt;&gt;0),LOOKUP(O1395,[1]Branch!$A:$A,[1]Branch!$B:$B),IF(M1395&lt;&gt;0,LOOKUP(M1395,[1]Customer!$A:$A,[1]Customer!$B:$B),IF(N1395&lt;&gt;0,LOOKUP(N1395,[1]Supplier!$A:$A,[1]Supplier!$B:$B))))),"")</f>
        <v/>
      </c>
      <c r="R1395" s="4" t="str">
        <f>IFERROR(IF(IF(AND(IF(M1395&lt;&gt;0,LOOKUP(M1395,[1]Customer!$A:$A,[1]Customer!$V:$V),IF(N1395&lt;&gt;0,LOOKUP(N1395,[1]Supplier!$A:$A,[1]Supplier!$V:$V)))=FALSE,O1395&lt;&gt;0),LOOKUP(O1395,[1]Branch!$A:$A,[1]Branch!$V:$V),IF(M1395&lt;&gt;0,LOOKUP(M1395,[1]Customer!$A:$A,[1]Customer!$V:$V),IF(N1395&lt;&gt;0,LOOKUP(N1395,[1]Supplier!$A:$A,[1]Supplier!$V:$V))))=FALSE,LOOKUP(P1395,[1]Banking!$A:$A,[1]Banking!$C:$C),IF(AND(IF(M1395&lt;&gt;0,LOOKUP(M1395,[1]Customer!$A:$A,[1]Customer!$V:$V),IF(N1395&lt;&gt;0,LOOKUP(N1395,[1]Supplier!$A:$A,[1]Supplier!$V:$V)))=FALSE,O1395&lt;&gt;0),LOOKUP(O1395,[1]Branch!$A:$A,[1]Branch!$V:$V),IF(M1395&lt;&gt;0,LOOKUP(M1395,[1]Customer!$A:$A,[1]Customer!$V:$V),IF(N1395&lt;&gt;0,LOOKUP(N1395,[1]Supplier!$A:$A,[1]Supplier!$V:$V))))),"")</f>
        <v/>
      </c>
      <c r="S1395" s="14">
        <f>IFERROR(SUMIF(CREF!A:A,PREF!A1395,CREF!G:G),"")</f>
        <v>0</v>
      </c>
    </row>
    <row r="1396" spans="2:19">
      <c r="B1396" s="5"/>
      <c r="Q1396" s="4" t="str">
        <f>IFERROR(IF(IF(AND(IF(M1396&lt;&gt;0,LOOKUP(M1396,[1]Customer!$A:$A,[1]Customer!$B:$B),IF(N1396&lt;&gt;0,LOOKUP(N1396,[1]Supplier!$A:$A,[1]Supplier!$B:$B)))=FALSE,O1396&lt;&gt;0),LOOKUP(O1396,[1]Branch!$A:$A,[1]Branch!$B:$B),IF(M1396&lt;&gt;0,LOOKUP(M1396,[1]Customer!$A:$A,[1]Customer!$B:$B),IF(N1396&lt;&gt;0,LOOKUP(N1396,[1]Supplier!$A:$A,[1]Supplier!$B:$B))))=FALSE,LOOKUP(P1396,[1]Banking!$A:$A,[1]Banking!$B:$B),IF(AND(IF(M1396&lt;&gt;0,LOOKUP(M1396,[1]Customer!$A:$A,[1]Customer!$B:$B),IF(N1396&lt;&gt;0,LOOKUP(N1396,[1]Supplier!$A:$A,[1]Supplier!$B:$B)))=FALSE,O1396&lt;&gt;0),LOOKUP(O1396,[1]Branch!$A:$A,[1]Branch!$B:$B),IF(M1396&lt;&gt;0,LOOKUP(M1396,[1]Customer!$A:$A,[1]Customer!$B:$B),IF(N1396&lt;&gt;0,LOOKUP(N1396,[1]Supplier!$A:$A,[1]Supplier!$B:$B))))),"")</f>
        <v/>
      </c>
      <c r="R1396" s="4" t="str">
        <f>IFERROR(IF(IF(AND(IF(M1396&lt;&gt;0,LOOKUP(M1396,[1]Customer!$A:$A,[1]Customer!$V:$V),IF(N1396&lt;&gt;0,LOOKUP(N1396,[1]Supplier!$A:$A,[1]Supplier!$V:$V)))=FALSE,O1396&lt;&gt;0),LOOKUP(O1396,[1]Branch!$A:$A,[1]Branch!$V:$V),IF(M1396&lt;&gt;0,LOOKUP(M1396,[1]Customer!$A:$A,[1]Customer!$V:$V),IF(N1396&lt;&gt;0,LOOKUP(N1396,[1]Supplier!$A:$A,[1]Supplier!$V:$V))))=FALSE,LOOKUP(P1396,[1]Banking!$A:$A,[1]Banking!$C:$C),IF(AND(IF(M1396&lt;&gt;0,LOOKUP(M1396,[1]Customer!$A:$A,[1]Customer!$V:$V),IF(N1396&lt;&gt;0,LOOKUP(N1396,[1]Supplier!$A:$A,[1]Supplier!$V:$V)))=FALSE,O1396&lt;&gt;0),LOOKUP(O1396,[1]Branch!$A:$A,[1]Branch!$V:$V),IF(M1396&lt;&gt;0,LOOKUP(M1396,[1]Customer!$A:$A,[1]Customer!$V:$V),IF(N1396&lt;&gt;0,LOOKUP(N1396,[1]Supplier!$A:$A,[1]Supplier!$V:$V))))),"")</f>
        <v/>
      </c>
      <c r="S1396" s="14">
        <f>IFERROR(SUMIF(CREF!A:A,PREF!A1396,CREF!G:G),"")</f>
        <v>0</v>
      </c>
    </row>
    <row r="1397" spans="2:19">
      <c r="B1397" s="5"/>
      <c r="Q1397" s="4" t="str">
        <f>IFERROR(IF(IF(AND(IF(M1397&lt;&gt;0,LOOKUP(M1397,[1]Customer!$A:$A,[1]Customer!$B:$B),IF(N1397&lt;&gt;0,LOOKUP(N1397,[1]Supplier!$A:$A,[1]Supplier!$B:$B)))=FALSE,O1397&lt;&gt;0),LOOKUP(O1397,[1]Branch!$A:$A,[1]Branch!$B:$B),IF(M1397&lt;&gt;0,LOOKUP(M1397,[1]Customer!$A:$A,[1]Customer!$B:$B),IF(N1397&lt;&gt;0,LOOKUP(N1397,[1]Supplier!$A:$A,[1]Supplier!$B:$B))))=FALSE,LOOKUP(P1397,[1]Banking!$A:$A,[1]Banking!$B:$B),IF(AND(IF(M1397&lt;&gt;0,LOOKUP(M1397,[1]Customer!$A:$A,[1]Customer!$B:$B),IF(N1397&lt;&gt;0,LOOKUP(N1397,[1]Supplier!$A:$A,[1]Supplier!$B:$B)))=FALSE,O1397&lt;&gt;0),LOOKUP(O1397,[1]Branch!$A:$A,[1]Branch!$B:$B),IF(M1397&lt;&gt;0,LOOKUP(M1397,[1]Customer!$A:$A,[1]Customer!$B:$B),IF(N1397&lt;&gt;0,LOOKUP(N1397,[1]Supplier!$A:$A,[1]Supplier!$B:$B))))),"")</f>
        <v/>
      </c>
      <c r="R1397" s="4" t="str">
        <f>IFERROR(IF(IF(AND(IF(M1397&lt;&gt;0,LOOKUP(M1397,[1]Customer!$A:$A,[1]Customer!$V:$V),IF(N1397&lt;&gt;0,LOOKUP(N1397,[1]Supplier!$A:$A,[1]Supplier!$V:$V)))=FALSE,O1397&lt;&gt;0),LOOKUP(O1397,[1]Branch!$A:$A,[1]Branch!$V:$V),IF(M1397&lt;&gt;0,LOOKUP(M1397,[1]Customer!$A:$A,[1]Customer!$V:$V),IF(N1397&lt;&gt;0,LOOKUP(N1397,[1]Supplier!$A:$A,[1]Supplier!$V:$V))))=FALSE,LOOKUP(P1397,[1]Banking!$A:$A,[1]Banking!$C:$C),IF(AND(IF(M1397&lt;&gt;0,LOOKUP(M1397,[1]Customer!$A:$A,[1]Customer!$V:$V),IF(N1397&lt;&gt;0,LOOKUP(N1397,[1]Supplier!$A:$A,[1]Supplier!$V:$V)))=FALSE,O1397&lt;&gt;0),LOOKUP(O1397,[1]Branch!$A:$A,[1]Branch!$V:$V),IF(M1397&lt;&gt;0,LOOKUP(M1397,[1]Customer!$A:$A,[1]Customer!$V:$V),IF(N1397&lt;&gt;0,LOOKUP(N1397,[1]Supplier!$A:$A,[1]Supplier!$V:$V))))),"")</f>
        <v/>
      </c>
      <c r="S1397" s="14">
        <f>IFERROR(SUMIF(CREF!A:A,PREF!A1397,CREF!G:G),"")</f>
        <v>0</v>
      </c>
    </row>
    <row r="1398" spans="2:19">
      <c r="B1398" s="5"/>
      <c r="Q1398" s="4" t="str">
        <f>IFERROR(IF(IF(AND(IF(M1398&lt;&gt;0,LOOKUP(M1398,[1]Customer!$A:$A,[1]Customer!$B:$B),IF(N1398&lt;&gt;0,LOOKUP(N1398,[1]Supplier!$A:$A,[1]Supplier!$B:$B)))=FALSE,O1398&lt;&gt;0),LOOKUP(O1398,[1]Branch!$A:$A,[1]Branch!$B:$B),IF(M1398&lt;&gt;0,LOOKUP(M1398,[1]Customer!$A:$A,[1]Customer!$B:$B),IF(N1398&lt;&gt;0,LOOKUP(N1398,[1]Supplier!$A:$A,[1]Supplier!$B:$B))))=FALSE,LOOKUP(P1398,[1]Banking!$A:$A,[1]Banking!$B:$B),IF(AND(IF(M1398&lt;&gt;0,LOOKUP(M1398,[1]Customer!$A:$A,[1]Customer!$B:$B),IF(N1398&lt;&gt;0,LOOKUP(N1398,[1]Supplier!$A:$A,[1]Supplier!$B:$B)))=FALSE,O1398&lt;&gt;0),LOOKUP(O1398,[1]Branch!$A:$A,[1]Branch!$B:$B),IF(M1398&lt;&gt;0,LOOKUP(M1398,[1]Customer!$A:$A,[1]Customer!$B:$B),IF(N1398&lt;&gt;0,LOOKUP(N1398,[1]Supplier!$A:$A,[1]Supplier!$B:$B))))),"")</f>
        <v/>
      </c>
      <c r="R1398" s="4" t="str">
        <f>IFERROR(IF(IF(AND(IF(M1398&lt;&gt;0,LOOKUP(M1398,[1]Customer!$A:$A,[1]Customer!$V:$V),IF(N1398&lt;&gt;0,LOOKUP(N1398,[1]Supplier!$A:$A,[1]Supplier!$V:$V)))=FALSE,O1398&lt;&gt;0),LOOKUP(O1398,[1]Branch!$A:$A,[1]Branch!$V:$V),IF(M1398&lt;&gt;0,LOOKUP(M1398,[1]Customer!$A:$A,[1]Customer!$V:$V),IF(N1398&lt;&gt;0,LOOKUP(N1398,[1]Supplier!$A:$A,[1]Supplier!$V:$V))))=FALSE,LOOKUP(P1398,[1]Banking!$A:$A,[1]Banking!$C:$C),IF(AND(IF(M1398&lt;&gt;0,LOOKUP(M1398,[1]Customer!$A:$A,[1]Customer!$V:$V),IF(N1398&lt;&gt;0,LOOKUP(N1398,[1]Supplier!$A:$A,[1]Supplier!$V:$V)))=FALSE,O1398&lt;&gt;0),LOOKUP(O1398,[1]Branch!$A:$A,[1]Branch!$V:$V),IF(M1398&lt;&gt;0,LOOKUP(M1398,[1]Customer!$A:$A,[1]Customer!$V:$V),IF(N1398&lt;&gt;0,LOOKUP(N1398,[1]Supplier!$A:$A,[1]Supplier!$V:$V))))),"")</f>
        <v/>
      </c>
      <c r="S1398" s="14">
        <f>IFERROR(SUMIF(CREF!A:A,PREF!A1398,CREF!G:G),"")</f>
        <v>0</v>
      </c>
    </row>
    <row r="1399" spans="2:19">
      <c r="B1399" s="5"/>
      <c r="Q1399" s="4" t="str">
        <f>IFERROR(IF(IF(AND(IF(M1399&lt;&gt;0,LOOKUP(M1399,[1]Customer!$A:$A,[1]Customer!$B:$B),IF(N1399&lt;&gt;0,LOOKUP(N1399,[1]Supplier!$A:$A,[1]Supplier!$B:$B)))=FALSE,O1399&lt;&gt;0),LOOKUP(O1399,[1]Branch!$A:$A,[1]Branch!$B:$B),IF(M1399&lt;&gt;0,LOOKUP(M1399,[1]Customer!$A:$A,[1]Customer!$B:$B),IF(N1399&lt;&gt;0,LOOKUP(N1399,[1]Supplier!$A:$A,[1]Supplier!$B:$B))))=FALSE,LOOKUP(P1399,[1]Banking!$A:$A,[1]Banking!$B:$B),IF(AND(IF(M1399&lt;&gt;0,LOOKUP(M1399,[1]Customer!$A:$A,[1]Customer!$B:$B),IF(N1399&lt;&gt;0,LOOKUP(N1399,[1]Supplier!$A:$A,[1]Supplier!$B:$B)))=FALSE,O1399&lt;&gt;0),LOOKUP(O1399,[1]Branch!$A:$A,[1]Branch!$B:$B),IF(M1399&lt;&gt;0,LOOKUP(M1399,[1]Customer!$A:$A,[1]Customer!$B:$B),IF(N1399&lt;&gt;0,LOOKUP(N1399,[1]Supplier!$A:$A,[1]Supplier!$B:$B))))),"")</f>
        <v/>
      </c>
      <c r="R1399" s="4" t="str">
        <f>IFERROR(IF(IF(AND(IF(M1399&lt;&gt;0,LOOKUP(M1399,[1]Customer!$A:$A,[1]Customer!$V:$V),IF(N1399&lt;&gt;0,LOOKUP(N1399,[1]Supplier!$A:$A,[1]Supplier!$V:$V)))=FALSE,O1399&lt;&gt;0),LOOKUP(O1399,[1]Branch!$A:$A,[1]Branch!$V:$V),IF(M1399&lt;&gt;0,LOOKUP(M1399,[1]Customer!$A:$A,[1]Customer!$V:$V),IF(N1399&lt;&gt;0,LOOKUP(N1399,[1]Supplier!$A:$A,[1]Supplier!$V:$V))))=FALSE,LOOKUP(P1399,[1]Banking!$A:$A,[1]Banking!$C:$C),IF(AND(IF(M1399&lt;&gt;0,LOOKUP(M1399,[1]Customer!$A:$A,[1]Customer!$V:$V),IF(N1399&lt;&gt;0,LOOKUP(N1399,[1]Supplier!$A:$A,[1]Supplier!$V:$V)))=FALSE,O1399&lt;&gt;0),LOOKUP(O1399,[1]Branch!$A:$A,[1]Branch!$V:$V),IF(M1399&lt;&gt;0,LOOKUP(M1399,[1]Customer!$A:$A,[1]Customer!$V:$V),IF(N1399&lt;&gt;0,LOOKUP(N1399,[1]Supplier!$A:$A,[1]Supplier!$V:$V))))),"")</f>
        <v/>
      </c>
      <c r="S1399" s="14">
        <f>IFERROR(SUMIF(CREF!A:A,PREF!A1399,CREF!G:G),"")</f>
        <v>0</v>
      </c>
    </row>
    <row r="1400" spans="2:19">
      <c r="B1400" s="5"/>
      <c r="Q1400" s="4" t="str">
        <f>IFERROR(IF(IF(AND(IF(M1400&lt;&gt;0,LOOKUP(M1400,[1]Customer!$A:$A,[1]Customer!$B:$B),IF(N1400&lt;&gt;0,LOOKUP(N1400,[1]Supplier!$A:$A,[1]Supplier!$B:$B)))=FALSE,O1400&lt;&gt;0),LOOKUP(O1400,[1]Branch!$A:$A,[1]Branch!$B:$B),IF(M1400&lt;&gt;0,LOOKUP(M1400,[1]Customer!$A:$A,[1]Customer!$B:$B),IF(N1400&lt;&gt;0,LOOKUP(N1400,[1]Supplier!$A:$A,[1]Supplier!$B:$B))))=FALSE,LOOKUP(P1400,[1]Banking!$A:$A,[1]Banking!$B:$B),IF(AND(IF(M1400&lt;&gt;0,LOOKUP(M1400,[1]Customer!$A:$A,[1]Customer!$B:$B),IF(N1400&lt;&gt;0,LOOKUP(N1400,[1]Supplier!$A:$A,[1]Supplier!$B:$B)))=FALSE,O1400&lt;&gt;0),LOOKUP(O1400,[1]Branch!$A:$A,[1]Branch!$B:$B),IF(M1400&lt;&gt;0,LOOKUP(M1400,[1]Customer!$A:$A,[1]Customer!$B:$B),IF(N1400&lt;&gt;0,LOOKUP(N1400,[1]Supplier!$A:$A,[1]Supplier!$B:$B))))),"")</f>
        <v/>
      </c>
      <c r="R1400" s="4" t="str">
        <f>IFERROR(IF(IF(AND(IF(M1400&lt;&gt;0,LOOKUP(M1400,[1]Customer!$A:$A,[1]Customer!$V:$V),IF(N1400&lt;&gt;0,LOOKUP(N1400,[1]Supplier!$A:$A,[1]Supplier!$V:$V)))=FALSE,O1400&lt;&gt;0),LOOKUP(O1400,[1]Branch!$A:$A,[1]Branch!$V:$V),IF(M1400&lt;&gt;0,LOOKUP(M1400,[1]Customer!$A:$A,[1]Customer!$V:$V),IF(N1400&lt;&gt;0,LOOKUP(N1400,[1]Supplier!$A:$A,[1]Supplier!$V:$V))))=FALSE,LOOKUP(P1400,[1]Banking!$A:$A,[1]Banking!$C:$C),IF(AND(IF(M1400&lt;&gt;0,LOOKUP(M1400,[1]Customer!$A:$A,[1]Customer!$V:$V),IF(N1400&lt;&gt;0,LOOKUP(N1400,[1]Supplier!$A:$A,[1]Supplier!$V:$V)))=FALSE,O1400&lt;&gt;0),LOOKUP(O1400,[1]Branch!$A:$A,[1]Branch!$V:$V),IF(M1400&lt;&gt;0,LOOKUP(M1400,[1]Customer!$A:$A,[1]Customer!$V:$V),IF(N1400&lt;&gt;0,LOOKUP(N1400,[1]Supplier!$A:$A,[1]Supplier!$V:$V))))),"")</f>
        <v/>
      </c>
      <c r="S1400" s="14">
        <f>IFERROR(SUMIF(CREF!A:A,PREF!A1400,CREF!G:G),"")</f>
        <v>0</v>
      </c>
    </row>
    <row r="1401" spans="2:19">
      <c r="B1401" s="5"/>
      <c r="Q1401" s="4" t="str">
        <f>IFERROR(IF(IF(AND(IF(M1401&lt;&gt;0,LOOKUP(M1401,[1]Customer!$A:$A,[1]Customer!$B:$B),IF(N1401&lt;&gt;0,LOOKUP(N1401,[1]Supplier!$A:$A,[1]Supplier!$B:$B)))=FALSE,O1401&lt;&gt;0),LOOKUP(O1401,[1]Branch!$A:$A,[1]Branch!$B:$B),IF(M1401&lt;&gt;0,LOOKUP(M1401,[1]Customer!$A:$A,[1]Customer!$B:$B),IF(N1401&lt;&gt;0,LOOKUP(N1401,[1]Supplier!$A:$A,[1]Supplier!$B:$B))))=FALSE,LOOKUP(P1401,[1]Banking!$A:$A,[1]Banking!$B:$B),IF(AND(IF(M1401&lt;&gt;0,LOOKUP(M1401,[1]Customer!$A:$A,[1]Customer!$B:$B),IF(N1401&lt;&gt;0,LOOKUP(N1401,[1]Supplier!$A:$A,[1]Supplier!$B:$B)))=FALSE,O1401&lt;&gt;0),LOOKUP(O1401,[1]Branch!$A:$A,[1]Branch!$B:$B),IF(M1401&lt;&gt;0,LOOKUP(M1401,[1]Customer!$A:$A,[1]Customer!$B:$B),IF(N1401&lt;&gt;0,LOOKUP(N1401,[1]Supplier!$A:$A,[1]Supplier!$B:$B))))),"")</f>
        <v/>
      </c>
      <c r="R1401" s="4" t="str">
        <f>IFERROR(IF(IF(AND(IF(M1401&lt;&gt;0,LOOKUP(M1401,[1]Customer!$A:$A,[1]Customer!$V:$V),IF(N1401&lt;&gt;0,LOOKUP(N1401,[1]Supplier!$A:$A,[1]Supplier!$V:$V)))=FALSE,O1401&lt;&gt;0),LOOKUP(O1401,[1]Branch!$A:$A,[1]Branch!$V:$V),IF(M1401&lt;&gt;0,LOOKUP(M1401,[1]Customer!$A:$A,[1]Customer!$V:$V),IF(N1401&lt;&gt;0,LOOKUP(N1401,[1]Supplier!$A:$A,[1]Supplier!$V:$V))))=FALSE,LOOKUP(P1401,[1]Banking!$A:$A,[1]Banking!$C:$C),IF(AND(IF(M1401&lt;&gt;0,LOOKUP(M1401,[1]Customer!$A:$A,[1]Customer!$V:$V),IF(N1401&lt;&gt;0,LOOKUP(N1401,[1]Supplier!$A:$A,[1]Supplier!$V:$V)))=FALSE,O1401&lt;&gt;0),LOOKUP(O1401,[1]Branch!$A:$A,[1]Branch!$V:$V),IF(M1401&lt;&gt;0,LOOKUP(M1401,[1]Customer!$A:$A,[1]Customer!$V:$V),IF(N1401&lt;&gt;0,LOOKUP(N1401,[1]Supplier!$A:$A,[1]Supplier!$V:$V))))),"")</f>
        <v/>
      </c>
      <c r="S1401" s="14">
        <f>IFERROR(SUMIF(CREF!A:A,PREF!A1401,CREF!G:G),"")</f>
        <v>0</v>
      </c>
    </row>
    <row r="1402" spans="2:19">
      <c r="B1402" s="5"/>
      <c r="Q1402" s="4" t="str">
        <f>IFERROR(IF(IF(AND(IF(M1402&lt;&gt;0,LOOKUP(M1402,[1]Customer!$A:$A,[1]Customer!$B:$B),IF(N1402&lt;&gt;0,LOOKUP(N1402,[1]Supplier!$A:$A,[1]Supplier!$B:$B)))=FALSE,O1402&lt;&gt;0),LOOKUP(O1402,[1]Branch!$A:$A,[1]Branch!$B:$B),IF(M1402&lt;&gt;0,LOOKUP(M1402,[1]Customer!$A:$A,[1]Customer!$B:$B),IF(N1402&lt;&gt;0,LOOKUP(N1402,[1]Supplier!$A:$A,[1]Supplier!$B:$B))))=FALSE,LOOKUP(P1402,[1]Banking!$A:$A,[1]Banking!$B:$B),IF(AND(IF(M1402&lt;&gt;0,LOOKUP(M1402,[1]Customer!$A:$A,[1]Customer!$B:$B),IF(N1402&lt;&gt;0,LOOKUP(N1402,[1]Supplier!$A:$A,[1]Supplier!$B:$B)))=FALSE,O1402&lt;&gt;0),LOOKUP(O1402,[1]Branch!$A:$A,[1]Branch!$B:$B),IF(M1402&lt;&gt;0,LOOKUP(M1402,[1]Customer!$A:$A,[1]Customer!$B:$B),IF(N1402&lt;&gt;0,LOOKUP(N1402,[1]Supplier!$A:$A,[1]Supplier!$B:$B))))),"")</f>
        <v/>
      </c>
      <c r="R1402" s="4" t="str">
        <f>IFERROR(IF(IF(AND(IF(M1402&lt;&gt;0,LOOKUP(M1402,[1]Customer!$A:$A,[1]Customer!$V:$V),IF(N1402&lt;&gt;0,LOOKUP(N1402,[1]Supplier!$A:$A,[1]Supplier!$V:$V)))=FALSE,O1402&lt;&gt;0),LOOKUP(O1402,[1]Branch!$A:$A,[1]Branch!$V:$V),IF(M1402&lt;&gt;0,LOOKUP(M1402,[1]Customer!$A:$A,[1]Customer!$V:$V),IF(N1402&lt;&gt;0,LOOKUP(N1402,[1]Supplier!$A:$A,[1]Supplier!$V:$V))))=FALSE,LOOKUP(P1402,[1]Banking!$A:$A,[1]Banking!$C:$C),IF(AND(IF(M1402&lt;&gt;0,LOOKUP(M1402,[1]Customer!$A:$A,[1]Customer!$V:$V),IF(N1402&lt;&gt;0,LOOKUP(N1402,[1]Supplier!$A:$A,[1]Supplier!$V:$V)))=FALSE,O1402&lt;&gt;0),LOOKUP(O1402,[1]Branch!$A:$A,[1]Branch!$V:$V),IF(M1402&lt;&gt;0,LOOKUP(M1402,[1]Customer!$A:$A,[1]Customer!$V:$V),IF(N1402&lt;&gt;0,LOOKUP(N1402,[1]Supplier!$A:$A,[1]Supplier!$V:$V))))),"")</f>
        <v/>
      </c>
      <c r="S1402" s="14">
        <f>IFERROR(SUMIF(CREF!A:A,PREF!A1402,CREF!G:G),"")</f>
        <v>0</v>
      </c>
    </row>
    <row r="1403" spans="2:19">
      <c r="B1403" s="5"/>
      <c r="Q1403" s="4" t="str">
        <f>IFERROR(IF(IF(AND(IF(M1403&lt;&gt;0,LOOKUP(M1403,[1]Customer!$A:$A,[1]Customer!$B:$B),IF(N1403&lt;&gt;0,LOOKUP(N1403,[1]Supplier!$A:$A,[1]Supplier!$B:$B)))=FALSE,O1403&lt;&gt;0),LOOKUP(O1403,[1]Branch!$A:$A,[1]Branch!$B:$B),IF(M1403&lt;&gt;0,LOOKUP(M1403,[1]Customer!$A:$A,[1]Customer!$B:$B),IF(N1403&lt;&gt;0,LOOKUP(N1403,[1]Supplier!$A:$A,[1]Supplier!$B:$B))))=FALSE,LOOKUP(P1403,[1]Banking!$A:$A,[1]Banking!$B:$B),IF(AND(IF(M1403&lt;&gt;0,LOOKUP(M1403,[1]Customer!$A:$A,[1]Customer!$B:$B),IF(N1403&lt;&gt;0,LOOKUP(N1403,[1]Supplier!$A:$A,[1]Supplier!$B:$B)))=FALSE,O1403&lt;&gt;0),LOOKUP(O1403,[1]Branch!$A:$A,[1]Branch!$B:$B),IF(M1403&lt;&gt;0,LOOKUP(M1403,[1]Customer!$A:$A,[1]Customer!$B:$B),IF(N1403&lt;&gt;0,LOOKUP(N1403,[1]Supplier!$A:$A,[1]Supplier!$B:$B))))),"")</f>
        <v/>
      </c>
      <c r="R1403" s="4" t="str">
        <f>IFERROR(IF(IF(AND(IF(M1403&lt;&gt;0,LOOKUP(M1403,[1]Customer!$A:$A,[1]Customer!$V:$V),IF(N1403&lt;&gt;0,LOOKUP(N1403,[1]Supplier!$A:$A,[1]Supplier!$V:$V)))=FALSE,O1403&lt;&gt;0),LOOKUP(O1403,[1]Branch!$A:$A,[1]Branch!$V:$V),IF(M1403&lt;&gt;0,LOOKUP(M1403,[1]Customer!$A:$A,[1]Customer!$V:$V),IF(N1403&lt;&gt;0,LOOKUP(N1403,[1]Supplier!$A:$A,[1]Supplier!$V:$V))))=FALSE,LOOKUP(P1403,[1]Banking!$A:$A,[1]Banking!$C:$C),IF(AND(IF(M1403&lt;&gt;0,LOOKUP(M1403,[1]Customer!$A:$A,[1]Customer!$V:$V),IF(N1403&lt;&gt;0,LOOKUP(N1403,[1]Supplier!$A:$A,[1]Supplier!$V:$V)))=FALSE,O1403&lt;&gt;0),LOOKUP(O1403,[1]Branch!$A:$A,[1]Branch!$V:$V),IF(M1403&lt;&gt;0,LOOKUP(M1403,[1]Customer!$A:$A,[1]Customer!$V:$V),IF(N1403&lt;&gt;0,LOOKUP(N1403,[1]Supplier!$A:$A,[1]Supplier!$V:$V))))),"")</f>
        <v/>
      </c>
      <c r="S1403" s="14">
        <f>IFERROR(SUMIF(CREF!A:A,PREF!A1403,CREF!G:G),"")</f>
        <v>0</v>
      </c>
    </row>
    <row r="1404" spans="2:19">
      <c r="B1404" s="5"/>
      <c r="Q1404" s="4" t="str">
        <f>IFERROR(IF(IF(AND(IF(M1404&lt;&gt;0,LOOKUP(M1404,[1]Customer!$A:$A,[1]Customer!$B:$B),IF(N1404&lt;&gt;0,LOOKUP(N1404,[1]Supplier!$A:$A,[1]Supplier!$B:$B)))=FALSE,O1404&lt;&gt;0),LOOKUP(O1404,[1]Branch!$A:$A,[1]Branch!$B:$B),IF(M1404&lt;&gt;0,LOOKUP(M1404,[1]Customer!$A:$A,[1]Customer!$B:$B),IF(N1404&lt;&gt;0,LOOKUP(N1404,[1]Supplier!$A:$A,[1]Supplier!$B:$B))))=FALSE,LOOKUP(P1404,[1]Banking!$A:$A,[1]Banking!$B:$B),IF(AND(IF(M1404&lt;&gt;0,LOOKUP(M1404,[1]Customer!$A:$A,[1]Customer!$B:$B),IF(N1404&lt;&gt;0,LOOKUP(N1404,[1]Supplier!$A:$A,[1]Supplier!$B:$B)))=FALSE,O1404&lt;&gt;0),LOOKUP(O1404,[1]Branch!$A:$A,[1]Branch!$B:$B),IF(M1404&lt;&gt;0,LOOKUP(M1404,[1]Customer!$A:$A,[1]Customer!$B:$B),IF(N1404&lt;&gt;0,LOOKUP(N1404,[1]Supplier!$A:$A,[1]Supplier!$B:$B))))),"")</f>
        <v/>
      </c>
      <c r="R1404" s="4" t="str">
        <f>IFERROR(IF(IF(AND(IF(M1404&lt;&gt;0,LOOKUP(M1404,[1]Customer!$A:$A,[1]Customer!$V:$V),IF(N1404&lt;&gt;0,LOOKUP(N1404,[1]Supplier!$A:$A,[1]Supplier!$V:$V)))=FALSE,O1404&lt;&gt;0),LOOKUP(O1404,[1]Branch!$A:$A,[1]Branch!$V:$V),IF(M1404&lt;&gt;0,LOOKUP(M1404,[1]Customer!$A:$A,[1]Customer!$V:$V),IF(N1404&lt;&gt;0,LOOKUP(N1404,[1]Supplier!$A:$A,[1]Supplier!$V:$V))))=FALSE,LOOKUP(P1404,[1]Banking!$A:$A,[1]Banking!$C:$C),IF(AND(IF(M1404&lt;&gt;0,LOOKUP(M1404,[1]Customer!$A:$A,[1]Customer!$V:$V),IF(N1404&lt;&gt;0,LOOKUP(N1404,[1]Supplier!$A:$A,[1]Supplier!$V:$V)))=FALSE,O1404&lt;&gt;0),LOOKUP(O1404,[1]Branch!$A:$A,[1]Branch!$V:$V),IF(M1404&lt;&gt;0,LOOKUP(M1404,[1]Customer!$A:$A,[1]Customer!$V:$V),IF(N1404&lt;&gt;0,LOOKUP(N1404,[1]Supplier!$A:$A,[1]Supplier!$V:$V))))),"")</f>
        <v/>
      </c>
      <c r="S1404" s="14">
        <f>IFERROR(SUMIF(CREF!A:A,PREF!A1404,CREF!G:G),"")</f>
        <v>0</v>
      </c>
    </row>
    <row r="1405" spans="2:19">
      <c r="B1405" s="5"/>
      <c r="Q1405" s="4" t="str">
        <f>IFERROR(IF(IF(AND(IF(M1405&lt;&gt;0,LOOKUP(M1405,[1]Customer!$A:$A,[1]Customer!$B:$B),IF(N1405&lt;&gt;0,LOOKUP(N1405,[1]Supplier!$A:$A,[1]Supplier!$B:$B)))=FALSE,O1405&lt;&gt;0),LOOKUP(O1405,[1]Branch!$A:$A,[1]Branch!$B:$B),IF(M1405&lt;&gt;0,LOOKUP(M1405,[1]Customer!$A:$A,[1]Customer!$B:$B),IF(N1405&lt;&gt;0,LOOKUP(N1405,[1]Supplier!$A:$A,[1]Supplier!$B:$B))))=FALSE,LOOKUP(P1405,[1]Banking!$A:$A,[1]Banking!$B:$B),IF(AND(IF(M1405&lt;&gt;0,LOOKUP(M1405,[1]Customer!$A:$A,[1]Customer!$B:$B),IF(N1405&lt;&gt;0,LOOKUP(N1405,[1]Supplier!$A:$A,[1]Supplier!$B:$B)))=FALSE,O1405&lt;&gt;0),LOOKUP(O1405,[1]Branch!$A:$A,[1]Branch!$B:$B),IF(M1405&lt;&gt;0,LOOKUP(M1405,[1]Customer!$A:$A,[1]Customer!$B:$B),IF(N1405&lt;&gt;0,LOOKUP(N1405,[1]Supplier!$A:$A,[1]Supplier!$B:$B))))),"")</f>
        <v/>
      </c>
      <c r="R1405" s="4" t="str">
        <f>IFERROR(IF(IF(AND(IF(M1405&lt;&gt;0,LOOKUP(M1405,[1]Customer!$A:$A,[1]Customer!$V:$V),IF(N1405&lt;&gt;0,LOOKUP(N1405,[1]Supplier!$A:$A,[1]Supplier!$V:$V)))=FALSE,O1405&lt;&gt;0),LOOKUP(O1405,[1]Branch!$A:$A,[1]Branch!$V:$V),IF(M1405&lt;&gt;0,LOOKUP(M1405,[1]Customer!$A:$A,[1]Customer!$V:$V),IF(N1405&lt;&gt;0,LOOKUP(N1405,[1]Supplier!$A:$A,[1]Supplier!$V:$V))))=FALSE,LOOKUP(P1405,[1]Banking!$A:$A,[1]Banking!$C:$C),IF(AND(IF(M1405&lt;&gt;0,LOOKUP(M1405,[1]Customer!$A:$A,[1]Customer!$V:$V),IF(N1405&lt;&gt;0,LOOKUP(N1405,[1]Supplier!$A:$A,[1]Supplier!$V:$V)))=FALSE,O1405&lt;&gt;0),LOOKUP(O1405,[1]Branch!$A:$A,[1]Branch!$V:$V),IF(M1405&lt;&gt;0,LOOKUP(M1405,[1]Customer!$A:$A,[1]Customer!$V:$V),IF(N1405&lt;&gt;0,LOOKUP(N1405,[1]Supplier!$A:$A,[1]Supplier!$V:$V))))),"")</f>
        <v/>
      </c>
      <c r="S1405" s="14">
        <f>IFERROR(SUMIF(CREF!A:A,PREF!A1405,CREF!G:G),"")</f>
        <v>0</v>
      </c>
    </row>
    <row r="1406" spans="2:19">
      <c r="B1406" s="5"/>
      <c r="Q1406" s="4" t="str">
        <f>IFERROR(IF(IF(AND(IF(M1406&lt;&gt;0,LOOKUP(M1406,[1]Customer!$A:$A,[1]Customer!$B:$B),IF(N1406&lt;&gt;0,LOOKUP(N1406,[1]Supplier!$A:$A,[1]Supplier!$B:$B)))=FALSE,O1406&lt;&gt;0),LOOKUP(O1406,[1]Branch!$A:$A,[1]Branch!$B:$B),IF(M1406&lt;&gt;0,LOOKUP(M1406,[1]Customer!$A:$A,[1]Customer!$B:$B),IF(N1406&lt;&gt;0,LOOKUP(N1406,[1]Supplier!$A:$A,[1]Supplier!$B:$B))))=FALSE,LOOKUP(P1406,[1]Banking!$A:$A,[1]Banking!$B:$B),IF(AND(IF(M1406&lt;&gt;0,LOOKUP(M1406,[1]Customer!$A:$A,[1]Customer!$B:$B),IF(N1406&lt;&gt;0,LOOKUP(N1406,[1]Supplier!$A:$A,[1]Supplier!$B:$B)))=FALSE,O1406&lt;&gt;0),LOOKUP(O1406,[1]Branch!$A:$A,[1]Branch!$B:$B),IF(M1406&lt;&gt;0,LOOKUP(M1406,[1]Customer!$A:$A,[1]Customer!$B:$B),IF(N1406&lt;&gt;0,LOOKUP(N1406,[1]Supplier!$A:$A,[1]Supplier!$B:$B))))),"")</f>
        <v/>
      </c>
      <c r="R1406" s="4" t="str">
        <f>IFERROR(IF(IF(AND(IF(M1406&lt;&gt;0,LOOKUP(M1406,[1]Customer!$A:$A,[1]Customer!$V:$V),IF(N1406&lt;&gt;0,LOOKUP(N1406,[1]Supplier!$A:$A,[1]Supplier!$V:$V)))=FALSE,O1406&lt;&gt;0),LOOKUP(O1406,[1]Branch!$A:$A,[1]Branch!$V:$V),IF(M1406&lt;&gt;0,LOOKUP(M1406,[1]Customer!$A:$A,[1]Customer!$V:$V),IF(N1406&lt;&gt;0,LOOKUP(N1406,[1]Supplier!$A:$A,[1]Supplier!$V:$V))))=FALSE,LOOKUP(P1406,[1]Banking!$A:$A,[1]Banking!$C:$C),IF(AND(IF(M1406&lt;&gt;0,LOOKUP(M1406,[1]Customer!$A:$A,[1]Customer!$V:$V),IF(N1406&lt;&gt;0,LOOKUP(N1406,[1]Supplier!$A:$A,[1]Supplier!$V:$V)))=FALSE,O1406&lt;&gt;0),LOOKUP(O1406,[1]Branch!$A:$A,[1]Branch!$V:$V),IF(M1406&lt;&gt;0,LOOKUP(M1406,[1]Customer!$A:$A,[1]Customer!$V:$V),IF(N1406&lt;&gt;0,LOOKUP(N1406,[1]Supplier!$A:$A,[1]Supplier!$V:$V))))),"")</f>
        <v/>
      </c>
      <c r="S1406" s="14">
        <f>IFERROR(SUMIF(CREF!A:A,PREF!A1406,CREF!G:G),"")</f>
        <v>0</v>
      </c>
    </row>
    <row r="1407" spans="2:19">
      <c r="B1407" s="5"/>
      <c r="Q1407" s="4" t="str">
        <f>IFERROR(IF(IF(AND(IF(M1407&lt;&gt;0,LOOKUP(M1407,[1]Customer!$A:$A,[1]Customer!$B:$B),IF(N1407&lt;&gt;0,LOOKUP(N1407,[1]Supplier!$A:$A,[1]Supplier!$B:$B)))=FALSE,O1407&lt;&gt;0),LOOKUP(O1407,[1]Branch!$A:$A,[1]Branch!$B:$B),IF(M1407&lt;&gt;0,LOOKUP(M1407,[1]Customer!$A:$A,[1]Customer!$B:$B),IF(N1407&lt;&gt;0,LOOKUP(N1407,[1]Supplier!$A:$A,[1]Supplier!$B:$B))))=FALSE,LOOKUP(P1407,[1]Banking!$A:$A,[1]Banking!$B:$B),IF(AND(IF(M1407&lt;&gt;0,LOOKUP(M1407,[1]Customer!$A:$A,[1]Customer!$B:$B),IF(N1407&lt;&gt;0,LOOKUP(N1407,[1]Supplier!$A:$A,[1]Supplier!$B:$B)))=FALSE,O1407&lt;&gt;0),LOOKUP(O1407,[1]Branch!$A:$A,[1]Branch!$B:$B),IF(M1407&lt;&gt;0,LOOKUP(M1407,[1]Customer!$A:$A,[1]Customer!$B:$B),IF(N1407&lt;&gt;0,LOOKUP(N1407,[1]Supplier!$A:$A,[1]Supplier!$B:$B))))),"")</f>
        <v/>
      </c>
      <c r="R1407" s="4" t="str">
        <f>IFERROR(IF(IF(AND(IF(M1407&lt;&gt;0,LOOKUP(M1407,[1]Customer!$A:$A,[1]Customer!$V:$V),IF(N1407&lt;&gt;0,LOOKUP(N1407,[1]Supplier!$A:$A,[1]Supplier!$V:$V)))=FALSE,O1407&lt;&gt;0),LOOKUP(O1407,[1]Branch!$A:$A,[1]Branch!$V:$V),IF(M1407&lt;&gt;0,LOOKUP(M1407,[1]Customer!$A:$A,[1]Customer!$V:$V),IF(N1407&lt;&gt;0,LOOKUP(N1407,[1]Supplier!$A:$A,[1]Supplier!$V:$V))))=FALSE,LOOKUP(P1407,[1]Banking!$A:$A,[1]Banking!$C:$C),IF(AND(IF(M1407&lt;&gt;0,LOOKUP(M1407,[1]Customer!$A:$A,[1]Customer!$V:$V),IF(N1407&lt;&gt;0,LOOKUP(N1407,[1]Supplier!$A:$A,[1]Supplier!$V:$V)))=FALSE,O1407&lt;&gt;0),LOOKUP(O1407,[1]Branch!$A:$A,[1]Branch!$V:$V),IF(M1407&lt;&gt;0,LOOKUP(M1407,[1]Customer!$A:$A,[1]Customer!$V:$V),IF(N1407&lt;&gt;0,LOOKUP(N1407,[1]Supplier!$A:$A,[1]Supplier!$V:$V))))),"")</f>
        <v/>
      </c>
      <c r="S1407" s="14">
        <f>IFERROR(SUMIF(CREF!A:A,PREF!A1407,CREF!G:G),"")</f>
        <v>0</v>
      </c>
    </row>
    <row r="1408" spans="2:19">
      <c r="B1408" s="5"/>
      <c r="Q1408" s="4" t="str">
        <f>IFERROR(IF(IF(AND(IF(M1408&lt;&gt;0,LOOKUP(M1408,[1]Customer!$A:$A,[1]Customer!$B:$B),IF(N1408&lt;&gt;0,LOOKUP(N1408,[1]Supplier!$A:$A,[1]Supplier!$B:$B)))=FALSE,O1408&lt;&gt;0),LOOKUP(O1408,[1]Branch!$A:$A,[1]Branch!$B:$B),IF(M1408&lt;&gt;0,LOOKUP(M1408,[1]Customer!$A:$A,[1]Customer!$B:$B),IF(N1408&lt;&gt;0,LOOKUP(N1408,[1]Supplier!$A:$A,[1]Supplier!$B:$B))))=FALSE,LOOKUP(P1408,[1]Banking!$A:$A,[1]Banking!$B:$B),IF(AND(IF(M1408&lt;&gt;0,LOOKUP(M1408,[1]Customer!$A:$A,[1]Customer!$B:$B),IF(N1408&lt;&gt;0,LOOKUP(N1408,[1]Supplier!$A:$A,[1]Supplier!$B:$B)))=FALSE,O1408&lt;&gt;0),LOOKUP(O1408,[1]Branch!$A:$A,[1]Branch!$B:$B),IF(M1408&lt;&gt;0,LOOKUP(M1408,[1]Customer!$A:$A,[1]Customer!$B:$B),IF(N1408&lt;&gt;0,LOOKUP(N1408,[1]Supplier!$A:$A,[1]Supplier!$B:$B))))),"")</f>
        <v/>
      </c>
      <c r="R1408" s="4" t="str">
        <f>IFERROR(IF(IF(AND(IF(M1408&lt;&gt;0,LOOKUP(M1408,[1]Customer!$A:$A,[1]Customer!$V:$V),IF(N1408&lt;&gt;0,LOOKUP(N1408,[1]Supplier!$A:$A,[1]Supplier!$V:$V)))=FALSE,O1408&lt;&gt;0),LOOKUP(O1408,[1]Branch!$A:$A,[1]Branch!$V:$V),IF(M1408&lt;&gt;0,LOOKUP(M1408,[1]Customer!$A:$A,[1]Customer!$V:$V),IF(N1408&lt;&gt;0,LOOKUP(N1408,[1]Supplier!$A:$A,[1]Supplier!$V:$V))))=FALSE,LOOKUP(P1408,[1]Banking!$A:$A,[1]Banking!$C:$C),IF(AND(IF(M1408&lt;&gt;0,LOOKUP(M1408,[1]Customer!$A:$A,[1]Customer!$V:$V),IF(N1408&lt;&gt;0,LOOKUP(N1408,[1]Supplier!$A:$A,[1]Supplier!$V:$V)))=FALSE,O1408&lt;&gt;0),LOOKUP(O1408,[1]Branch!$A:$A,[1]Branch!$V:$V),IF(M1408&lt;&gt;0,LOOKUP(M1408,[1]Customer!$A:$A,[1]Customer!$V:$V),IF(N1408&lt;&gt;0,LOOKUP(N1408,[1]Supplier!$A:$A,[1]Supplier!$V:$V))))),"")</f>
        <v/>
      </c>
      <c r="S1408" s="14">
        <f>IFERROR(SUMIF(CREF!A:A,PREF!A1408,CREF!G:G),"")</f>
        <v>0</v>
      </c>
    </row>
    <row r="1409" spans="2:19">
      <c r="B1409" s="5"/>
      <c r="Q1409" s="4" t="str">
        <f>IFERROR(IF(IF(AND(IF(M1409&lt;&gt;0,LOOKUP(M1409,[1]Customer!$A:$A,[1]Customer!$B:$B),IF(N1409&lt;&gt;0,LOOKUP(N1409,[1]Supplier!$A:$A,[1]Supplier!$B:$B)))=FALSE,O1409&lt;&gt;0),LOOKUP(O1409,[1]Branch!$A:$A,[1]Branch!$B:$B),IF(M1409&lt;&gt;0,LOOKUP(M1409,[1]Customer!$A:$A,[1]Customer!$B:$B),IF(N1409&lt;&gt;0,LOOKUP(N1409,[1]Supplier!$A:$A,[1]Supplier!$B:$B))))=FALSE,LOOKUP(P1409,[1]Banking!$A:$A,[1]Banking!$B:$B),IF(AND(IF(M1409&lt;&gt;0,LOOKUP(M1409,[1]Customer!$A:$A,[1]Customer!$B:$B),IF(N1409&lt;&gt;0,LOOKUP(N1409,[1]Supplier!$A:$A,[1]Supplier!$B:$B)))=FALSE,O1409&lt;&gt;0),LOOKUP(O1409,[1]Branch!$A:$A,[1]Branch!$B:$B),IF(M1409&lt;&gt;0,LOOKUP(M1409,[1]Customer!$A:$A,[1]Customer!$B:$B),IF(N1409&lt;&gt;0,LOOKUP(N1409,[1]Supplier!$A:$A,[1]Supplier!$B:$B))))),"")</f>
        <v/>
      </c>
      <c r="R1409" s="4" t="str">
        <f>IFERROR(IF(IF(AND(IF(M1409&lt;&gt;0,LOOKUP(M1409,[1]Customer!$A:$A,[1]Customer!$V:$V),IF(N1409&lt;&gt;0,LOOKUP(N1409,[1]Supplier!$A:$A,[1]Supplier!$V:$V)))=FALSE,O1409&lt;&gt;0),LOOKUP(O1409,[1]Branch!$A:$A,[1]Branch!$V:$V),IF(M1409&lt;&gt;0,LOOKUP(M1409,[1]Customer!$A:$A,[1]Customer!$V:$V),IF(N1409&lt;&gt;0,LOOKUP(N1409,[1]Supplier!$A:$A,[1]Supplier!$V:$V))))=FALSE,LOOKUP(P1409,[1]Banking!$A:$A,[1]Banking!$C:$C),IF(AND(IF(M1409&lt;&gt;0,LOOKUP(M1409,[1]Customer!$A:$A,[1]Customer!$V:$V),IF(N1409&lt;&gt;0,LOOKUP(N1409,[1]Supplier!$A:$A,[1]Supplier!$V:$V)))=FALSE,O1409&lt;&gt;0),LOOKUP(O1409,[1]Branch!$A:$A,[1]Branch!$V:$V),IF(M1409&lt;&gt;0,LOOKUP(M1409,[1]Customer!$A:$A,[1]Customer!$V:$V),IF(N1409&lt;&gt;0,LOOKUP(N1409,[1]Supplier!$A:$A,[1]Supplier!$V:$V))))),"")</f>
        <v/>
      </c>
      <c r="S1409" s="14">
        <f>IFERROR(SUMIF(CREF!A:A,PREF!A1409,CREF!G:G),"")</f>
        <v>0</v>
      </c>
    </row>
    <row r="1410" spans="2:19">
      <c r="B1410" s="5"/>
      <c r="Q1410" s="4" t="str">
        <f>IFERROR(IF(IF(AND(IF(M1410&lt;&gt;0,LOOKUP(M1410,[1]Customer!$A:$A,[1]Customer!$B:$B),IF(N1410&lt;&gt;0,LOOKUP(N1410,[1]Supplier!$A:$A,[1]Supplier!$B:$B)))=FALSE,O1410&lt;&gt;0),LOOKUP(O1410,[1]Branch!$A:$A,[1]Branch!$B:$B),IF(M1410&lt;&gt;0,LOOKUP(M1410,[1]Customer!$A:$A,[1]Customer!$B:$B),IF(N1410&lt;&gt;0,LOOKUP(N1410,[1]Supplier!$A:$A,[1]Supplier!$B:$B))))=FALSE,LOOKUP(P1410,[1]Banking!$A:$A,[1]Banking!$B:$B),IF(AND(IF(M1410&lt;&gt;0,LOOKUP(M1410,[1]Customer!$A:$A,[1]Customer!$B:$B),IF(N1410&lt;&gt;0,LOOKUP(N1410,[1]Supplier!$A:$A,[1]Supplier!$B:$B)))=FALSE,O1410&lt;&gt;0),LOOKUP(O1410,[1]Branch!$A:$A,[1]Branch!$B:$B),IF(M1410&lt;&gt;0,LOOKUP(M1410,[1]Customer!$A:$A,[1]Customer!$B:$B),IF(N1410&lt;&gt;0,LOOKUP(N1410,[1]Supplier!$A:$A,[1]Supplier!$B:$B))))),"")</f>
        <v/>
      </c>
      <c r="R1410" s="4" t="str">
        <f>IFERROR(IF(IF(AND(IF(M1410&lt;&gt;0,LOOKUP(M1410,[1]Customer!$A:$A,[1]Customer!$V:$V),IF(N1410&lt;&gt;0,LOOKUP(N1410,[1]Supplier!$A:$A,[1]Supplier!$V:$V)))=FALSE,O1410&lt;&gt;0),LOOKUP(O1410,[1]Branch!$A:$A,[1]Branch!$V:$V),IF(M1410&lt;&gt;0,LOOKUP(M1410,[1]Customer!$A:$A,[1]Customer!$V:$V),IF(N1410&lt;&gt;0,LOOKUP(N1410,[1]Supplier!$A:$A,[1]Supplier!$V:$V))))=FALSE,LOOKUP(P1410,[1]Banking!$A:$A,[1]Banking!$C:$C),IF(AND(IF(M1410&lt;&gt;0,LOOKUP(M1410,[1]Customer!$A:$A,[1]Customer!$V:$V),IF(N1410&lt;&gt;0,LOOKUP(N1410,[1]Supplier!$A:$A,[1]Supplier!$V:$V)))=FALSE,O1410&lt;&gt;0),LOOKUP(O1410,[1]Branch!$A:$A,[1]Branch!$V:$V),IF(M1410&lt;&gt;0,LOOKUP(M1410,[1]Customer!$A:$A,[1]Customer!$V:$V),IF(N1410&lt;&gt;0,LOOKUP(N1410,[1]Supplier!$A:$A,[1]Supplier!$V:$V))))),"")</f>
        <v/>
      </c>
      <c r="S1410" s="14">
        <f>IFERROR(SUMIF(CREF!A:A,PREF!A1410,CREF!G:G),"")</f>
        <v>0</v>
      </c>
    </row>
    <row r="1411" spans="2:19">
      <c r="B1411" s="5"/>
      <c r="Q1411" s="4" t="str">
        <f>IFERROR(IF(IF(AND(IF(M1411&lt;&gt;0,LOOKUP(M1411,[1]Customer!$A:$A,[1]Customer!$B:$B),IF(N1411&lt;&gt;0,LOOKUP(N1411,[1]Supplier!$A:$A,[1]Supplier!$B:$B)))=FALSE,O1411&lt;&gt;0),LOOKUP(O1411,[1]Branch!$A:$A,[1]Branch!$B:$B),IF(M1411&lt;&gt;0,LOOKUP(M1411,[1]Customer!$A:$A,[1]Customer!$B:$B),IF(N1411&lt;&gt;0,LOOKUP(N1411,[1]Supplier!$A:$A,[1]Supplier!$B:$B))))=FALSE,LOOKUP(P1411,[1]Banking!$A:$A,[1]Banking!$B:$B),IF(AND(IF(M1411&lt;&gt;0,LOOKUP(M1411,[1]Customer!$A:$A,[1]Customer!$B:$B),IF(N1411&lt;&gt;0,LOOKUP(N1411,[1]Supplier!$A:$A,[1]Supplier!$B:$B)))=FALSE,O1411&lt;&gt;0),LOOKUP(O1411,[1]Branch!$A:$A,[1]Branch!$B:$B),IF(M1411&lt;&gt;0,LOOKUP(M1411,[1]Customer!$A:$A,[1]Customer!$B:$B),IF(N1411&lt;&gt;0,LOOKUP(N1411,[1]Supplier!$A:$A,[1]Supplier!$B:$B))))),"")</f>
        <v/>
      </c>
      <c r="R1411" s="4" t="str">
        <f>IFERROR(IF(IF(AND(IF(M1411&lt;&gt;0,LOOKUP(M1411,[1]Customer!$A:$A,[1]Customer!$V:$V),IF(N1411&lt;&gt;0,LOOKUP(N1411,[1]Supplier!$A:$A,[1]Supplier!$V:$V)))=FALSE,O1411&lt;&gt;0),LOOKUP(O1411,[1]Branch!$A:$A,[1]Branch!$V:$V),IF(M1411&lt;&gt;0,LOOKUP(M1411,[1]Customer!$A:$A,[1]Customer!$V:$V),IF(N1411&lt;&gt;0,LOOKUP(N1411,[1]Supplier!$A:$A,[1]Supplier!$V:$V))))=FALSE,LOOKUP(P1411,[1]Banking!$A:$A,[1]Banking!$C:$C),IF(AND(IF(M1411&lt;&gt;0,LOOKUP(M1411,[1]Customer!$A:$A,[1]Customer!$V:$V),IF(N1411&lt;&gt;0,LOOKUP(N1411,[1]Supplier!$A:$A,[1]Supplier!$V:$V)))=FALSE,O1411&lt;&gt;0),LOOKUP(O1411,[1]Branch!$A:$A,[1]Branch!$V:$V),IF(M1411&lt;&gt;0,LOOKUP(M1411,[1]Customer!$A:$A,[1]Customer!$V:$V),IF(N1411&lt;&gt;0,LOOKUP(N1411,[1]Supplier!$A:$A,[1]Supplier!$V:$V))))),"")</f>
        <v/>
      </c>
      <c r="S1411" s="14">
        <f>IFERROR(SUMIF(CREF!A:A,PREF!A1411,CREF!G:G),"")</f>
        <v>0</v>
      </c>
    </row>
    <row r="1412" spans="2:19">
      <c r="B1412" s="5"/>
      <c r="Q1412" s="4" t="str">
        <f>IFERROR(IF(IF(AND(IF(M1412&lt;&gt;0,LOOKUP(M1412,[1]Customer!$A:$A,[1]Customer!$B:$B),IF(N1412&lt;&gt;0,LOOKUP(N1412,[1]Supplier!$A:$A,[1]Supplier!$B:$B)))=FALSE,O1412&lt;&gt;0),LOOKUP(O1412,[1]Branch!$A:$A,[1]Branch!$B:$B),IF(M1412&lt;&gt;0,LOOKUP(M1412,[1]Customer!$A:$A,[1]Customer!$B:$B),IF(N1412&lt;&gt;0,LOOKUP(N1412,[1]Supplier!$A:$A,[1]Supplier!$B:$B))))=FALSE,LOOKUP(P1412,[1]Banking!$A:$A,[1]Banking!$B:$B),IF(AND(IF(M1412&lt;&gt;0,LOOKUP(M1412,[1]Customer!$A:$A,[1]Customer!$B:$B),IF(N1412&lt;&gt;0,LOOKUP(N1412,[1]Supplier!$A:$A,[1]Supplier!$B:$B)))=FALSE,O1412&lt;&gt;0),LOOKUP(O1412,[1]Branch!$A:$A,[1]Branch!$B:$B),IF(M1412&lt;&gt;0,LOOKUP(M1412,[1]Customer!$A:$A,[1]Customer!$B:$B),IF(N1412&lt;&gt;0,LOOKUP(N1412,[1]Supplier!$A:$A,[1]Supplier!$B:$B))))),"")</f>
        <v/>
      </c>
      <c r="R1412" s="4" t="str">
        <f>IFERROR(IF(IF(AND(IF(M1412&lt;&gt;0,LOOKUP(M1412,[1]Customer!$A:$A,[1]Customer!$V:$V),IF(N1412&lt;&gt;0,LOOKUP(N1412,[1]Supplier!$A:$A,[1]Supplier!$V:$V)))=FALSE,O1412&lt;&gt;0),LOOKUP(O1412,[1]Branch!$A:$A,[1]Branch!$V:$V),IF(M1412&lt;&gt;0,LOOKUP(M1412,[1]Customer!$A:$A,[1]Customer!$V:$V),IF(N1412&lt;&gt;0,LOOKUP(N1412,[1]Supplier!$A:$A,[1]Supplier!$V:$V))))=FALSE,LOOKUP(P1412,[1]Banking!$A:$A,[1]Banking!$C:$C),IF(AND(IF(M1412&lt;&gt;0,LOOKUP(M1412,[1]Customer!$A:$A,[1]Customer!$V:$V),IF(N1412&lt;&gt;0,LOOKUP(N1412,[1]Supplier!$A:$A,[1]Supplier!$V:$V)))=FALSE,O1412&lt;&gt;0),LOOKUP(O1412,[1]Branch!$A:$A,[1]Branch!$V:$V),IF(M1412&lt;&gt;0,LOOKUP(M1412,[1]Customer!$A:$A,[1]Customer!$V:$V),IF(N1412&lt;&gt;0,LOOKUP(N1412,[1]Supplier!$A:$A,[1]Supplier!$V:$V))))),"")</f>
        <v/>
      </c>
      <c r="S1412" s="14">
        <f>IFERROR(SUMIF(CREF!A:A,PREF!A1412,CREF!G:G),"")</f>
        <v>0</v>
      </c>
    </row>
    <row r="1413" spans="2:19">
      <c r="B1413" s="5"/>
      <c r="Q1413" s="4" t="str">
        <f>IFERROR(IF(IF(AND(IF(M1413&lt;&gt;0,LOOKUP(M1413,[1]Customer!$A:$A,[1]Customer!$B:$B),IF(N1413&lt;&gt;0,LOOKUP(N1413,[1]Supplier!$A:$A,[1]Supplier!$B:$B)))=FALSE,O1413&lt;&gt;0),LOOKUP(O1413,[1]Branch!$A:$A,[1]Branch!$B:$B),IF(M1413&lt;&gt;0,LOOKUP(M1413,[1]Customer!$A:$A,[1]Customer!$B:$B),IF(N1413&lt;&gt;0,LOOKUP(N1413,[1]Supplier!$A:$A,[1]Supplier!$B:$B))))=FALSE,LOOKUP(P1413,[1]Banking!$A:$A,[1]Banking!$B:$B),IF(AND(IF(M1413&lt;&gt;0,LOOKUP(M1413,[1]Customer!$A:$A,[1]Customer!$B:$B),IF(N1413&lt;&gt;0,LOOKUP(N1413,[1]Supplier!$A:$A,[1]Supplier!$B:$B)))=FALSE,O1413&lt;&gt;0),LOOKUP(O1413,[1]Branch!$A:$A,[1]Branch!$B:$B),IF(M1413&lt;&gt;0,LOOKUP(M1413,[1]Customer!$A:$A,[1]Customer!$B:$B),IF(N1413&lt;&gt;0,LOOKUP(N1413,[1]Supplier!$A:$A,[1]Supplier!$B:$B))))),"")</f>
        <v/>
      </c>
      <c r="R1413" s="4" t="str">
        <f>IFERROR(IF(IF(AND(IF(M1413&lt;&gt;0,LOOKUP(M1413,[1]Customer!$A:$A,[1]Customer!$V:$V),IF(N1413&lt;&gt;0,LOOKUP(N1413,[1]Supplier!$A:$A,[1]Supplier!$V:$V)))=FALSE,O1413&lt;&gt;0),LOOKUP(O1413,[1]Branch!$A:$A,[1]Branch!$V:$V),IF(M1413&lt;&gt;0,LOOKUP(M1413,[1]Customer!$A:$A,[1]Customer!$V:$V),IF(N1413&lt;&gt;0,LOOKUP(N1413,[1]Supplier!$A:$A,[1]Supplier!$V:$V))))=FALSE,LOOKUP(P1413,[1]Banking!$A:$A,[1]Banking!$C:$C),IF(AND(IF(M1413&lt;&gt;0,LOOKUP(M1413,[1]Customer!$A:$A,[1]Customer!$V:$V),IF(N1413&lt;&gt;0,LOOKUP(N1413,[1]Supplier!$A:$A,[1]Supplier!$V:$V)))=FALSE,O1413&lt;&gt;0),LOOKUP(O1413,[1]Branch!$A:$A,[1]Branch!$V:$V),IF(M1413&lt;&gt;0,LOOKUP(M1413,[1]Customer!$A:$A,[1]Customer!$V:$V),IF(N1413&lt;&gt;0,LOOKUP(N1413,[1]Supplier!$A:$A,[1]Supplier!$V:$V))))),"")</f>
        <v/>
      </c>
      <c r="S1413" s="14">
        <f>IFERROR(SUMIF(CREF!A:A,PREF!A1413,CREF!G:G),"")</f>
        <v>0</v>
      </c>
    </row>
    <row r="1414" spans="2:19">
      <c r="B1414" s="5"/>
      <c r="Q1414" s="4" t="str">
        <f>IFERROR(IF(IF(AND(IF(M1414&lt;&gt;0,LOOKUP(M1414,[1]Customer!$A:$A,[1]Customer!$B:$B),IF(N1414&lt;&gt;0,LOOKUP(N1414,[1]Supplier!$A:$A,[1]Supplier!$B:$B)))=FALSE,O1414&lt;&gt;0),LOOKUP(O1414,[1]Branch!$A:$A,[1]Branch!$B:$B),IF(M1414&lt;&gt;0,LOOKUP(M1414,[1]Customer!$A:$A,[1]Customer!$B:$B),IF(N1414&lt;&gt;0,LOOKUP(N1414,[1]Supplier!$A:$A,[1]Supplier!$B:$B))))=FALSE,LOOKUP(P1414,[1]Banking!$A:$A,[1]Banking!$B:$B),IF(AND(IF(M1414&lt;&gt;0,LOOKUP(M1414,[1]Customer!$A:$A,[1]Customer!$B:$B),IF(N1414&lt;&gt;0,LOOKUP(N1414,[1]Supplier!$A:$A,[1]Supplier!$B:$B)))=FALSE,O1414&lt;&gt;0),LOOKUP(O1414,[1]Branch!$A:$A,[1]Branch!$B:$B),IF(M1414&lt;&gt;0,LOOKUP(M1414,[1]Customer!$A:$A,[1]Customer!$B:$B),IF(N1414&lt;&gt;0,LOOKUP(N1414,[1]Supplier!$A:$A,[1]Supplier!$B:$B))))),"")</f>
        <v/>
      </c>
      <c r="R1414" s="4" t="str">
        <f>IFERROR(IF(IF(AND(IF(M1414&lt;&gt;0,LOOKUP(M1414,[1]Customer!$A:$A,[1]Customer!$V:$V),IF(N1414&lt;&gt;0,LOOKUP(N1414,[1]Supplier!$A:$A,[1]Supplier!$V:$V)))=FALSE,O1414&lt;&gt;0),LOOKUP(O1414,[1]Branch!$A:$A,[1]Branch!$V:$V),IF(M1414&lt;&gt;0,LOOKUP(M1414,[1]Customer!$A:$A,[1]Customer!$V:$V),IF(N1414&lt;&gt;0,LOOKUP(N1414,[1]Supplier!$A:$A,[1]Supplier!$V:$V))))=FALSE,LOOKUP(P1414,[1]Banking!$A:$A,[1]Banking!$C:$C),IF(AND(IF(M1414&lt;&gt;0,LOOKUP(M1414,[1]Customer!$A:$A,[1]Customer!$V:$V),IF(N1414&lt;&gt;0,LOOKUP(N1414,[1]Supplier!$A:$A,[1]Supplier!$V:$V)))=FALSE,O1414&lt;&gt;0),LOOKUP(O1414,[1]Branch!$A:$A,[1]Branch!$V:$V),IF(M1414&lt;&gt;0,LOOKUP(M1414,[1]Customer!$A:$A,[1]Customer!$V:$V),IF(N1414&lt;&gt;0,LOOKUP(N1414,[1]Supplier!$A:$A,[1]Supplier!$V:$V))))),"")</f>
        <v/>
      </c>
      <c r="S1414" s="14">
        <f>IFERROR(SUMIF(CREF!A:A,PREF!A1414,CREF!G:G),"")</f>
        <v>0</v>
      </c>
    </row>
    <row r="1415" spans="2:19">
      <c r="B1415" s="5"/>
      <c r="Q1415" s="4" t="str">
        <f>IFERROR(IF(IF(AND(IF(M1415&lt;&gt;0,LOOKUP(M1415,[1]Customer!$A:$A,[1]Customer!$B:$B),IF(N1415&lt;&gt;0,LOOKUP(N1415,[1]Supplier!$A:$A,[1]Supplier!$B:$B)))=FALSE,O1415&lt;&gt;0),LOOKUP(O1415,[1]Branch!$A:$A,[1]Branch!$B:$B),IF(M1415&lt;&gt;0,LOOKUP(M1415,[1]Customer!$A:$A,[1]Customer!$B:$B),IF(N1415&lt;&gt;0,LOOKUP(N1415,[1]Supplier!$A:$A,[1]Supplier!$B:$B))))=FALSE,LOOKUP(P1415,[1]Banking!$A:$A,[1]Banking!$B:$B),IF(AND(IF(M1415&lt;&gt;0,LOOKUP(M1415,[1]Customer!$A:$A,[1]Customer!$B:$B),IF(N1415&lt;&gt;0,LOOKUP(N1415,[1]Supplier!$A:$A,[1]Supplier!$B:$B)))=FALSE,O1415&lt;&gt;0),LOOKUP(O1415,[1]Branch!$A:$A,[1]Branch!$B:$B),IF(M1415&lt;&gt;0,LOOKUP(M1415,[1]Customer!$A:$A,[1]Customer!$B:$B),IF(N1415&lt;&gt;0,LOOKUP(N1415,[1]Supplier!$A:$A,[1]Supplier!$B:$B))))),"")</f>
        <v/>
      </c>
      <c r="R1415" s="4" t="str">
        <f>IFERROR(IF(IF(AND(IF(M1415&lt;&gt;0,LOOKUP(M1415,[1]Customer!$A:$A,[1]Customer!$V:$V),IF(N1415&lt;&gt;0,LOOKUP(N1415,[1]Supplier!$A:$A,[1]Supplier!$V:$V)))=FALSE,O1415&lt;&gt;0),LOOKUP(O1415,[1]Branch!$A:$A,[1]Branch!$V:$V),IF(M1415&lt;&gt;0,LOOKUP(M1415,[1]Customer!$A:$A,[1]Customer!$V:$V),IF(N1415&lt;&gt;0,LOOKUP(N1415,[1]Supplier!$A:$A,[1]Supplier!$V:$V))))=FALSE,LOOKUP(P1415,[1]Banking!$A:$A,[1]Banking!$C:$C),IF(AND(IF(M1415&lt;&gt;0,LOOKUP(M1415,[1]Customer!$A:$A,[1]Customer!$V:$V),IF(N1415&lt;&gt;0,LOOKUP(N1415,[1]Supplier!$A:$A,[1]Supplier!$V:$V)))=FALSE,O1415&lt;&gt;0),LOOKUP(O1415,[1]Branch!$A:$A,[1]Branch!$V:$V),IF(M1415&lt;&gt;0,LOOKUP(M1415,[1]Customer!$A:$A,[1]Customer!$V:$V),IF(N1415&lt;&gt;0,LOOKUP(N1415,[1]Supplier!$A:$A,[1]Supplier!$V:$V))))),"")</f>
        <v/>
      </c>
      <c r="S1415" s="14">
        <f>IFERROR(SUMIF(CREF!A:A,PREF!A1415,CREF!G:G),"")</f>
        <v>0</v>
      </c>
    </row>
    <row r="1416" spans="2:19">
      <c r="B1416" s="5"/>
      <c r="Q1416" s="4" t="str">
        <f>IFERROR(IF(IF(AND(IF(M1416&lt;&gt;0,LOOKUP(M1416,[1]Customer!$A:$A,[1]Customer!$B:$B),IF(N1416&lt;&gt;0,LOOKUP(N1416,[1]Supplier!$A:$A,[1]Supplier!$B:$B)))=FALSE,O1416&lt;&gt;0),LOOKUP(O1416,[1]Branch!$A:$A,[1]Branch!$B:$B),IF(M1416&lt;&gt;0,LOOKUP(M1416,[1]Customer!$A:$A,[1]Customer!$B:$B),IF(N1416&lt;&gt;0,LOOKUP(N1416,[1]Supplier!$A:$A,[1]Supplier!$B:$B))))=FALSE,LOOKUP(P1416,[1]Banking!$A:$A,[1]Banking!$B:$B),IF(AND(IF(M1416&lt;&gt;0,LOOKUP(M1416,[1]Customer!$A:$A,[1]Customer!$B:$B),IF(N1416&lt;&gt;0,LOOKUP(N1416,[1]Supplier!$A:$A,[1]Supplier!$B:$B)))=FALSE,O1416&lt;&gt;0),LOOKUP(O1416,[1]Branch!$A:$A,[1]Branch!$B:$B),IF(M1416&lt;&gt;0,LOOKUP(M1416,[1]Customer!$A:$A,[1]Customer!$B:$B),IF(N1416&lt;&gt;0,LOOKUP(N1416,[1]Supplier!$A:$A,[1]Supplier!$B:$B))))),"")</f>
        <v/>
      </c>
      <c r="R1416" s="4" t="str">
        <f>IFERROR(IF(IF(AND(IF(M1416&lt;&gt;0,LOOKUP(M1416,[1]Customer!$A:$A,[1]Customer!$V:$V),IF(N1416&lt;&gt;0,LOOKUP(N1416,[1]Supplier!$A:$A,[1]Supplier!$V:$V)))=FALSE,O1416&lt;&gt;0),LOOKUP(O1416,[1]Branch!$A:$A,[1]Branch!$V:$V),IF(M1416&lt;&gt;0,LOOKUP(M1416,[1]Customer!$A:$A,[1]Customer!$V:$V),IF(N1416&lt;&gt;0,LOOKUP(N1416,[1]Supplier!$A:$A,[1]Supplier!$V:$V))))=FALSE,LOOKUP(P1416,[1]Banking!$A:$A,[1]Banking!$C:$C),IF(AND(IF(M1416&lt;&gt;0,LOOKUP(M1416,[1]Customer!$A:$A,[1]Customer!$V:$V),IF(N1416&lt;&gt;0,LOOKUP(N1416,[1]Supplier!$A:$A,[1]Supplier!$V:$V)))=FALSE,O1416&lt;&gt;0),LOOKUP(O1416,[1]Branch!$A:$A,[1]Branch!$V:$V),IF(M1416&lt;&gt;0,LOOKUP(M1416,[1]Customer!$A:$A,[1]Customer!$V:$V),IF(N1416&lt;&gt;0,LOOKUP(N1416,[1]Supplier!$A:$A,[1]Supplier!$V:$V))))),"")</f>
        <v/>
      </c>
      <c r="S1416" s="14">
        <f>IFERROR(SUMIF(CREF!A:A,PREF!A1416,CREF!G:G),"")</f>
        <v>0</v>
      </c>
    </row>
    <row r="1417" spans="2:19">
      <c r="B1417" s="5"/>
      <c r="Q1417" s="4" t="str">
        <f>IFERROR(IF(IF(AND(IF(M1417&lt;&gt;0,LOOKUP(M1417,[1]Customer!$A:$A,[1]Customer!$B:$B),IF(N1417&lt;&gt;0,LOOKUP(N1417,[1]Supplier!$A:$A,[1]Supplier!$B:$B)))=FALSE,O1417&lt;&gt;0),LOOKUP(O1417,[1]Branch!$A:$A,[1]Branch!$B:$B),IF(M1417&lt;&gt;0,LOOKUP(M1417,[1]Customer!$A:$A,[1]Customer!$B:$B),IF(N1417&lt;&gt;0,LOOKUP(N1417,[1]Supplier!$A:$A,[1]Supplier!$B:$B))))=FALSE,LOOKUP(P1417,[1]Banking!$A:$A,[1]Banking!$B:$B),IF(AND(IF(M1417&lt;&gt;0,LOOKUP(M1417,[1]Customer!$A:$A,[1]Customer!$B:$B),IF(N1417&lt;&gt;0,LOOKUP(N1417,[1]Supplier!$A:$A,[1]Supplier!$B:$B)))=FALSE,O1417&lt;&gt;0),LOOKUP(O1417,[1]Branch!$A:$A,[1]Branch!$B:$B),IF(M1417&lt;&gt;0,LOOKUP(M1417,[1]Customer!$A:$A,[1]Customer!$B:$B),IF(N1417&lt;&gt;0,LOOKUP(N1417,[1]Supplier!$A:$A,[1]Supplier!$B:$B))))),"")</f>
        <v/>
      </c>
      <c r="R1417" s="4" t="str">
        <f>IFERROR(IF(IF(AND(IF(M1417&lt;&gt;0,LOOKUP(M1417,[1]Customer!$A:$A,[1]Customer!$V:$V),IF(N1417&lt;&gt;0,LOOKUP(N1417,[1]Supplier!$A:$A,[1]Supplier!$V:$V)))=FALSE,O1417&lt;&gt;0),LOOKUP(O1417,[1]Branch!$A:$A,[1]Branch!$V:$V),IF(M1417&lt;&gt;0,LOOKUP(M1417,[1]Customer!$A:$A,[1]Customer!$V:$V),IF(N1417&lt;&gt;0,LOOKUP(N1417,[1]Supplier!$A:$A,[1]Supplier!$V:$V))))=FALSE,LOOKUP(P1417,[1]Banking!$A:$A,[1]Banking!$C:$C),IF(AND(IF(M1417&lt;&gt;0,LOOKUP(M1417,[1]Customer!$A:$A,[1]Customer!$V:$V),IF(N1417&lt;&gt;0,LOOKUP(N1417,[1]Supplier!$A:$A,[1]Supplier!$V:$V)))=FALSE,O1417&lt;&gt;0),LOOKUP(O1417,[1]Branch!$A:$A,[1]Branch!$V:$V),IF(M1417&lt;&gt;0,LOOKUP(M1417,[1]Customer!$A:$A,[1]Customer!$V:$V),IF(N1417&lt;&gt;0,LOOKUP(N1417,[1]Supplier!$A:$A,[1]Supplier!$V:$V))))),"")</f>
        <v/>
      </c>
      <c r="S1417" s="14">
        <f>IFERROR(SUMIF(CREF!A:A,PREF!A1417,CREF!G:G),"")</f>
        <v>0</v>
      </c>
    </row>
    <row r="1418" spans="2:19">
      <c r="B1418" s="5"/>
      <c r="Q1418" s="4" t="str">
        <f>IFERROR(IF(IF(AND(IF(M1418&lt;&gt;0,LOOKUP(M1418,[1]Customer!$A:$A,[1]Customer!$B:$B),IF(N1418&lt;&gt;0,LOOKUP(N1418,[1]Supplier!$A:$A,[1]Supplier!$B:$B)))=FALSE,O1418&lt;&gt;0),LOOKUP(O1418,[1]Branch!$A:$A,[1]Branch!$B:$B),IF(M1418&lt;&gt;0,LOOKUP(M1418,[1]Customer!$A:$A,[1]Customer!$B:$B),IF(N1418&lt;&gt;0,LOOKUP(N1418,[1]Supplier!$A:$A,[1]Supplier!$B:$B))))=FALSE,LOOKUP(P1418,[1]Banking!$A:$A,[1]Banking!$B:$B),IF(AND(IF(M1418&lt;&gt;0,LOOKUP(M1418,[1]Customer!$A:$A,[1]Customer!$B:$B),IF(N1418&lt;&gt;0,LOOKUP(N1418,[1]Supplier!$A:$A,[1]Supplier!$B:$B)))=FALSE,O1418&lt;&gt;0),LOOKUP(O1418,[1]Branch!$A:$A,[1]Branch!$B:$B),IF(M1418&lt;&gt;0,LOOKUP(M1418,[1]Customer!$A:$A,[1]Customer!$B:$B),IF(N1418&lt;&gt;0,LOOKUP(N1418,[1]Supplier!$A:$A,[1]Supplier!$B:$B))))),"")</f>
        <v/>
      </c>
      <c r="R1418" s="4" t="str">
        <f>IFERROR(IF(IF(AND(IF(M1418&lt;&gt;0,LOOKUP(M1418,[1]Customer!$A:$A,[1]Customer!$V:$V),IF(N1418&lt;&gt;0,LOOKUP(N1418,[1]Supplier!$A:$A,[1]Supplier!$V:$V)))=FALSE,O1418&lt;&gt;0),LOOKUP(O1418,[1]Branch!$A:$A,[1]Branch!$V:$V),IF(M1418&lt;&gt;0,LOOKUP(M1418,[1]Customer!$A:$A,[1]Customer!$V:$V),IF(N1418&lt;&gt;0,LOOKUP(N1418,[1]Supplier!$A:$A,[1]Supplier!$V:$V))))=FALSE,LOOKUP(P1418,[1]Banking!$A:$A,[1]Banking!$C:$C),IF(AND(IF(M1418&lt;&gt;0,LOOKUP(M1418,[1]Customer!$A:$A,[1]Customer!$V:$V),IF(N1418&lt;&gt;0,LOOKUP(N1418,[1]Supplier!$A:$A,[1]Supplier!$V:$V)))=FALSE,O1418&lt;&gt;0),LOOKUP(O1418,[1]Branch!$A:$A,[1]Branch!$V:$V),IF(M1418&lt;&gt;0,LOOKUP(M1418,[1]Customer!$A:$A,[1]Customer!$V:$V),IF(N1418&lt;&gt;0,LOOKUP(N1418,[1]Supplier!$A:$A,[1]Supplier!$V:$V))))),"")</f>
        <v/>
      </c>
      <c r="S1418" s="14">
        <f>IFERROR(SUMIF(CREF!A:A,PREF!A1418,CREF!G:G),"")</f>
        <v>0</v>
      </c>
    </row>
    <row r="1419" spans="2:19">
      <c r="B1419" s="5"/>
      <c r="D1419" s="11"/>
      <c r="Q1419" s="4" t="str">
        <f>IFERROR(IF(IF(AND(IF(M1419&lt;&gt;0,LOOKUP(M1419,[1]Customer!$A:$A,[1]Customer!$B:$B),IF(N1419&lt;&gt;0,LOOKUP(N1419,[1]Supplier!$A:$A,[1]Supplier!$B:$B)))=FALSE,O1419&lt;&gt;0),LOOKUP(O1419,[1]Branch!$A:$A,[1]Branch!$B:$B),IF(M1419&lt;&gt;0,LOOKUP(M1419,[1]Customer!$A:$A,[1]Customer!$B:$B),IF(N1419&lt;&gt;0,LOOKUP(N1419,[1]Supplier!$A:$A,[1]Supplier!$B:$B))))=FALSE,LOOKUP(P1419,[1]Banking!$A:$A,[1]Banking!$B:$B),IF(AND(IF(M1419&lt;&gt;0,LOOKUP(M1419,[1]Customer!$A:$A,[1]Customer!$B:$B),IF(N1419&lt;&gt;0,LOOKUP(N1419,[1]Supplier!$A:$A,[1]Supplier!$B:$B)))=FALSE,O1419&lt;&gt;0),LOOKUP(O1419,[1]Branch!$A:$A,[1]Branch!$B:$B),IF(M1419&lt;&gt;0,LOOKUP(M1419,[1]Customer!$A:$A,[1]Customer!$B:$B),IF(N1419&lt;&gt;0,LOOKUP(N1419,[1]Supplier!$A:$A,[1]Supplier!$B:$B))))),"")</f>
        <v/>
      </c>
      <c r="R1419" s="4" t="str">
        <f>IFERROR(IF(IF(AND(IF(M1419&lt;&gt;0,LOOKUP(M1419,[1]Customer!$A:$A,[1]Customer!$V:$V),IF(N1419&lt;&gt;0,LOOKUP(N1419,[1]Supplier!$A:$A,[1]Supplier!$V:$V)))=FALSE,O1419&lt;&gt;0),LOOKUP(O1419,[1]Branch!$A:$A,[1]Branch!$V:$V),IF(M1419&lt;&gt;0,LOOKUP(M1419,[1]Customer!$A:$A,[1]Customer!$V:$V),IF(N1419&lt;&gt;0,LOOKUP(N1419,[1]Supplier!$A:$A,[1]Supplier!$V:$V))))=FALSE,LOOKUP(P1419,[1]Banking!$A:$A,[1]Banking!$C:$C),IF(AND(IF(M1419&lt;&gt;0,LOOKUP(M1419,[1]Customer!$A:$A,[1]Customer!$V:$V),IF(N1419&lt;&gt;0,LOOKUP(N1419,[1]Supplier!$A:$A,[1]Supplier!$V:$V)))=FALSE,O1419&lt;&gt;0),LOOKUP(O1419,[1]Branch!$A:$A,[1]Branch!$V:$V),IF(M1419&lt;&gt;0,LOOKUP(M1419,[1]Customer!$A:$A,[1]Customer!$V:$V),IF(N1419&lt;&gt;0,LOOKUP(N1419,[1]Supplier!$A:$A,[1]Supplier!$V:$V))))),"")</f>
        <v/>
      </c>
      <c r="S1419" s="14">
        <f>IFERROR(SUMIF(CREF!A:A,PREF!A1419,CREF!G:G),"")</f>
        <v>0</v>
      </c>
    </row>
    <row r="1420" spans="2:19">
      <c r="B1420" s="5"/>
      <c r="Q1420" s="4" t="str">
        <f>IFERROR(IF(IF(AND(IF(M1420&lt;&gt;0,LOOKUP(M1420,[1]Customer!$A:$A,[1]Customer!$B:$B),IF(N1420&lt;&gt;0,LOOKUP(N1420,[1]Supplier!$A:$A,[1]Supplier!$B:$B)))=FALSE,O1420&lt;&gt;0),LOOKUP(O1420,[1]Branch!$A:$A,[1]Branch!$B:$B),IF(M1420&lt;&gt;0,LOOKUP(M1420,[1]Customer!$A:$A,[1]Customer!$B:$B),IF(N1420&lt;&gt;0,LOOKUP(N1420,[1]Supplier!$A:$A,[1]Supplier!$B:$B))))=FALSE,LOOKUP(P1420,[1]Banking!$A:$A,[1]Banking!$B:$B),IF(AND(IF(M1420&lt;&gt;0,LOOKUP(M1420,[1]Customer!$A:$A,[1]Customer!$B:$B),IF(N1420&lt;&gt;0,LOOKUP(N1420,[1]Supplier!$A:$A,[1]Supplier!$B:$B)))=FALSE,O1420&lt;&gt;0),LOOKUP(O1420,[1]Branch!$A:$A,[1]Branch!$B:$B),IF(M1420&lt;&gt;0,LOOKUP(M1420,[1]Customer!$A:$A,[1]Customer!$B:$B),IF(N1420&lt;&gt;0,LOOKUP(N1420,[1]Supplier!$A:$A,[1]Supplier!$B:$B))))),"")</f>
        <v/>
      </c>
      <c r="R1420" s="4" t="str">
        <f>IFERROR(IF(IF(AND(IF(M1420&lt;&gt;0,LOOKUP(M1420,[1]Customer!$A:$A,[1]Customer!$V:$V),IF(N1420&lt;&gt;0,LOOKUP(N1420,[1]Supplier!$A:$A,[1]Supplier!$V:$V)))=FALSE,O1420&lt;&gt;0),LOOKUP(O1420,[1]Branch!$A:$A,[1]Branch!$V:$V),IF(M1420&lt;&gt;0,LOOKUP(M1420,[1]Customer!$A:$A,[1]Customer!$V:$V),IF(N1420&lt;&gt;0,LOOKUP(N1420,[1]Supplier!$A:$A,[1]Supplier!$V:$V))))=FALSE,LOOKUP(P1420,[1]Banking!$A:$A,[1]Banking!$C:$C),IF(AND(IF(M1420&lt;&gt;0,LOOKUP(M1420,[1]Customer!$A:$A,[1]Customer!$V:$V),IF(N1420&lt;&gt;0,LOOKUP(N1420,[1]Supplier!$A:$A,[1]Supplier!$V:$V)))=FALSE,O1420&lt;&gt;0),LOOKUP(O1420,[1]Branch!$A:$A,[1]Branch!$V:$V),IF(M1420&lt;&gt;0,LOOKUP(M1420,[1]Customer!$A:$A,[1]Customer!$V:$V),IF(N1420&lt;&gt;0,LOOKUP(N1420,[1]Supplier!$A:$A,[1]Supplier!$V:$V))))),"")</f>
        <v/>
      </c>
      <c r="S1420" s="14">
        <f>IFERROR(SUMIF(CREF!A:A,PREF!A1420,CREF!G:G),"")</f>
        <v>0</v>
      </c>
    </row>
    <row r="1421" spans="2:19">
      <c r="B1421" s="5"/>
      <c r="Q1421" s="4" t="str">
        <f>IFERROR(IF(IF(AND(IF(M1421&lt;&gt;0,LOOKUP(M1421,[1]Customer!$A:$A,[1]Customer!$B:$B),IF(N1421&lt;&gt;0,LOOKUP(N1421,[1]Supplier!$A:$A,[1]Supplier!$B:$B)))=FALSE,O1421&lt;&gt;0),LOOKUP(O1421,[1]Branch!$A:$A,[1]Branch!$B:$B),IF(M1421&lt;&gt;0,LOOKUP(M1421,[1]Customer!$A:$A,[1]Customer!$B:$B),IF(N1421&lt;&gt;0,LOOKUP(N1421,[1]Supplier!$A:$A,[1]Supplier!$B:$B))))=FALSE,LOOKUP(P1421,[1]Banking!$A:$A,[1]Banking!$B:$B),IF(AND(IF(M1421&lt;&gt;0,LOOKUP(M1421,[1]Customer!$A:$A,[1]Customer!$B:$B),IF(N1421&lt;&gt;0,LOOKUP(N1421,[1]Supplier!$A:$A,[1]Supplier!$B:$B)))=FALSE,O1421&lt;&gt;0),LOOKUP(O1421,[1]Branch!$A:$A,[1]Branch!$B:$B),IF(M1421&lt;&gt;0,LOOKUP(M1421,[1]Customer!$A:$A,[1]Customer!$B:$B),IF(N1421&lt;&gt;0,LOOKUP(N1421,[1]Supplier!$A:$A,[1]Supplier!$B:$B))))),"")</f>
        <v/>
      </c>
      <c r="R1421" s="4" t="str">
        <f>IFERROR(IF(IF(AND(IF(M1421&lt;&gt;0,LOOKUP(M1421,[1]Customer!$A:$A,[1]Customer!$V:$V),IF(N1421&lt;&gt;0,LOOKUP(N1421,[1]Supplier!$A:$A,[1]Supplier!$V:$V)))=FALSE,O1421&lt;&gt;0),LOOKUP(O1421,[1]Branch!$A:$A,[1]Branch!$V:$V),IF(M1421&lt;&gt;0,LOOKUP(M1421,[1]Customer!$A:$A,[1]Customer!$V:$V),IF(N1421&lt;&gt;0,LOOKUP(N1421,[1]Supplier!$A:$A,[1]Supplier!$V:$V))))=FALSE,LOOKUP(P1421,[1]Banking!$A:$A,[1]Banking!$C:$C),IF(AND(IF(M1421&lt;&gt;0,LOOKUP(M1421,[1]Customer!$A:$A,[1]Customer!$V:$V),IF(N1421&lt;&gt;0,LOOKUP(N1421,[1]Supplier!$A:$A,[1]Supplier!$V:$V)))=FALSE,O1421&lt;&gt;0),LOOKUP(O1421,[1]Branch!$A:$A,[1]Branch!$V:$V),IF(M1421&lt;&gt;0,LOOKUP(M1421,[1]Customer!$A:$A,[1]Customer!$V:$V),IF(N1421&lt;&gt;0,LOOKUP(N1421,[1]Supplier!$A:$A,[1]Supplier!$V:$V))))),"")</f>
        <v/>
      </c>
      <c r="S1421" s="14">
        <f>IFERROR(SUMIF(CREF!A:A,PREF!A1421,CREF!G:G),"")</f>
        <v>0</v>
      </c>
    </row>
    <row r="1422" spans="2:19">
      <c r="B1422" s="5"/>
      <c r="Q1422" s="4" t="str">
        <f>IFERROR(IF(IF(AND(IF(M1422&lt;&gt;0,LOOKUP(M1422,[1]Customer!$A:$A,[1]Customer!$B:$B),IF(N1422&lt;&gt;0,LOOKUP(N1422,[1]Supplier!$A:$A,[1]Supplier!$B:$B)))=FALSE,O1422&lt;&gt;0),LOOKUP(O1422,[1]Branch!$A:$A,[1]Branch!$B:$B),IF(M1422&lt;&gt;0,LOOKUP(M1422,[1]Customer!$A:$A,[1]Customer!$B:$B),IF(N1422&lt;&gt;0,LOOKUP(N1422,[1]Supplier!$A:$A,[1]Supplier!$B:$B))))=FALSE,LOOKUP(P1422,[1]Banking!$A:$A,[1]Banking!$B:$B),IF(AND(IF(M1422&lt;&gt;0,LOOKUP(M1422,[1]Customer!$A:$A,[1]Customer!$B:$B),IF(N1422&lt;&gt;0,LOOKUP(N1422,[1]Supplier!$A:$A,[1]Supplier!$B:$B)))=FALSE,O1422&lt;&gt;0),LOOKUP(O1422,[1]Branch!$A:$A,[1]Branch!$B:$B),IF(M1422&lt;&gt;0,LOOKUP(M1422,[1]Customer!$A:$A,[1]Customer!$B:$B),IF(N1422&lt;&gt;0,LOOKUP(N1422,[1]Supplier!$A:$A,[1]Supplier!$B:$B))))),"")</f>
        <v/>
      </c>
      <c r="R1422" s="4" t="str">
        <f>IFERROR(IF(IF(AND(IF(M1422&lt;&gt;0,LOOKUP(M1422,[1]Customer!$A:$A,[1]Customer!$V:$V),IF(N1422&lt;&gt;0,LOOKUP(N1422,[1]Supplier!$A:$A,[1]Supplier!$V:$V)))=FALSE,O1422&lt;&gt;0),LOOKUP(O1422,[1]Branch!$A:$A,[1]Branch!$V:$V),IF(M1422&lt;&gt;0,LOOKUP(M1422,[1]Customer!$A:$A,[1]Customer!$V:$V),IF(N1422&lt;&gt;0,LOOKUP(N1422,[1]Supplier!$A:$A,[1]Supplier!$V:$V))))=FALSE,LOOKUP(P1422,[1]Banking!$A:$A,[1]Banking!$C:$C),IF(AND(IF(M1422&lt;&gt;0,LOOKUP(M1422,[1]Customer!$A:$A,[1]Customer!$V:$V),IF(N1422&lt;&gt;0,LOOKUP(N1422,[1]Supplier!$A:$A,[1]Supplier!$V:$V)))=FALSE,O1422&lt;&gt;0),LOOKUP(O1422,[1]Branch!$A:$A,[1]Branch!$V:$V),IF(M1422&lt;&gt;0,LOOKUP(M1422,[1]Customer!$A:$A,[1]Customer!$V:$V),IF(N1422&lt;&gt;0,LOOKUP(N1422,[1]Supplier!$A:$A,[1]Supplier!$V:$V))))),"")</f>
        <v/>
      </c>
      <c r="S1422" s="14">
        <f>IFERROR(SUMIF(CREF!A:A,PREF!A1422,CREF!G:G),"")</f>
        <v>0</v>
      </c>
    </row>
    <row r="1423" spans="2:19">
      <c r="B1423" s="5"/>
      <c r="Q1423" s="4" t="str">
        <f>IFERROR(IF(IF(AND(IF(M1423&lt;&gt;0,LOOKUP(M1423,[1]Customer!$A:$A,[1]Customer!$B:$B),IF(N1423&lt;&gt;0,LOOKUP(N1423,[1]Supplier!$A:$A,[1]Supplier!$B:$B)))=FALSE,O1423&lt;&gt;0),LOOKUP(O1423,[1]Branch!$A:$A,[1]Branch!$B:$B),IF(M1423&lt;&gt;0,LOOKUP(M1423,[1]Customer!$A:$A,[1]Customer!$B:$B),IF(N1423&lt;&gt;0,LOOKUP(N1423,[1]Supplier!$A:$A,[1]Supplier!$B:$B))))=FALSE,LOOKUP(P1423,[1]Banking!$A:$A,[1]Banking!$B:$B),IF(AND(IF(M1423&lt;&gt;0,LOOKUP(M1423,[1]Customer!$A:$A,[1]Customer!$B:$B),IF(N1423&lt;&gt;0,LOOKUP(N1423,[1]Supplier!$A:$A,[1]Supplier!$B:$B)))=FALSE,O1423&lt;&gt;0),LOOKUP(O1423,[1]Branch!$A:$A,[1]Branch!$B:$B),IF(M1423&lt;&gt;0,LOOKUP(M1423,[1]Customer!$A:$A,[1]Customer!$B:$B),IF(N1423&lt;&gt;0,LOOKUP(N1423,[1]Supplier!$A:$A,[1]Supplier!$B:$B))))),"")</f>
        <v/>
      </c>
      <c r="R1423" s="4" t="str">
        <f>IFERROR(IF(IF(AND(IF(M1423&lt;&gt;0,LOOKUP(M1423,[1]Customer!$A:$A,[1]Customer!$V:$V),IF(N1423&lt;&gt;0,LOOKUP(N1423,[1]Supplier!$A:$A,[1]Supplier!$V:$V)))=FALSE,O1423&lt;&gt;0),LOOKUP(O1423,[1]Branch!$A:$A,[1]Branch!$V:$V),IF(M1423&lt;&gt;0,LOOKUP(M1423,[1]Customer!$A:$A,[1]Customer!$V:$V),IF(N1423&lt;&gt;0,LOOKUP(N1423,[1]Supplier!$A:$A,[1]Supplier!$V:$V))))=FALSE,LOOKUP(P1423,[1]Banking!$A:$A,[1]Banking!$C:$C),IF(AND(IF(M1423&lt;&gt;0,LOOKUP(M1423,[1]Customer!$A:$A,[1]Customer!$V:$V),IF(N1423&lt;&gt;0,LOOKUP(N1423,[1]Supplier!$A:$A,[1]Supplier!$V:$V)))=FALSE,O1423&lt;&gt;0),LOOKUP(O1423,[1]Branch!$A:$A,[1]Branch!$V:$V),IF(M1423&lt;&gt;0,LOOKUP(M1423,[1]Customer!$A:$A,[1]Customer!$V:$V),IF(N1423&lt;&gt;0,LOOKUP(N1423,[1]Supplier!$A:$A,[1]Supplier!$V:$V))))),"")</f>
        <v/>
      </c>
      <c r="S1423" s="14">
        <f>IFERROR(SUMIF(CREF!A:A,PREF!A1423,CREF!G:G),"")</f>
        <v>0</v>
      </c>
    </row>
    <row r="1424" spans="2:19">
      <c r="B1424" s="5"/>
      <c r="Q1424" s="4" t="str">
        <f>IFERROR(IF(IF(AND(IF(M1424&lt;&gt;0,LOOKUP(M1424,[1]Customer!$A:$A,[1]Customer!$B:$B),IF(N1424&lt;&gt;0,LOOKUP(N1424,[1]Supplier!$A:$A,[1]Supplier!$B:$B)))=FALSE,O1424&lt;&gt;0),LOOKUP(O1424,[1]Branch!$A:$A,[1]Branch!$B:$B),IF(M1424&lt;&gt;0,LOOKUP(M1424,[1]Customer!$A:$A,[1]Customer!$B:$B),IF(N1424&lt;&gt;0,LOOKUP(N1424,[1]Supplier!$A:$A,[1]Supplier!$B:$B))))=FALSE,LOOKUP(P1424,[1]Banking!$A:$A,[1]Banking!$B:$B),IF(AND(IF(M1424&lt;&gt;0,LOOKUP(M1424,[1]Customer!$A:$A,[1]Customer!$B:$B),IF(N1424&lt;&gt;0,LOOKUP(N1424,[1]Supplier!$A:$A,[1]Supplier!$B:$B)))=FALSE,O1424&lt;&gt;0),LOOKUP(O1424,[1]Branch!$A:$A,[1]Branch!$B:$B),IF(M1424&lt;&gt;0,LOOKUP(M1424,[1]Customer!$A:$A,[1]Customer!$B:$B),IF(N1424&lt;&gt;0,LOOKUP(N1424,[1]Supplier!$A:$A,[1]Supplier!$B:$B))))),"")</f>
        <v/>
      </c>
      <c r="R1424" s="4" t="str">
        <f>IFERROR(IF(IF(AND(IF(M1424&lt;&gt;0,LOOKUP(M1424,[1]Customer!$A:$A,[1]Customer!$V:$V),IF(N1424&lt;&gt;0,LOOKUP(N1424,[1]Supplier!$A:$A,[1]Supplier!$V:$V)))=FALSE,O1424&lt;&gt;0),LOOKUP(O1424,[1]Branch!$A:$A,[1]Branch!$V:$V),IF(M1424&lt;&gt;0,LOOKUP(M1424,[1]Customer!$A:$A,[1]Customer!$V:$V),IF(N1424&lt;&gt;0,LOOKUP(N1424,[1]Supplier!$A:$A,[1]Supplier!$V:$V))))=FALSE,LOOKUP(P1424,[1]Banking!$A:$A,[1]Banking!$C:$C),IF(AND(IF(M1424&lt;&gt;0,LOOKUP(M1424,[1]Customer!$A:$A,[1]Customer!$V:$V),IF(N1424&lt;&gt;0,LOOKUP(N1424,[1]Supplier!$A:$A,[1]Supplier!$V:$V)))=FALSE,O1424&lt;&gt;0),LOOKUP(O1424,[1]Branch!$A:$A,[1]Branch!$V:$V),IF(M1424&lt;&gt;0,LOOKUP(M1424,[1]Customer!$A:$A,[1]Customer!$V:$V),IF(N1424&lt;&gt;0,LOOKUP(N1424,[1]Supplier!$A:$A,[1]Supplier!$V:$V))))),"")</f>
        <v/>
      </c>
      <c r="S1424" s="14">
        <f>IFERROR(SUMIF(CREF!A:A,PREF!A1424,CREF!G:G),"")</f>
        <v>0</v>
      </c>
    </row>
    <row r="1425" spans="2:19">
      <c r="B1425" s="5"/>
      <c r="Q1425" s="4" t="str">
        <f>IFERROR(IF(IF(AND(IF(M1425&lt;&gt;0,LOOKUP(M1425,[1]Customer!$A:$A,[1]Customer!$B:$B),IF(N1425&lt;&gt;0,LOOKUP(N1425,[1]Supplier!$A:$A,[1]Supplier!$B:$B)))=FALSE,O1425&lt;&gt;0),LOOKUP(O1425,[1]Branch!$A:$A,[1]Branch!$B:$B),IF(M1425&lt;&gt;0,LOOKUP(M1425,[1]Customer!$A:$A,[1]Customer!$B:$B),IF(N1425&lt;&gt;0,LOOKUP(N1425,[1]Supplier!$A:$A,[1]Supplier!$B:$B))))=FALSE,LOOKUP(P1425,[1]Banking!$A:$A,[1]Banking!$B:$B),IF(AND(IF(M1425&lt;&gt;0,LOOKUP(M1425,[1]Customer!$A:$A,[1]Customer!$B:$B),IF(N1425&lt;&gt;0,LOOKUP(N1425,[1]Supplier!$A:$A,[1]Supplier!$B:$B)))=FALSE,O1425&lt;&gt;0),LOOKUP(O1425,[1]Branch!$A:$A,[1]Branch!$B:$B),IF(M1425&lt;&gt;0,LOOKUP(M1425,[1]Customer!$A:$A,[1]Customer!$B:$B),IF(N1425&lt;&gt;0,LOOKUP(N1425,[1]Supplier!$A:$A,[1]Supplier!$B:$B))))),"")</f>
        <v/>
      </c>
      <c r="R1425" s="4" t="str">
        <f>IFERROR(IF(IF(AND(IF(M1425&lt;&gt;0,LOOKUP(M1425,[1]Customer!$A:$A,[1]Customer!$V:$V),IF(N1425&lt;&gt;0,LOOKUP(N1425,[1]Supplier!$A:$A,[1]Supplier!$V:$V)))=FALSE,O1425&lt;&gt;0),LOOKUP(O1425,[1]Branch!$A:$A,[1]Branch!$V:$V),IF(M1425&lt;&gt;0,LOOKUP(M1425,[1]Customer!$A:$A,[1]Customer!$V:$V),IF(N1425&lt;&gt;0,LOOKUP(N1425,[1]Supplier!$A:$A,[1]Supplier!$V:$V))))=FALSE,LOOKUP(P1425,[1]Banking!$A:$A,[1]Banking!$C:$C),IF(AND(IF(M1425&lt;&gt;0,LOOKUP(M1425,[1]Customer!$A:$A,[1]Customer!$V:$V),IF(N1425&lt;&gt;0,LOOKUP(N1425,[1]Supplier!$A:$A,[1]Supplier!$V:$V)))=FALSE,O1425&lt;&gt;0),LOOKUP(O1425,[1]Branch!$A:$A,[1]Branch!$V:$V),IF(M1425&lt;&gt;0,LOOKUP(M1425,[1]Customer!$A:$A,[1]Customer!$V:$V),IF(N1425&lt;&gt;0,LOOKUP(N1425,[1]Supplier!$A:$A,[1]Supplier!$V:$V))))),"")</f>
        <v/>
      </c>
      <c r="S1425" s="14">
        <f>IFERROR(SUMIF(CREF!A:A,PREF!A1425,CREF!G:G),"")</f>
        <v>0</v>
      </c>
    </row>
    <row r="1426" spans="2:19">
      <c r="B1426" s="5"/>
      <c r="Q1426" s="4" t="str">
        <f>IFERROR(IF(IF(AND(IF(M1426&lt;&gt;0,LOOKUP(M1426,[1]Customer!$A:$A,[1]Customer!$B:$B),IF(N1426&lt;&gt;0,LOOKUP(N1426,[1]Supplier!$A:$A,[1]Supplier!$B:$B)))=FALSE,O1426&lt;&gt;0),LOOKUP(O1426,[1]Branch!$A:$A,[1]Branch!$B:$B),IF(M1426&lt;&gt;0,LOOKUP(M1426,[1]Customer!$A:$A,[1]Customer!$B:$B),IF(N1426&lt;&gt;0,LOOKUP(N1426,[1]Supplier!$A:$A,[1]Supplier!$B:$B))))=FALSE,LOOKUP(P1426,[1]Banking!$A:$A,[1]Banking!$B:$B),IF(AND(IF(M1426&lt;&gt;0,LOOKUP(M1426,[1]Customer!$A:$A,[1]Customer!$B:$B),IF(N1426&lt;&gt;0,LOOKUP(N1426,[1]Supplier!$A:$A,[1]Supplier!$B:$B)))=FALSE,O1426&lt;&gt;0),LOOKUP(O1426,[1]Branch!$A:$A,[1]Branch!$B:$B),IF(M1426&lt;&gt;0,LOOKUP(M1426,[1]Customer!$A:$A,[1]Customer!$B:$B),IF(N1426&lt;&gt;0,LOOKUP(N1426,[1]Supplier!$A:$A,[1]Supplier!$B:$B))))),"")</f>
        <v/>
      </c>
      <c r="R1426" s="4" t="str">
        <f>IFERROR(IF(IF(AND(IF(M1426&lt;&gt;0,LOOKUP(M1426,[1]Customer!$A:$A,[1]Customer!$V:$V),IF(N1426&lt;&gt;0,LOOKUP(N1426,[1]Supplier!$A:$A,[1]Supplier!$V:$V)))=FALSE,O1426&lt;&gt;0),LOOKUP(O1426,[1]Branch!$A:$A,[1]Branch!$V:$V),IF(M1426&lt;&gt;0,LOOKUP(M1426,[1]Customer!$A:$A,[1]Customer!$V:$V),IF(N1426&lt;&gt;0,LOOKUP(N1426,[1]Supplier!$A:$A,[1]Supplier!$V:$V))))=FALSE,LOOKUP(P1426,[1]Banking!$A:$A,[1]Banking!$C:$C),IF(AND(IF(M1426&lt;&gt;0,LOOKUP(M1426,[1]Customer!$A:$A,[1]Customer!$V:$V),IF(N1426&lt;&gt;0,LOOKUP(N1426,[1]Supplier!$A:$A,[1]Supplier!$V:$V)))=FALSE,O1426&lt;&gt;0),LOOKUP(O1426,[1]Branch!$A:$A,[1]Branch!$V:$V),IF(M1426&lt;&gt;0,LOOKUP(M1426,[1]Customer!$A:$A,[1]Customer!$V:$V),IF(N1426&lt;&gt;0,LOOKUP(N1426,[1]Supplier!$A:$A,[1]Supplier!$V:$V))))),"")</f>
        <v/>
      </c>
      <c r="S1426" s="14">
        <f>IFERROR(SUMIF(CREF!A:A,PREF!A1426,CREF!G:G),"")</f>
        <v>0</v>
      </c>
    </row>
    <row r="1427" spans="2:19">
      <c r="B1427" s="5"/>
      <c r="Q1427" s="4" t="str">
        <f>IFERROR(IF(IF(AND(IF(M1427&lt;&gt;0,LOOKUP(M1427,[1]Customer!$A:$A,[1]Customer!$B:$B),IF(N1427&lt;&gt;0,LOOKUP(N1427,[1]Supplier!$A:$A,[1]Supplier!$B:$B)))=FALSE,O1427&lt;&gt;0),LOOKUP(O1427,[1]Branch!$A:$A,[1]Branch!$B:$B),IF(M1427&lt;&gt;0,LOOKUP(M1427,[1]Customer!$A:$A,[1]Customer!$B:$B),IF(N1427&lt;&gt;0,LOOKUP(N1427,[1]Supplier!$A:$A,[1]Supplier!$B:$B))))=FALSE,LOOKUP(P1427,[1]Banking!$A:$A,[1]Banking!$B:$B),IF(AND(IF(M1427&lt;&gt;0,LOOKUP(M1427,[1]Customer!$A:$A,[1]Customer!$B:$B),IF(N1427&lt;&gt;0,LOOKUP(N1427,[1]Supplier!$A:$A,[1]Supplier!$B:$B)))=FALSE,O1427&lt;&gt;0),LOOKUP(O1427,[1]Branch!$A:$A,[1]Branch!$B:$B),IF(M1427&lt;&gt;0,LOOKUP(M1427,[1]Customer!$A:$A,[1]Customer!$B:$B),IF(N1427&lt;&gt;0,LOOKUP(N1427,[1]Supplier!$A:$A,[1]Supplier!$B:$B))))),"")</f>
        <v/>
      </c>
      <c r="R1427" s="4" t="str">
        <f>IFERROR(IF(IF(AND(IF(M1427&lt;&gt;0,LOOKUP(M1427,[1]Customer!$A:$A,[1]Customer!$V:$V),IF(N1427&lt;&gt;0,LOOKUP(N1427,[1]Supplier!$A:$A,[1]Supplier!$V:$V)))=FALSE,O1427&lt;&gt;0),LOOKUP(O1427,[1]Branch!$A:$A,[1]Branch!$V:$V),IF(M1427&lt;&gt;0,LOOKUP(M1427,[1]Customer!$A:$A,[1]Customer!$V:$V),IF(N1427&lt;&gt;0,LOOKUP(N1427,[1]Supplier!$A:$A,[1]Supplier!$V:$V))))=FALSE,LOOKUP(P1427,[1]Banking!$A:$A,[1]Banking!$C:$C),IF(AND(IF(M1427&lt;&gt;0,LOOKUP(M1427,[1]Customer!$A:$A,[1]Customer!$V:$V),IF(N1427&lt;&gt;0,LOOKUP(N1427,[1]Supplier!$A:$A,[1]Supplier!$V:$V)))=FALSE,O1427&lt;&gt;0),LOOKUP(O1427,[1]Branch!$A:$A,[1]Branch!$V:$V),IF(M1427&lt;&gt;0,LOOKUP(M1427,[1]Customer!$A:$A,[1]Customer!$V:$V),IF(N1427&lt;&gt;0,LOOKUP(N1427,[1]Supplier!$A:$A,[1]Supplier!$V:$V))))),"")</f>
        <v/>
      </c>
      <c r="S1427" s="14">
        <f>IFERROR(SUMIF(CREF!A:A,PREF!A1427,CREF!G:G),"")</f>
        <v>0</v>
      </c>
    </row>
    <row r="1428" spans="2:19">
      <c r="B1428" s="5"/>
      <c r="Q1428" s="4" t="str">
        <f>IFERROR(IF(IF(AND(IF(M1428&lt;&gt;0,LOOKUP(M1428,[1]Customer!$A:$A,[1]Customer!$B:$B),IF(N1428&lt;&gt;0,LOOKUP(N1428,[1]Supplier!$A:$A,[1]Supplier!$B:$B)))=FALSE,O1428&lt;&gt;0),LOOKUP(O1428,[1]Branch!$A:$A,[1]Branch!$B:$B),IF(M1428&lt;&gt;0,LOOKUP(M1428,[1]Customer!$A:$A,[1]Customer!$B:$B),IF(N1428&lt;&gt;0,LOOKUP(N1428,[1]Supplier!$A:$A,[1]Supplier!$B:$B))))=FALSE,LOOKUP(P1428,[1]Banking!$A:$A,[1]Banking!$B:$B),IF(AND(IF(M1428&lt;&gt;0,LOOKUP(M1428,[1]Customer!$A:$A,[1]Customer!$B:$B),IF(N1428&lt;&gt;0,LOOKUP(N1428,[1]Supplier!$A:$A,[1]Supplier!$B:$B)))=FALSE,O1428&lt;&gt;0),LOOKUP(O1428,[1]Branch!$A:$A,[1]Branch!$B:$B),IF(M1428&lt;&gt;0,LOOKUP(M1428,[1]Customer!$A:$A,[1]Customer!$B:$B),IF(N1428&lt;&gt;0,LOOKUP(N1428,[1]Supplier!$A:$A,[1]Supplier!$B:$B))))),"")</f>
        <v/>
      </c>
      <c r="R1428" s="4" t="str">
        <f>IFERROR(IF(IF(AND(IF(M1428&lt;&gt;0,LOOKUP(M1428,[1]Customer!$A:$A,[1]Customer!$V:$V),IF(N1428&lt;&gt;0,LOOKUP(N1428,[1]Supplier!$A:$A,[1]Supplier!$V:$V)))=FALSE,O1428&lt;&gt;0),LOOKUP(O1428,[1]Branch!$A:$A,[1]Branch!$V:$V),IF(M1428&lt;&gt;0,LOOKUP(M1428,[1]Customer!$A:$A,[1]Customer!$V:$V),IF(N1428&lt;&gt;0,LOOKUP(N1428,[1]Supplier!$A:$A,[1]Supplier!$V:$V))))=FALSE,LOOKUP(P1428,[1]Banking!$A:$A,[1]Banking!$C:$C),IF(AND(IF(M1428&lt;&gt;0,LOOKUP(M1428,[1]Customer!$A:$A,[1]Customer!$V:$V),IF(N1428&lt;&gt;0,LOOKUP(N1428,[1]Supplier!$A:$A,[1]Supplier!$V:$V)))=FALSE,O1428&lt;&gt;0),LOOKUP(O1428,[1]Branch!$A:$A,[1]Branch!$V:$V),IF(M1428&lt;&gt;0,LOOKUP(M1428,[1]Customer!$A:$A,[1]Customer!$V:$V),IF(N1428&lt;&gt;0,LOOKUP(N1428,[1]Supplier!$A:$A,[1]Supplier!$V:$V))))),"")</f>
        <v/>
      </c>
      <c r="S1428" s="14">
        <f>IFERROR(SUMIF(CREF!A:A,PREF!A1428,CREF!G:G),"")</f>
        <v>0</v>
      </c>
    </row>
    <row r="1429" spans="2:19">
      <c r="B1429" s="5"/>
      <c r="Q1429" s="4" t="str">
        <f>IFERROR(IF(IF(AND(IF(M1429&lt;&gt;0,LOOKUP(M1429,[1]Customer!$A:$A,[1]Customer!$B:$B),IF(N1429&lt;&gt;0,LOOKUP(N1429,[1]Supplier!$A:$A,[1]Supplier!$B:$B)))=FALSE,O1429&lt;&gt;0),LOOKUP(O1429,[1]Branch!$A:$A,[1]Branch!$B:$B),IF(M1429&lt;&gt;0,LOOKUP(M1429,[1]Customer!$A:$A,[1]Customer!$B:$B),IF(N1429&lt;&gt;0,LOOKUP(N1429,[1]Supplier!$A:$A,[1]Supplier!$B:$B))))=FALSE,LOOKUP(P1429,[1]Banking!$A:$A,[1]Banking!$B:$B),IF(AND(IF(M1429&lt;&gt;0,LOOKUP(M1429,[1]Customer!$A:$A,[1]Customer!$B:$B),IF(N1429&lt;&gt;0,LOOKUP(N1429,[1]Supplier!$A:$A,[1]Supplier!$B:$B)))=FALSE,O1429&lt;&gt;0),LOOKUP(O1429,[1]Branch!$A:$A,[1]Branch!$B:$B),IF(M1429&lt;&gt;0,LOOKUP(M1429,[1]Customer!$A:$A,[1]Customer!$B:$B),IF(N1429&lt;&gt;0,LOOKUP(N1429,[1]Supplier!$A:$A,[1]Supplier!$B:$B))))),"")</f>
        <v/>
      </c>
      <c r="R1429" s="4" t="str">
        <f>IFERROR(IF(IF(AND(IF(M1429&lt;&gt;0,LOOKUP(M1429,[1]Customer!$A:$A,[1]Customer!$V:$V),IF(N1429&lt;&gt;0,LOOKUP(N1429,[1]Supplier!$A:$A,[1]Supplier!$V:$V)))=FALSE,O1429&lt;&gt;0),LOOKUP(O1429,[1]Branch!$A:$A,[1]Branch!$V:$V),IF(M1429&lt;&gt;0,LOOKUP(M1429,[1]Customer!$A:$A,[1]Customer!$V:$V),IF(N1429&lt;&gt;0,LOOKUP(N1429,[1]Supplier!$A:$A,[1]Supplier!$V:$V))))=FALSE,LOOKUP(P1429,[1]Banking!$A:$A,[1]Banking!$C:$C),IF(AND(IF(M1429&lt;&gt;0,LOOKUP(M1429,[1]Customer!$A:$A,[1]Customer!$V:$V),IF(N1429&lt;&gt;0,LOOKUP(N1429,[1]Supplier!$A:$A,[1]Supplier!$V:$V)))=FALSE,O1429&lt;&gt;0),LOOKUP(O1429,[1]Branch!$A:$A,[1]Branch!$V:$V),IF(M1429&lt;&gt;0,LOOKUP(M1429,[1]Customer!$A:$A,[1]Customer!$V:$V),IF(N1429&lt;&gt;0,LOOKUP(N1429,[1]Supplier!$A:$A,[1]Supplier!$V:$V))))),"")</f>
        <v/>
      </c>
      <c r="S1429" s="14">
        <f>IFERROR(SUMIF(CREF!A:A,PREF!A1429,CREF!G:G),"")</f>
        <v>0</v>
      </c>
    </row>
    <row r="1430" spans="2:19">
      <c r="B1430" s="5"/>
      <c r="D1430" s="11"/>
      <c r="Q1430" s="4" t="str">
        <f>IFERROR(IF(IF(AND(IF(M1430&lt;&gt;0,LOOKUP(M1430,[1]Customer!$A:$A,[1]Customer!$B:$B),IF(N1430&lt;&gt;0,LOOKUP(N1430,[1]Supplier!$A:$A,[1]Supplier!$B:$B)))=FALSE,O1430&lt;&gt;0),LOOKUP(O1430,[1]Branch!$A:$A,[1]Branch!$B:$B),IF(M1430&lt;&gt;0,LOOKUP(M1430,[1]Customer!$A:$A,[1]Customer!$B:$B),IF(N1430&lt;&gt;0,LOOKUP(N1430,[1]Supplier!$A:$A,[1]Supplier!$B:$B))))=FALSE,LOOKUP(P1430,[1]Banking!$A:$A,[1]Banking!$B:$B),IF(AND(IF(M1430&lt;&gt;0,LOOKUP(M1430,[1]Customer!$A:$A,[1]Customer!$B:$B),IF(N1430&lt;&gt;0,LOOKUP(N1430,[1]Supplier!$A:$A,[1]Supplier!$B:$B)))=FALSE,O1430&lt;&gt;0),LOOKUP(O1430,[1]Branch!$A:$A,[1]Branch!$B:$B),IF(M1430&lt;&gt;0,LOOKUP(M1430,[1]Customer!$A:$A,[1]Customer!$B:$B),IF(N1430&lt;&gt;0,LOOKUP(N1430,[1]Supplier!$A:$A,[1]Supplier!$B:$B))))),"")</f>
        <v/>
      </c>
      <c r="R1430" s="4" t="str">
        <f>IFERROR(IF(IF(AND(IF(M1430&lt;&gt;0,LOOKUP(M1430,[1]Customer!$A:$A,[1]Customer!$V:$V),IF(N1430&lt;&gt;0,LOOKUP(N1430,[1]Supplier!$A:$A,[1]Supplier!$V:$V)))=FALSE,O1430&lt;&gt;0),LOOKUP(O1430,[1]Branch!$A:$A,[1]Branch!$V:$V),IF(M1430&lt;&gt;0,LOOKUP(M1430,[1]Customer!$A:$A,[1]Customer!$V:$V),IF(N1430&lt;&gt;0,LOOKUP(N1430,[1]Supplier!$A:$A,[1]Supplier!$V:$V))))=FALSE,LOOKUP(P1430,[1]Banking!$A:$A,[1]Banking!$C:$C),IF(AND(IF(M1430&lt;&gt;0,LOOKUP(M1430,[1]Customer!$A:$A,[1]Customer!$V:$V),IF(N1430&lt;&gt;0,LOOKUP(N1430,[1]Supplier!$A:$A,[1]Supplier!$V:$V)))=FALSE,O1430&lt;&gt;0),LOOKUP(O1430,[1]Branch!$A:$A,[1]Branch!$V:$V),IF(M1430&lt;&gt;0,LOOKUP(M1430,[1]Customer!$A:$A,[1]Customer!$V:$V),IF(N1430&lt;&gt;0,LOOKUP(N1430,[1]Supplier!$A:$A,[1]Supplier!$V:$V))))),"")</f>
        <v/>
      </c>
      <c r="S1430" s="14">
        <f>IFERROR(SUMIF(CREF!A:A,PREF!A1430,CREF!G:G),"")</f>
        <v>0</v>
      </c>
    </row>
    <row r="1431" spans="2:19">
      <c r="B1431" s="5"/>
      <c r="D1431" s="11"/>
      <c r="Q1431" s="4" t="str">
        <f>IFERROR(IF(IF(AND(IF(M1431&lt;&gt;0,LOOKUP(M1431,[1]Customer!$A:$A,[1]Customer!$B:$B),IF(N1431&lt;&gt;0,LOOKUP(N1431,[1]Supplier!$A:$A,[1]Supplier!$B:$B)))=FALSE,O1431&lt;&gt;0),LOOKUP(O1431,[1]Branch!$A:$A,[1]Branch!$B:$B),IF(M1431&lt;&gt;0,LOOKUP(M1431,[1]Customer!$A:$A,[1]Customer!$B:$B),IF(N1431&lt;&gt;0,LOOKUP(N1431,[1]Supplier!$A:$A,[1]Supplier!$B:$B))))=FALSE,LOOKUP(P1431,[1]Banking!$A:$A,[1]Banking!$B:$B),IF(AND(IF(M1431&lt;&gt;0,LOOKUP(M1431,[1]Customer!$A:$A,[1]Customer!$B:$B),IF(N1431&lt;&gt;0,LOOKUP(N1431,[1]Supplier!$A:$A,[1]Supplier!$B:$B)))=FALSE,O1431&lt;&gt;0),LOOKUP(O1431,[1]Branch!$A:$A,[1]Branch!$B:$B),IF(M1431&lt;&gt;0,LOOKUP(M1431,[1]Customer!$A:$A,[1]Customer!$B:$B),IF(N1431&lt;&gt;0,LOOKUP(N1431,[1]Supplier!$A:$A,[1]Supplier!$B:$B))))),"")</f>
        <v/>
      </c>
      <c r="R1431" s="4" t="str">
        <f>IFERROR(IF(IF(AND(IF(M1431&lt;&gt;0,LOOKUP(M1431,[1]Customer!$A:$A,[1]Customer!$V:$V),IF(N1431&lt;&gt;0,LOOKUP(N1431,[1]Supplier!$A:$A,[1]Supplier!$V:$V)))=FALSE,O1431&lt;&gt;0),LOOKUP(O1431,[1]Branch!$A:$A,[1]Branch!$V:$V),IF(M1431&lt;&gt;0,LOOKUP(M1431,[1]Customer!$A:$A,[1]Customer!$V:$V),IF(N1431&lt;&gt;0,LOOKUP(N1431,[1]Supplier!$A:$A,[1]Supplier!$V:$V))))=FALSE,LOOKUP(P1431,[1]Banking!$A:$A,[1]Banking!$C:$C),IF(AND(IF(M1431&lt;&gt;0,LOOKUP(M1431,[1]Customer!$A:$A,[1]Customer!$V:$V),IF(N1431&lt;&gt;0,LOOKUP(N1431,[1]Supplier!$A:$A,[1]Supplier!$V:$V)))=FALSE,O1431&lt;&gt;0),LOOKUP(O1431,[1]Branch!$A:$A,[1]Branch!$V:$V),IF(M1431&lt;&gt;0,LOOKUP(M1431,[1]Customer!$A:$A,[1]Customer!$V:$V),IF(N1431&lt;&gt;0,LOOKUP(N1431,[1]Supplier!$A:$A,[1]Supplier!$V:$V))))),"")</f>
        <v/>
      </c>
      <c r="S1431" s="14">
        <f>IFERROR(SUMIF(CREF!A:A,PREF!A1431,CREF!G:G),"")</f>
        <v>0</v>
      </c>
    </row>
    <row r="1432" spans="2:19">
      <c r="B1432" s="5"/>
      <c r="Q1432" s="4" t="str">
        <f>IFERROR(IF(IF(AND(IF(M1432&lt;&gt;0,LOOKUP(M1432,[1]Customer!$A:$A,[1]Customer!$B:$B),IF(N1432&lt;&gt;0,LOOKUP(N1432,[1]Supplier!$A:$A,[1]Supplier!$B:$B)))=FALSE,O1432&lt;&gt;0),LOOKUP(O1432,[1]Branch!$A:$A,[1]Branch!$B:$B),IF(M1432&lt;&gt;0,LOOKUP(M1432,[1]Customer!$A:$A,[1]Customer!$B:$B),IF(N1432&lt;&gt;0,LOOKUP(N1432,[1]Supplier!$A:$A,[1]Supplier!$B:$B))))=FALSE,LOOKUP(P1432,[1]Banking!$A:$A,[1]Banking!$B:$B),IF(AND(IF(M1432&lt;&gt;0,LOOKUP(M1432,[1]Customer!$A:$A,[1]Customer!$B:$B),IF(N1432&lt;&gt;0,LOOKUP(N1432,[1]Supplier!$A:$A,[1]Supplier!$B:$B)))=FALSE,O1432&lt;&gt;0),LOOKUP(O1432,[1]Branch!$A:$A,[1]Branch!$B:$B),IF(M1432&lt;&gt;0,LOOKUP(M1432,[1]Customer!$A:$A,[1]Customer!$B:$B),IF(N1432&lt;&gt;0,LOOKUP(N1432,[1]Supplier!$A:$A,[1]Supplier!$B:$B))))),"")</f>
        <v/>
      </c>
      <c r="R1432" s="4" t="str">
        <f>IFERROR(IF(IF(AND(IF(M1432&lt;&gt;0,LOOKUP(M1432,[1]Customer!$A:$A,[1]Customer!$V:$V),IF(N1432&lt;&gt;0,LOOKUP(N1432,[1]Supplier!$A:$A,[1]Supplier!$V:$V)))=FALSE,O1432&lt;&gt;0),LOOKUP(O1432,[1]Branch!$A:$A,[1]Branch!$V:$V),IF(M1432&lt;&gt;0,LOOKUP(M1432,[1]Customer!$A:$A,[1]Customer!$V:$V),IF(N1432&lt;&gt;0,LOOKUP(N1432,[1]Supplier!$A:$A,[1]Supplier!$V:$V))))=FALSE,LOOKUP(P1432,[1]Banking!$A:$A,[1]Banking!$C:$C),IF(AND(IF(M1432&lt;&gt;0,LOOKUP(M1432,[1]Customer!$A:$A,[1]Customer!$V:$V),IF(N1432&lt;&gt;0,LOOKUP(N1432,[1]Supplier!$A:$A,[1]Supplier!$V:$V)))=FALSE,O1432&lt;&gt;0),LOOKUP(O1432,[1]Branch!$A:$A,[1]Branch!$V:$V),IF(M1432&lt;&gt;0,LOOKUP(M1432,[1]Customer!$A:$A,[1]Customer!$V:$V),IF(N1432&lt;&gt;0,LOOKUP(N1432,[1]Supplier!$A:$A,[1]Supplier!$V:$V))))),"")</f>
        <v/>
      </c>
      <c r="S1432" s="14">
        <f>IFERROR(SUMIF(CREF!A:A,PREF!A1432,CREF!G:G),"")</f>
        <v>0</v>
      </c>
    </row>
    <row r="1433" spans="2:19">
      <c r="B1433" s="5"/>
      <c r="Q1433" s="4" t="str">
        <f>IFERROR(IF(IF(AND(IF(M1433&lt;&gt;0,LOOKUP(M1433,[1]Customer!$A:$A,[1]Customer!$B:$B),IF(N1433&lt;&gt;0,LOOKUP(N1433,[1]Supplier!$A:$A,[1]Supplier!$B:$B)))=FALSE,O1433&lt;&gt;0),LOOKUP(O1433,[1]Branch!$A:$A,[1]Branch!$B:$B),IF(M1433&lt;&gt;0,LOOKUP(M1433,[1]Customer!$A:$A,[1]Customer!$B:$B),IF(N1433&lt;&gt;0,LOOKUP(N1433,[1]Supplier!$A:$A,[1]Supplier!$B:$B))))=FALSE,LOOKUP(P1433,[1]Banking!$A:$A,[1]Banking!$B:$B),IF(AND(IF(M1433&lt;&gt;0,LOOKUP(M1433,[1]Customer!$A:$A,[1]Customer!$B:$B),IF(N1433&lt;&gt;0,LOOKUP(N1433,[1]Supplier!$A:$A,[1]Supplier!$B:$B)))=FALSE,O1433&lt;&gt;0),LOOKUP(O1433,[1]Branch!$A:$A,[1]Branch!$B:$B),IF(M1433&lt;&gt;0,LOOKUP(M1433,[1]Customer!$A:$A,[1]Customer!$B:$B),IF(N1433&lt;&gt;0,LOOKUP(N1433,[1]Supplier!$A:$A,[1]Supplier!$B:$B))))),"")</f>
        <v/>
      </c>
      <c r="R1433" s="4" t="str">
        <f>IFERROR(IF(IF(AND(IF(M1433&lt;&gt;0,LOOKUP(M1433,[1]Customer!$A:$A,[1]Customer!$V:$V),IF(N1433&lt;&gt;0,LOOKUP(N1433,[1]Supplier!$A:$A,[1]Supplier!$V:$V)))=FALSE,O1433&lt;&gt;0),LOOKUP(O1433,[1]Branch!$A:$A,[1]Branch!$V:$V),IF(M1433&lt;&gt;0,LOOKUP(M1433,[1]Customer!$A:$A,[1]Customer!$V:$V),IF(N1433&lt;&gt;0,LOOKUP(N1433,[1]Supplier!$A:$A,[1]Supplier!$V:$V))))=FALSE,LOOKUP(P1433,[1]Banking!$A:$A,[1]Banking!$C:$C),IF(AND(IF(M1433&lt;&gt;0,LOOKUP(M1433,[1]Customer!$A:$A,[1]Customer!$V:$V),IF(N1433&lt;&gt;0,LOOKUP(N1433,[1]Supplier!$A:$A,[1]Supplier!$V:$V)))=FALSE,O1433&lt;&gt;0),LOOKUP(O1433,[1]Branch!$A:$A,[1]Branch!$V:$V),IF(M1433&lt;&gt;0,LOOKUP(M1433,[1]Customer!$A:$A,[1]Customer!$V:$V),IF(N1433&lt;&gt;0,LOOKUP(N1433,[1]Supplier!$A:$A,[1]Supplier!$V:$V))))),"")</f>
        <v/>
      </c>
      <c r="S1433" s="14">
        <f>IFERROR(SUMIF(CREF!A:A,PREF!A1433,CREF!G:G),"")</f>
        <v>0</v>
      </c>
    </row>
    <row r="1434" spans="2:19">
      <c r="B1434" s="5"/>
      <c r="Q1434" s="4" t="str">
        <f>IFERROR(IF(IF(AND(IF(M1434&lt;&gt;0,LOOKUP(M1434,[1]Customer!$A:$A,[1]Customer!$B:$B),IF(N1434&lt;&gt;0,LOOKUP(N1434,[1]Supplier!$A:$A,[1]Supplier!$B:$B)))=FALSE,O1434&lt;&gt;0),LOOKUP(O1434,[1]Branch!$A:$A,[1]Branch!$B:$B),IF(M1434&lt;&gt;0,LOOKUP(M1434,[1]Customer!$A:$A,[1]Customer!$B:$B),IF(N1434&lt;&gt;0,LOOKUP(N1434,[1]Supplier!$A:$A,[1]Supplier!$B:$B))))=FALSE,LOOKUP(P1434,[1]Banking!$A:$A,[1]Banking!$B:$B),IF(AND(IF(M1434&lt;&gt;0,LOOKUP(M1434,[1]Customer!$A:$A,[1]Customer!$B:$B),IF(N1434&lt;&gt;0,LOOKUP(N1434,[1]Supplier!$A:$A,[1]Supplier!$B:$B)))=FALSE,O1434&lt;&gt;0),LOOKUP(O1434,[1]Branch!$A:$A,[1]Branch!$B:$B),IF(M1434&lt;&gt;0,LOOKUP(M1434,[1]Customer!$A:$A,[1]Customer!$B:$B),IF(N1434&lt;&gt;0,LOOKUP(N1434,[1]Supplier!$A:$A,[1]Supplier!$B:$B))))),"")</f>
        <v/>
      </c>
      <c r="R1434" s="4" t="str">
        <f>IFERROR(IF(IF(AND(IF(M1434&lt;&gt;0,LOOKUP(M1434,[1]Customer!$A:$A,[1]Customer!$V:$V),IF(N1434&lt;&gt;0,LOOKUP(N1434,[1]Supplier!$A:$A,[1]Supplier!$V:$V)))=FALSE,O1434&lt;&gt;0),LOOKUP(O1434,[1]Branch!$A:$A,[1]Branch!$V:$V),IF(M1434&lt;&gt;0,LOOKUP(M1434,[1]Customer!$A:$A,[1]Customer!$V:$V),IF(N1434&lt;&gt;0,LOOKUP(N1434,[1]Supplier!$A:$A,[1]Supplier!$V:$V))))=FALSE,LOOKUP(P1434,[1]Banking!$A:$A,[1]Banking!$C:$C),IF(AND(IF(M1434&lt;&gt;0,LOOKUP(M1434,[1]Customer!$A:$A,[1]Customer!$V:$V),IF(N1434&lt;&gt;0,LOOKUP(N1434,[1]Supplier!$A:$A,[1]Supplier!$V:$V)))=FALSE,O1434&lt;&gt;0),LOOKUP(O1434,[1]Branch!$A:$A,[1]Branch!$V:$V),IF(M1434&lt;&gt;0,LOOKUP(M1434,[1]Customer!$A:$A,[1]Customer!$V:$V),IF(N1434&lt;&gt;0,LOOKUP(N1434,[1]Supplier!$A:$A,[1]Supplier!$V:$V))))),"")</f>
        <v/>
      </c>
      <c r="S1434" s="14">
        <f>IFERROR(SUMIF(CREF!A:A,PREF!A1434,CREF!G:G),"")</f>
        <v>0</v>
      </c>
    </row>
    <row r="1435" spans="2:19">
      <c r="B1435" s="5"/>
      <c r="Q1435" s="4" t="str">
        <f>IFERROR(IF(IF(AND(IF(M1435&lt;&gt;0,LOOKUP(M1435,[1]Customer!$A:$A,[1]Customer!$B:$B),IF(N1435&lt;&gt;0,LOOKUP(N1435,[1]Supplier!$A:$A,[1]Supplier!$B:$B)))=FALSE,O1435&lt;&gt;0),LOOKUP(O1435,[1]Branch!$A:$A,[1]Branch!$B:$B),IF(M1435&lt;&gt;0,LOOKUP(M1435,[1]Customer!$A:$A,[1]Customer!$B:$B),IF(N1435&lt;&gt;0,LOOKUP(N1435,[1]Supplier!$A:$A,[1]Supplier!$B:$B))))=FALSE,LOOKUP(P1435,[1]Banking!$A:$A,[1]Banking!$B:$B),IF(AND(IF(M1435&lt;&gt;0,LOOKUP(M1435,[1]Customer!$A:$A,[1]Customer!$B:$B),IF(N1435&lt;&gt;0,LOOKUP(N1435,[1]Supplier!$A:$A,[1]Supplier!$B:$B)))=FALSE,O1435&lt;&gt;0),LOOKUP(O1435,[1]Branch!$A:$A,[1]Branch!$B:$B),IF(M1435&lt;&gt;0,LOOKUP(M1435,[1]Customer!$A:$A,[1]Customer!$B:$B),IF(N1435&lt;&gt;0,LOOKUP(N1435,[1]Supplier!$A:$A,[1]Supplier!$B:$B))))),"")</f>
        <v/>
      </c>
      <c r="R1435" s="4" t="str">
        <f>IFERROR(IF(IF(AND(IF(M1435&lt;&gt;0,LOOKUP(M1435,[1]Customer!$A:$A,[1]Customer!$V:$V),IF(N1435&lt;&gt;0,LOOKUP(N1435,[1]Supplier!$A:$A,[1]Supplier!$V:$V)))=FALSE,O1435&lt;&gt;0),LOOKUP(O1435,[1]Branch!$A:$A,[1]Branch!$V:$V),IF(M1435&lt;&gt;0,LOOKUP(M1435,[1]Customer!$A:$A,[1]Customer!$V:$V),IF(N1435&lt;&gt;0,LOOKUP(N1435,[1]Supplier!$A:$A,[1]Supplier!$V:$V))))=FALSE,LOOKUP(P1435,[1]Banking!$A:$A,[1]Banking!$C:$C),IF(AND(IF(M1435&lt;&gt;0,LOOKUP(M1435,[1]Customer!$A:$A,[1]Customer!$V:$V),IF(N1435&lt;&gt;0,LOOKUP(N1435,[1]Supplier!$A:$A,[1]Supplier!$V:$V)))=FALSE,O1435&lt;&gt;0),LOOKUP(O1435,[1]Branch!$A:$A,[1]Branch!$V:$V),IF(M1435&lt;&gt;0,LOOKUP(M1435,[1]Customer!$A:$A,[1]Customer!$V:$V),IF(N1435&lt;&gt;0,LOOKUP(N1435,[1]Supplier!$A:$A,[1]Supplier!$V:$V))))),"")</f>
        <v/>
      </c>
      <c r="S1435" s="14">
        <f>IFERROR(SUMIF(CREF!A:A,PREF!A1435,CREF!G:G),"")</f>
        <v>0</v>
      </c>
    </row>
    <row r="1436" spans="2:19">
      <c r="B1436" s="5"/>
      <c r="Q1436" s="4" t="str">
        <f>IFERROR(IF(IF(AND(IF(M1436&lt;&gt;0,LOOKUP(M1436,[1]Customer!$A:$A,[1]Customer!$B:$B),IF(N1436&lt;&gt;0,LOOKUP(N1436,[1]Supplier!$A:$A,[1]Supplier!$B:$B)))=FALSE,O1436&lt;&gt;0),LOOKUP(O1436,[1]Branch!$A:$A,[1]Branch!$B:$B),IF(M1436&lt;&gt;0,LOOKUP(M1436,[1]Customer!$A:$A,[1]Customer!$B:$B),IF(N1436&lt;&gt;0,LOOKUP(N1436,[1]Supplier!$A:$A,[1]Supplier!$B:$B))))=FALSE,LOOKUP(P1436,[1]Banking!$A:$A,[1]Banking!$B:$B),IF(AND(IF(M1436&lt;&gt;0,LOOKUP(M1436,[1]Customer!$A:$A,[1]Customer!$B:$B),IF(N1436&lt;&gt;0,LOOKUP(N1436,[1]Supplier!$A:$A,[1]Supplier!$B:$B)))=FALSE,O1436&lt;&gt;0),LOOKUP(O1436,[1]Branch!$A:$A,[1]Branch!$B:$B),IF(M1436&lt;&gt;0,LOOKUP(M1436,[1]Customer!$A:$A,[1]Customer!$B:$B),IF(N1436&lt;&gt;0,LOOKUP(N1436,[1]Supplier!$A:$A,[1]Supplier!$B:$B))))),"")</f>
        <v/>
      </c>
      <c r="R1436" s="4" t="str">
        <f>IFERROR(IF(IF(AND(IF(M1436&lt;&gt;0,LOOKUP(M1436,[1]Customer!$A:$A,[1]Customer!$V:$V),IF(N1436&lt;&gt;0,LOOKUP(N1436,[1]Supplier!$A:$A,[1]Supplier!$V:$V)))=FALSE,O1436&lt;&gt;0),LOOKUP(O1436,[1]Branch!$A:$A,[1]Branch!$V:$V),IF(M1436&lt;&gt;0,LOOKUP(M1436,[1]Customer!$A:$A,[1]Customer!$V:$V),IF(N1436&lt;&gt;0,LOOKUP(N1436,[1]Supplier!$A:$A,[1]Supplier!$V:$V))))=FALSE,LOOKUP(P1436,[1]Banking!$A:$A,[1]Banking!$C:$C),IF(AND(IF(M1436&lt;&gt;0,LOOKUP(M1436,[1]Customer!$A:$A,[1]Customer!$V:$V),IF(N1436&lt;&gt;0,LOOKUP(N1436,[1]Supplier!$A:$A,[1]Supplier!$V:$V)))=FALSE,O1436&lt;&gt;0),LOOKUP(O1436,[1]Branch!$A:$A,[1]Branch!$V:$V),IF(M1436&lt;&gt;0,LOOKUP(M1436,[1]Customer!$A:$A,[1]Customer!$V:$V),IF(N1436&lt;&gt;0,LOOKUP(N1436,[1]Supplier!$A:$A,[1]Supplier!$V:$V))))),"")</f>
        <v/>
      </c>
      <c r="S1436" s="14">
        <f>IFERROR(SUMIF(CREF!A:A,PREF!A1436,CREF!G:G),"")</f>
        <v>0</v>
      </c>
    </row>
    <row r="1437" spans="2:19">
      <c r="B1437" s="5"/>
      <c r="Q1437" s="4" t="str">
        <f>IFERROR(IF(IF(AND(IF(M1437&lt;&gt;0,LOOKUP(M1437,[1]Customer!$A:$A,[1]Customer!$B:$B),IF(N1437&lt;&gt;0,LOOKUP(N1437,[1]Supplier!$A:$A,[1]Supplier!$B:$B)))=FALSE,O1437&lt;&gt;0),LOOKUP(O1437,[1]Branch!$A:$A,[1]Branch!$B:$B),IF(M1437&lt;&gt;0,LOOKUP(M1437,[1]Customer!$A:$A,[1]Customer!$B:$B),IF(N1437&lt;&gt;0,LOOKUP(N1437,[1]Supplier!$A:$A,[1]Supplier!$B:$B))))=FALSE,LOOKUP(P1437,[1]Banking!$A:$A,[1]Banking!$B:$B),IF(AND(IF(M1437&lt;&gt;0,LOOKUP(M1437,[1]Customer!$A:$A,[1]Customer!$B:$B),IF(N1437&lt;&gt;0,LOOKUP(N1437,[1]Supplier!$A:$A,[1]Supplier!$B:$B)))=FALSE,O1437&lt;&gt;0),LOOKUP(O1437,[1]Branch!$A:$A,[1]Branch!$B:$B),IF(M1437&lt;&gt;0,LOOKUP(M1437,[1]Customer!$A:$A,[1]Customer!$B:$B),IF(N1437&lt;&gt;0,LOOKUP(N1437,[1]Supplier!$A:$A,[1]Supplier!$B:$B))))),"")</f>
        <v/>
      </c>
      <c r="R1437" s="4" t="str">
        <f>IFERROR(IF(IF(AND(IF(M1437&lt;&gt;0,LOOKUP(M1437,[1]Customer!$A:$A,[1]Customer!$V:$V),IF(N1437&lt;&gt;0,LOOKUP(N1437,[1]Supplier!$A:$A,[1]Supplier!$V:$V)))=FALSE,O1437&lt;&gt;0),LOOKUP(O1437,[1]Branch!$A:$A,[1]Branch!$V:$V),IF(M1437&lt;&gt;0,LOOKUP(M1437,[1]Customer!$A:$A,[1]Customer!$V:$V),IF(N1437&lt;&gt;0,LOOKUP(N1437,[1]Supplier!$A:$A,[1]Supplier!$V:$V))))=FALSE,LOOKUP(P1437,[1]Banking!$A:$A,[1]Banking!$C:$C),IF(AND(IF(M1437&lt;&gt;0,LOOKUP(M1437,[1]Customer!$A:$A,[1]Customer!$V:$V),IF(N1437&lt;&gt;0,LOOKUP(N1437,[1]Supplier!$A:$A,[1]Supplier!$V:$V)))=FALSE,O1437&lt;&gt;0),LOOKUP(O1437,[1]Branch!$A:$A,[1]Branch!$V:$V),IF(M1437&lt;&gt;0,LOOKUP(M1437,[1]Customer!$A:$A,[1]Customer!$V:$V),IF(N1437&lt;&gt;0,LOOKUP(N1437,[1]Supplier!$A:$A,[1]Supplier!$V:$V))))),"")</f>
        <v/>
      </c>
      <c r="S1437" s="14">
        <f>IFERROR(SUMIF(CREF!A:A,PREF!A1437,CREF!G:G),"")</f>
        <v>0</v>
      </c>
    </row>
    <row r="1438" spans="2:19">
      <c r="B1438" s="5"/>
      <c r="Q1438" s="4" t="str">
        <f>IFERROR(IF(IF(AND(IF(M1438&lt;&gt;0,LOOKUP(M1438,[1]Customer!$A:$A,[1]Customer!$B:$B),IF(N1438&lt;&gt;0,LOOKUP(N1438,[1]Supplier!$A:$A,[1]Supplier!$B:$B)))=FALSE,O1438&lt;&gt;0),LOOKUP(O1438,[1]Branch!$A:$A,[1]Branch!$B:$B),IF(M1438&lt;&gt;0,LOOKUP(M1438,[1]Customer!$A:$A,[1]Customer!$B:$B),IF(N1438&lt;&gt;0,LOOKUP(N1438,[1]Supplier!$A:$A,[1]Supplier!$B:$B))))=FALSE,LOOKUP(P1438,[1]Banking!$A:$A,[1]Banking!$B:$B),IF(AND(IF(M1438&lt;&gt;0,LOOKUP(M1438,[1]Customer!$A:$A,[1]Customer!$B:$B),IF(N1438&lt;&gt;0,LOOKUP(N1438,[1]Supplier!$A:$A,[1]Supplier!$B:$B)))=FALSE,O1438&lt;&gt;0),LOOKUP(O1438,[1]Branch!$A:$A,[1]Branch!$B:$B),IF(M1438&lt;&gt;0,LOOKUP(M1438,[1]Customer!$A:$A,[1]Customer!$B:$B),IF(N1438&lt;&gt;0,LOOKUP(N1438,[1]Supplier!$A:$A,[1]Supplier!$B:$B))))),"")</f>
        <v/>
      </c>
      <c r="R1438" s="4" t="str">
        <f>IFERROR(IF(IF(AND(IF(M1438&lt;&gt;0,LOOKUP(M1438,[1]Customer!$A:$A,[1]Customer!$V:$V),IF(N1438&lt;&gt;0,LOOKUP(N1438,[1]Supplier!$A:$A,[1]Supplier!$V:$V)))=FALSE,O1438&lt;&gt;0),LOOKUP(O1438,[1]Branch!$A:$A,[1]Branch!$V:$V),IF(M1438&lt;&gt;0,LOOKUP(M1438,[1]Customer!$A:$A,[1]Customer!$V:$V),IF(N1438&lt;&gt;0,LOOKUP(N1438,[1]Supplier!$A:$A,[1]Supplier!$V:$V))))=FALSE,LOOKUP(P1438,[1]Banking!$A:$A,[1]Banking!$C:$C),IF(AND(IF(M1438&lt;&gt;0,LOOKUP(M1438,[1]Customer!$A:$A,[1]Customer!$V:$V),IF(N1438&lt;&gt;0,LOOKUP(N1438,[1]Supplier!$A:$A,[1]Supplier!$V:$V)))=FALSE,O1438&lt;&gt;0),LOOKUP(O1438,[1]Branch!$A:$A,[1]Branch!$V:$V),IF(M1438&lt;&gt;0,LOOKUP(M1438,[1]Customer!$A:$A,[1]Customer!$V:$V),IF(N1438&lt;&gt;0,LOOKUP(N1438,[1]Supplier!$A:$A,[1]Supplier!$V:$V))))),"")</f>
        <v/>
      </c>
      <c r="S1438" s="14">
        <f>IFERROR(SUMIF(CREF!A:A,PREF!A1438,CREF!G:G),"")</f>
        <v>0</v>
      </c>
    </row>
    <row r="1439" spans="2:19">
      <c r="B1439" s="5"/>
      <c r="Q1439" s="4" t="str">
        <f>IFERROR(IF(IF(AND(IF(M1439&lt;&gt;0,LOOKUP(M1439,[1]Customer!$A:$A,[1]Customer!$B:$B),IF(N1439&lt;&gt;0,LOOKUP(N1439,[1]Supplier!$A:$A,[1]Supplier!$B:$B)))=FALSE,O1439&lt;&gt;0),LOOKUP(O1439,[1]Branch!$A:$A,[1]Branch!$B:$B),IF(M1439&lt;&gt;0,LOOKUP(M1439,[1]Customer!$A:$A,[1]Customer!$B:$B),IF(N1439&lt;&gt;0,LOOKUP(N1439,[1]Supplier!$A:$A,[1]Supplier!$B:$B))))=FALSE,LOOKUP(P1439,[1]Banking!$A:$A,[1]Banking!$B:$B),IF(AND(IF(M1439&lt;&gt;0,LOOKUP(M1439,[1]Customer!$A:$A,[1]Customer!$B:$B),IF(N1439&lt;&gt;0,LOOKUP(N1439,[1]Supplier!$A:$A,[1]Supplier!$B:$B)))=FALSE,O1439&lt;&gt;0),LOOKUP(O1439,[1]Branch!$A:$A,[1]Branch!$B:$B),IF(M1439&lt;&gt;0,LOOKUP(M1439,[1]Customer!$A:$A,[1]Customer!$B:$B),IF(N1439&lt;&gt;0,LOOKUP(N1439,[1]Supplier!$A:$A,[1]Supplier!$B:$B))))),"")</f>
        <v/>
      </c>
      <c r="R1439" s="4" t="str">
        <f>IFERROR(IF(IF(AND(IF(M1439&lt;&gt;0,LOOKUP(M1439,[1]Customer!$A:$A,[1]Customer!$V:$V),IF(N1439&lt;&gt;0,LOOKUP(N1439,[1]Supplier!$A:$A,[1]Supplier!$V:$V)))=FALSE,O1439&lt;&gt;0),LOOKUP(O1439,[1]Branch!$A:$A,[1]Branch!$V:$V),IF(M1439&lt;&gt;0,LOOKUP(M1439,[1]Customer!$A:$A,[1]Customer!$V:$V),IF(N1439&lt;&gt;0,LOOKUP(N1439,[1]Supplier!$A:$A,[1]Supplier!$V:$V))))=FALSE,LOOKUP(P1439,[1]Banking!$A:$A,[1]Banking!$C:$C),IF(AND(IF(M1439&lt;&gt;0,LOOKUP(M1439,[1]Customer!$A:$A,[1]Customer!$V:$V),IF(N1439&lt;&gt;0,LOOKUP(N1439,[1]Supplier!$A:$A,[1]Supplier!$V:$V)))=FALSE,O1439&lt;&gt;0),LOOKUP(O1439,[1]Branch!$A:$A,[1]Branch!$V:$V),IF(M1439&lt;&gt;0,LOOKUP(M1439,[1]Customer!$A:$A,[1]Customer!$V:$V),IF(N1439&lt;&gt;0,LOOKUP(N1439,[1]Supplier!$A:$A,[1]Supplier!$V:$V))))),"")</f>
        <v/>
      </c>
      <c r="S1439" s="14">
        <f>IFERROR(SUMIF(CREF!A:A,PREF!A1439,CREF!G:G),"")</f>
        <v>0</v>
      </c>
    </row>
    <row r="1440" spans="2:19">
      <c r="B1440" s="5"/>
      <c r="Q1440" s="4" t="str">
        <f>IFERROR(IF(IF(AND(IF(M1440&lt;&gt;0,LOOKUP(M1440,[1]Customer!$A:$A,[1]Customer!$B:$B),IF(N1440&lt;&gt;0,LOOKUP(N1440,[1]Supplier!$A:$A,[1]Supplier!$B:$B)))=FALSE,O1440&lt;&gt;0),LOOKUP(O1440,[1]Branch!$A:$A,[1]Branch!$B:$B),IF(M1440&lt;&gt;0,LOOKUP(M1440,[1]Customer!$A:$A,[1]Customer!$B:$B),IF(N1440&lt;&gt;0,LOOKUP(N1440,[1]Supplier!$A:$A,[1]Supplier!$B:$B))))=FALSE,LOOKUP(P1440,[1]Banking!$A:$A,[1]Banking!$B:$B),IF(AND(IF(M1440&lt;&gt;0,LOOKUP(M1440,[1]Customer!$A:$A,[1]Customer!$B:$B),IF(N1440&lt;&gt;0,LOOKUP(N1440,[1]Supplier!$A:$A,[1]Supplier!$B:$B)))=FALSE,O1440&lt;&gt;0),LOOKUP(O1440,[1]Branch!$A:$A,[1]Branch!$B:$B),IF(M1440&lt;&gt;0,LOOKUP(M1440,[1]Customer!$A:$A,[1]Customer!$B:$B),IF(N1440&lt;&gt;0,LOOKUP(N1440,[1]Supplier!$A:$A,[1]Supplier!$B:$B))))),"")</f>
        <v/>
      </c>
      <c r="R1440" s="4" t="str">
        <f>IFERROR(IF(IF(AND(IF(M1440&lt;&gt;0,LOOKUP(M1440,[1]Customer!$A:$A,[1]Customer!$V:$V),IF(N1440&lt;&gt;0,LOOKUP(N1440,[1]Supplier!$A:$A,[1]Supplier!$V:$V)))=FALSE,O1440&lt;&gt;0),LOOKUP(O1440,[1]Branch!$A:$A,[1]Branch!$V:$V),IF(M1440&lt;&gt;0,LOOKUP(M1440,[1]Customer!$A:$A,[1]Customer!$V:$V),IF(N1440&lt;&gt;0,LOOKUP(N1440,[1]Supplier!$A:$A,[1]Supplier!$V:$V))))=FALSE,LOOKUP(P1440,[1]Banking!$A:$A,[1]Banking!$C:$C),IF(AND(IF(M1440&lt;&gt;0,LOOKUP(M1440,[1]Customer!$A:$A,[1]Customer!$V:$V),IF(N1440&lt;&gt;0,LOOKUP(N1440,[1]Supplier!$A:$A,[1]Supplier!$V:$V)))=FALSE,O1440&lt;&gt;0),LOOKUP(O1440,[1]Branch!$A:$A,[1]Branch!$V:$V),IF(M1440&lt;&gt;0,LOOKUP(M1440,[1]Customer!$A:$A,[1]Customer!$V:$V),IF(N1440&lt;&gt;0,LOOKUP(N1440,[1]Supplier!$A:$A,[1]Supplier!$V:$V))))),"")</f>
        <v/>
      </c>
      <c r="S1440" s="14">
        <f>IFERROR(SUMIF(CREF!A:A,PREF!A1440,CREF!G:G),"")</f>
        <v>0</v>
      </c>
    </row>
    <row r="1441" spans="2:19">
      <c r="B1441" s="5"/>
      <c r="Q1441" s="4" t="str">
        <f>IFERROR(IF(IF(AND(IF(M1441&lt;&gt;0,LOOKUP(M1441,[1]Customer!$A:$A,[1]Customer!$B:$B),IF(N1441&lt;&gt;0,LOOKUP(N1441,[1]Supplier!$A:$A,[1]Supplier!$B:$B)))=FALSE,O1441&lt;&gt;0),LOOKUP(O1441,[1]Branch!$A:$A,[1]Branch!$B:$B),IF(M1441&lt;&gt;0,LOOKUP(M1441,[1]Customer!$A:$A,[1]Customer!$B:$B),IF(N1441&lt;&gt;0,LOOKUP(N1441,[1]Supplier!$A:$A,[1]Supplier!$B:$B))))=FALSE,LOOKUP(P1441,[1]Banking!$A:$A,[1]Banking!$B:$B),IF(AND(IF(M1441&lt;&gt;0,LOOKUP(M1441,[1]Customer!$A:$A,[1]Customer!$B:$B),IF(N1441&lt;&gt;0,LOOKUP(N1441,[1]Supplier!$A:$A,[1]Supplier!$B:$B)))=FALSE,O1441&lt;&gt;0),LOOKUP(O1441,[1]Branch!$A:$A,[1]Branch!$B:$B),IF(M1441&lt;&gt;0,LOOKUP(M1441,[1]Customer!$A:$A,[1]Customer!$B:$B),IF(N1441&lt;&gt;0,LOOKUP(N1441,[1]Supplier!$A:$A,[1]Supplier!$B:$B))))),"")</f>
        <v/>
      </c>
      <c r="R1441" s="4" t="str">
        <f>IFERROR(IF(IF(AND(IF(M1441&lt;&gt;0,LOOKUP(M1441,[1]Customer!$A:$A,[1]Customer!$V:$V),IF(N1441&lt;&gt;0,LOOKUP(N1441,[1]Supplier!$A:$A,[1]Supplier!$V:$V)))=FALSE,O1441&lt;&gt;0),LOOKUP(O1441,[1]Branch!$A:$A,[1]Branch!$V:$V),IF(M1441&lt;&gt;0,LOOKUP(M1441,[1]Customer!$A:$A,[1]Customer!$V:$V),IF(N1441&lt;&gt;0,LOOKUP(N1441,[1]Supplier!$A:$A,[1]Supplier!$V:$V))))=FALSE,LOOKUP(P1441,[1]Banking!$A:$A,[1]Banking!$C:$C),IF(AND(IF(M1441&lt;&gt;0,LOOKUP(M1441,[1]Customer!$A:$A,[1]Customer!$V:$V),IF(N1441&lt;&gt;0,LOOKUP(N1441,[1]Supplier!$A:$A,[1]Supplier!$V:$V)))=FALSE,O1441&lt;&gt;0),LOOKUP(O1441,[1]Branch!$A:$A,[1]Branch!$V:$V),IF(M1441&lt;&gt;0,LOOKUP(M1441,[1]Customer!$A:$A,[1]Customer!$V:$V),IF(N1441&lt;&gt;0,LOOKUP(N1441,[1]Supplier!$A:$A,[1]Supplier!$V:$V))))),"")</f>
        <v/>
      </c>
      <c r="S1441" s="14">
        <f>IFERROR(SUMIF(CREF!A:A,PREF!A1441,CREF!G:G),"")</f>
        <v>0</v>
      </c>
    </row>
    <row r="1442" spans="2:19">
      <c r="B1442" s="5"/>
      <c r="Q1442" s="4" t="str">
        <f>IFERROR(IF(IF(AND(IF(M1442&lt;&gt;0,LOOKUP(M1442,[1]Customer!$A:$A,[1]Customer!$B:$B),IF(N1442&lt;&gt;0,LOOKUP(N1442,[1]Supplier!$A:$A,[1]Supplier!$B:$B)))=FALSE,O1442&lt;&gt;0),LOOKUP(O1442,[1]Branch!$A:$A,[1]Branch!$B:$B),IF(M1442&lt;&gt;0,LOOKUP(M1442,[1]Customer!$A:$A,[1]Customer!$B:$B),IF(N1442&lt;&gt;0,LOOKUP(N1442,[1]Supplier!$A:$A,[1]Supplier!$B:$B))))=FALSE,LOOKUP(P1442,[1]Banking!$A:$A,[1]Banking!$B:$B),IF(AND(IF(M1442&lt;&gt;0,LOOKUP(M1442,[1]Customer!$A:$A,[1]Customer!$B:$B),IF(N1442&lt;&gt;0,LOOKUP(N1442,[1]Supplier!$A:$A,[1]Supplier!$B:$B)))=FALSE,O1442&lt;&gt;0),LOOKUP(O1442,[1]Branch!$A:$A,[1]Branch!$B:$B),IF(M1442&lt;&gt;0,LOOKUP(M1442,[1]Customer!$A:$A,[1]Customer!$B:$B),IF(N1442&lt;&gt;0,LOOKUP(N1442,[1]Supplier!$A:$A,[1]Supplier!$B:$B))))),"")</f>
        <v/>
      </c>
      <c r="R1442" s="4" t="str">
        <f>IFERROR(IF(IF(AND(IF(M1442&lt;&gt;0,LOOKUP(M1442,[1]Customer!$A:$A,[1]Customer!$V:$V),IF(N1442&lt;&gt;0,LOOKUP(N1442,[1]Supplier!$A:$A,[1]Supplier!$V:$V)))=FALSE,O1442&lt;&gt;0),LOOKUP(O1442,[1]Branch!$A:$A,[1]Branch!$V:$V),IF(M1442&lt;&gt;0,LOOKUP(M1442,[1]Customer!$A:$A,[1]Customer!$V:$V),IF(N1442&lt;&gt;0,LOOKUP(N1442,[1]Supplier!$A:$A,[1]Supplier!$V:$V))))=FALSE,LOOKUP(P1442,[1]Banking!$A:$A,[1]Banking!$C:$C),IF(AND(IF(M1442&lt;&gt;0,LOOKUP(M1442,[1]Customer!$A:$A,[1]Customer!$V:$V),IF(N1442&lt;&gt;0,LOOKUP(N1442,[1]Supplier!$A:$A,[1]Supplier!$V:$V)))=FALSE,O1442&lt;&gt;0),LOOKUP(O1442,[1]Branch!$A:$A,[1]Branch!$V:$V),IF(M1442&lt;&gt;0,LOOKUP(M1442,[1]Customer!$A:$A,[1]Customer!$V:$V),IF(N1442&lt;&gt;0,LOOKUP(N1442,[1]Supplier!$A:$A,[1]Supplier!$V:$V))))),"")</f>
        <v/>
      </c>
      <c r="S1442" s="14">
        <f>IFERROR(SUMIF(CREF!A:A,PREF!A1442,CREF!G:G),"")</f>
        <v>0</v>
      </c>
    </row>
    <row r="1443" spans="2:19">
      <c r="B1443" s="5"/>
      <c r="Q1443" s="4" t="str">
        <f>IFERROR(IF(IF(AND(IF(M1443&lt;&gt;0,LOOKUP(M1443,[1]Customer!$A:$A,[1]Customer!$B:$B),IF(N1443&lt;&gt;0,LOOKUP(N1443,[1]Supplier!$A:$A,[1]Supplier!$B:$B)))=FALSE,O1443&lt;&gt;0),LOOKUP(O1443,[1]Branch!$A:$A,[1]Branch!$B:$B),IF(M1443&lt;&gt;0,LOOKUP(M1443,[1]Customer!$A:$A,[1]Customer!$B:$B),IF(N1443&lt;&gt;0,LOOKUP(N1443,[1]Supplier!$A:$A,[1]Supplier!$B:$B))))=FALSE,LOOKUP(P1443,[1]Banking!$A:$A,[1]Banking!$B:$B),IF(AND(IF(M1443&lt;&gt;0,LOOKUP(M1443,[1]Customer!$A:$A,[1]Customer!$B:$B),IF(N1443&lt;&gt;0,LOOKUP(N1443,[1]Supplier!$A:$A,[1]Supplier!$B:$B)))=FALSE,O1443&lt;&gt;0),LOOKUP(O1443,[1]Branch!$A:$A,[1]Branch!$B:$B),IF(M1443&lt;&gt;0,LOOKUP(M1443,[1]Customer!$A:$A,[1]Customer!$B:$B),IF(N1443&lt;&gt;0,LOOKUP(N1443,[1]Supplier!$A:$A,[1]Supplier!$B:$B))))),"")</f>
        <v/>
      </c>
      <c r="R1443" s="4" t="str">
        <f>IFERROR(IF(IF(AND(IF(M1443&lt;&gt;0,LOOKUP(M1443,[1]Customer!$A:$A,[1]Customer!$V:$V),IF(N1443&lt;&gt;0,LOOKUP(N1443,[1]Supplier!$A:$A,[1]Supplier!$V:$V)))=FALSE,O1443&lt;&gt;0),LOOKUP(O1443,[1]Branch!$A:$A,[1]Branch!$V:$V),IF(M1443&lt;&gt;0,LOOKUP(M1443,[1]Customer!$A:$A,[1]Customer!$V:$V),IF(N1443&lt;&gt;0,LOOKUP(N1443,[1]Supplier!$A:$A,[1]Supplier!$V:$V))))=FALSE,LOOKUP(P1443,[1]Banking!$A:$A,[1]Banking!$C:$C),IF(AND(IF(M1443&lt;&gt;0,LOOKUP(M1443,[1]Customer!$A:$A,[1]Customer!$V:$V),IF(N1443&lt;&gt;0,LOOKUP(N1443,[1]Supplier!$A:$A,[1]Supplier!$V:$V)))=FALSE,O1443&lt;&gt;0),LOOKUP(O1443,[1]Branch!$A:$A,[1]Branch!$V:$V),IF(M1443&lt;&gt;0,LOOKUP(M1443,[1]Customer!$A:$A,[1]Customer!$V:$V),IF(N1443&lt;&gt;0,LOOKUP(N1443,[1]Supplier!$A:$A,[1]Supplier!$V:$V))))),"")</f>
        <v/>
      </c>
      <c r="S1443" s="14">
        <f>IFERROR(SUMIF(CREF!A:A,PREF!A1443,CREF!G:G),"")</f>
        <v>0</v>
      </c>
    </row>
    <row r="1444" spans="2:19">
      <c r="B1444" s="5"/>
      <c r="Q1444" s="4" t="str">
        <f>IFERROR(IF(IF(AND(IF(M1444&lt;&gt;0,LOOKUP(M1444,[1]Customer!$A:$A,[1]Customer!$B:$B),IF(N1444&lt;&gt;0,LOOKUP(N1444,[1]Supplier!$A:$A,[1]Supplier!$B:$B)))=FALSE,O1444&lt;&gt;0),LOOKUP(O1444,[1]Branch!$A:$A,[1]Branch!$B:$B),IF(M1444&lt;&gt;0,LOOKUP(M1444,[1]Customer!$A:$A,[1]Customer!$B:$B),IF(N1444&lt;&gt;0,LOOKUP(N1444,[1]Supplier!$A:$A,[1]Supplier!$B:$B))))=FALSE,LOOKUP(P1444,[1]Banking!$A:$A,[1]Banking!$B:$B),IF(AND(IF(M1444&lt;&gt;0,LOOKUP(M1444,[1]Customer!$A:$A,[1]Customer!$B:$B),IF(N1444&lt;&gt;0,LOOKUP(N1444,[1]Supplier!$A:$A,[1]Supplier!$B:$B)))=FALSE,O1444&lt;&gt;0),LOOKUP(O1444,[1]Branch!$A:$A,[1]Branch!$B:$B),IF(M1444&lt;&gt;0,LOOKUP(M1444,[1]Customer!$A:$A,[1]Customer!$B:$B),IF(N1444&lt;&gt;0,LOOKUP(N1444,[1]Supplier!$A:$A,[1]Supplier!$B:$B))))),"")</f>
        <v/>
      </c>
      <c r="R1444" s="4" t="str">
        <f>IFERROR(IF(IF(AND(IF(M1444&lt;&gt;0,LOOKUP(M1444,[1]Customer!$A:$A,[1]Customer!$V:$V),IF(N1444&lt;&gt;0,LOOKUP(N1444,[1]Supplier!$A:$A,[1]Supplier!$V:$V)))=FALSE,O1444&lt;&gt;0),LOOKUP(O1444,[1]Branch!$A:$A,[1]Branch!$V:$V),IF(M1444&lt;&gt;0,LOOKUP(M1444,[1]Customer!$A:$A,[1]Customer!$V:$V),IF(N1444&lt;&gt;0,LOOKUP(N1444,[1]Supplier!$A:$A,[1]Supplier!$V:$V))))=FALSE,LOOKUP(P1444,[1]Banking!$A:$A,[1]Banking!$C:$C),IF(AND(IF(M1444&lt;&gt;0,LOOKUP(M1444,[1]Customer!$A:$A,[1]Customer!$V:$V),IF(N1444&lt;&gt;0,LOOKUP(N1444,[1]Supplier!$A:$A,[1]Supplier!$V:$V)))=FALSE,O1444&lt;&gt;0),LOOKUP(O1444,[1]Branch!$A:$A,[1]Branch!$V:$V),IF(M1444&lt;&gt;0,LOOKUP(M1444,[1]Customer!$A:$A,[1]Customer!$V:$V),IF(N1444&lt;&gt;0,LOOKUP(N1444,[1]Supplier!$A:$A,[1]Supplier!$V:$V))))),"")</f>
        <v/>
      </c>
      <c r="S1444" s="14">
        <f>IFERROR(SUMIF(CREF!A:A,PREF!A1444,CREF!G:G),"")</f>
        <v>0</v>
      </c>
    </row>
    <row r="1445" spans="2:19">
      <c r="B1445" s="5"/>
      <c r="Q1445" s="4" t="str">
        <f>IFERROR(IF(IF(AND(IF(M1445&lt;&gt;0,LOOKUP(M1445,[1]Customer!$A:$A,[1]Customer!$B:$B),IF(N1445&lt;&gt;0,LOOKUP(N1445,[1]Supplier!$A:$A,[1]Supplier!$B:$B)))=FALSE,O1445&lt;&gt;0),LOOKUP(O1445,[1]Branch!$A:$A,[1]Branch!$B:$B),IF(M1445&lt;&gt;0,LOOKUP(M1445,[1]Customer!$A:$A,[1]Customer!$B:$B),IF(N1445&lt;&gt;0,LOOKUP(N1445,[1]Supplier!$A:$A,[1]Supplier!$B:$B))))=FALSE,LOOKUP(P1445,[1]Banking!$A:$A,[1]Banking!$B:$B),IF(AND(IF(M1445&lt;&gt;0,LOOKUP(M1445,[1]Customer!$A:$A,[1]Customer!$B:$B),IF(N1445&lt;&gt;0,LOOKUP(N1445,[1]Supplier!$A:$A,[1]Supplier!$B:$B)))=FALSE,O1445&lt;&gt;0),LOOKUP(O1445,[1]Branch!$A:$A,[1]Branch!$B:$B),IF(M1445&lt;&gt;0,LOOKUP(M1445,[1]Customer!$A:$A,[1]Customer!$B:$B),IF(N1445&lt;&gt;0,LOOKUP(N1445,[1]Supplier!$A:$A,[1]Supplier!$B:$B))))),"")</f>
        <v/>
      </c>
      <c r="R1445" s="4" t="str">
        <f>IFERROR(IF(IF(AND(IF(M1445&lt;&gt;0,LOOKUP(M1445,[1]Customer!$A:$A,[1]Customer!$V:$V),IF(N1445&lt;&gt;0,LOOKUP(N1445,[1]Supplier!$A:$A,[1]Supplier!$V:$V)))=FALSE,O1445&lt;&gt;0),LOOKUP(O1445,[1]Branch!$A:$A,[1]Branch!$V:$V),IF(M1445&lt;&gt;0,LOOKUP(M1445,[1]Customer!$A:$A,[1]Customer!$V:$V),IF(N1445&lt;&gt;0,LOOKUP(N1445,[1]Supplier!$A:$A,[1]Supplier!$V:$V))))=FALSE,LOOKUP(P1445,[1]Banking!$A:$A,[1]Banking!$C:$C),IF(AND(IF(M1445&lt;&gt;0,LOOKUP(M1445,[1]Customer!$A:$A,[1]Customer!$V:$V),IF(N1445&lt;&gt;0,LOOKUP(N1445,[1]Supplier!$A:$A,[1]Supplier!$V:$V)))=FALSE,O1445&lt;&gt;0),LOOKUP(O1445,[1]Branch!$A:$A,[1]Branch!$V:$V),IF(M1445&lt;&gt;0,LOOKUP(M1445,[1]Customer!$A:$A,[1]Customer!$V:$V),IF(N1445&lt;&gt;0,LOOKUP(N1445,[1]Supplier!$A:$A,[1]Supplier!$V:$V))))),"")</f>
        <v/>
      </c>
      <c r="S1445" s="14">
        <f>IFERROR(SUMIF(CREF!A:A,PREF!A1445,CREF!G:G),"")</f>
        <v>0</v>
      </c>
    </row>
    <row r="1446" spans="2:19">
      <c r="B1446" s="5"/>
      <c r="Q1446" s="4" t="str">
        <f>IFERROR(IF(IF(AND(IF(M1446&lt;&gt;0,LOOKUP(M1446,[1]Customer!$A:$A,[1]Customer!$B:$B),IF(N1446&lt;&gt;0,LOOKUP(N1446,[1]Supplier!$A:$A,[1]Supplier!$B:$B)))=FALSE,O1446&lt;&gt;0),LOOKUP(O1446,[1]Branch!$A:$A,[1]Branch!$B:$B),IF(M1446&lt;&gt;0,LOOKUP(M1446,[1]Customer!$A:$A,[1]Customer!$B:$B),IF(N1446&lt;&gt;0,LOOKUP(N1446,[1]Supplier!$A:$A,[1]Supplier!$B:$B))))=FALSE,LOOKUP(P1446,[1]Banking!$A:$A,[1]Banking!$B:$B),IF(AND(IF(M1446&lt;&gt;0,LOOKUP(M1446,[1]Customer!$A:$A,[1]Customer!$B:$B),IF(N1446&lt;&gt;0,LOOKUP(N1446,[1]Supplier!$A:$A,[1]Supplier!$B:$B)))=FALSE,O1446&lt;&gt;0),LOOKUP(O1446,[1]Branch!$A:$A,[1]Branch!$B:$B),IF(M1446&lt;&gt;0,LOOKUP(M1446,[1]Customer!$A:$A,[1]Customer!$B:$B),IF(N1446&lt;&gt;0,LOOKUP(N1446,[1]Supplier!$A:$A,[1]Supplier!$B:$B))))),"")</f>
        <v/>
      </c>
      <c r="R1446" s="4" t="str">
        <f>IFERROR(IF(IF(AND(IF(M1446&lt;&gt;0,LOOKUP(M1446,[1]Customer!$A:$A,[1]Customer!$V:$V),IF(N1446&lt;&gt;0,LOOKUP(N1446,[1]Supplier!$A:$A,[1]Supplier!$V:$V)))=FALSE,O1446&lt;&gt;0),LOOKUP(O1446,[1]Branch!$A:$A,[1]Branch!$V:$V),IF(M1446&lt;&gt;0,LOOKUP(M1446,[1]Customer!$A:$A,[1]Customer!$V:$V),IF(N1446&lt;&gt;0,LOOKUP(N1446,[1]Supplier!$A:$A,[1]Supplier!$V:$V))))=FALSE,LOOKUP(P1446,[1]Banking!$A:$A,[1]Banking!$C:$C),IF(AND(IF(M1446&lt;&gt;0,LOOKUP(M1446,[1]Customer!$A:$A,[1]Customer!$V:$V),IF(N1446&lt;&gt;0,LOOKUP(N1446,[1]Supplier!$A:$A,[1]Supplier!$V:$V)))=FALSE,O1446&lt;&gt;0),LOOKUP(O1446,[1]Branch!$A:$A,[1]Branch!$V:$V),IF(M1446&lt;&gt;0,LOOKUP(M1446,[1]Customer!$A:$A,[1]Customer!$V:$V),IF(N1446&lt;&gt;0,LOOKUP(N1446,[1]Supplier!$A:$A,[1]Supplier!$V:$V))))),"")</f>
        <v/>
      </c>
      <c r="S1446" s="14">
        <f>IFERROR(SUMIF(CREF!A:A,PREF!A1446,CREF!G:G),"")</f>
        <v>0</v>
      </c>
    </row>
    <row r="1447" spans="2:19">
      <c r="B1447" s="5"/>
      <c r="Q1447" s="4" t="str">
        <f>IFERROR(IF(IF(AND(IF(M1447&lt;&gt;0,LOOKUP(M1447,[1]Customer!$A:$A,[1]Customer!$B:$B),IF(N1447&lt;&gt;0,LOOKUP(N1447,[1]Supplier!$A:$A,[1]Supplier!$B:$B)))=FALSE,O1447&lt;&gt;0),LOOKUP(O1447,[1]Branch!$A:$A,[1]Branch!$B:$B),IF(M1447&lt;&gt;0,LOOKUP(M1447,[1]Customer!$A:$A,[1]Customer!$B:$B),IF(N1447&lt;&gt;0,LOOKUP(N1447,[1]Supplier!$A:$A,[1]Supplier!$B:$B))))=FALSE,LOOKUP(P1447,[1]Banking!$A:$A,[1]Banking!$B:$B),IF(AND(IF(M1447&lt;&gt;0,LOOKUP(M1447,[1]Customer!$A:$A,[1]Customer!$B:$B),IF(N1447&lt;&gt;0,LOOKUP(N1447,[1]Supplier!$A:$A,[1]Supplier!$B:$B)))=FALSE,O1447&lt;&gt;0),LOOKUP(O1447,[1]Branch!$A:$A,[1]Branch!$B:$B),IF(M1447&lt;&gt;0,LOOKUP(M1447,[1]Customer!$A:$A,[1]Customer!$B:$B),IF(N1447&lt;&gt;0,LOOKUP(N1447,[1]Supplier!$A:$A,[1]Supplier!$B:$B))))),"")</f>
        <v/>
      </c>
      <c r="R1447" s="4" t="str">
        <f>IFERROR(IF(IF(AND(IF(M1447&lt;&gt;0,LOOKUP(M1447,[1]Customer!$A:$A,[1]Customer!$V:$V),IF(N1447&lt;&gt;0,LOOKUP(N1447,[1]Supplier!$A:$A,[1]Supplier!$V:$V)))=FALSE,O1447&lt;&gt;0),LOOKUP(O1447,[1]Branch!$A:$A,[1]Branch!$V:$V),IF(M1447&lt;&gt;0,LOOKUP(M1447,[1]Customer!$A:$A,[1]Customer!$V:$V),IF(N1447&lt;&gt;0,LOOKUP(N1447,[1]Supplier!$A:$A,[1]Supplier!$V:$V))))=FALSE,LOOKUP(P1447,[1]Banking!$A:$A,[1]Banking!$C:$C),IF(AND(IF(M1447&lt;&gt;0,LOOKUP(M1447,[1]Customer!$A:$A,[1]Customer!$V:$V),IF(N1447&lt;&gt;0,LOOKUP(N1447,[1]Supplier!$A:$A,[1]Supplier!$V:$V)))=FALSE,O1447&lt;&gt;0),LOOKUP(O1447,[1]Branch!$A:$A,[1]Branch!$V:$V),IF(M1447&lt;&gt;0,LOOKUP(M1447,[1]Customer!$A:$A,[1]Customer!$V:$V),IF(N1447&lt;&gt;0,LOOKUP(N1447,[1]Supplier!$A:$A,[1]Supplier!$V:$V))))),"")</f>
        <v/>
      </c>
      <c r="S1447" s="14">
        <f>IFERROR(SUMIF(CREF!A:A,PREF!A1447,CREF!G:G),"")</f>
        <v>0</v>
      </c>
    </row>
    <row r="1448" spans="2:19">
      <c r="B1448" s="5"/>
      <c r="Q1448" s="4" t="str">
        <f>IFERROR(IF(IF(AND(IF(M1448&lt;&gt;0,LOOKUP(M1448,[1]Customer!$A:$A,[1]Customer!$B:$B),IF(N1448&lt;&gt;0,LOOKUP(N1448,[1]Supplier!$A:$A,[1]Supplier!$B:$B)))=FALSE,O1448&lt;&gt;0),LOOKUP(O1448,[1]Branch!$A:$A,[1]Branch!$B:$B),IF(M1448&lt;&gt;0,LOOKUP(M1448,[1]Customer!$A:$A,[1]Customer!$B:$B),IF(N1448&lt;&gt;0,LOOKUP(N1448,[1]Supplier!$A:$A,[1]Supplier!$B:$B))))=FALSE,LOOKUP(P1448,[1]Banking!$A:$A,[1]Banking!$B:$B),IF(AND(IF(M1448&lt;&gt;0,LOOKUP(M1448,[1]Customer!$A:$A,[1]Customer!$B:$B),IF(N1448&lt;&gt;0,LOOKUP(N1448,[1]Supplier!$A:$A,[1]Supplier!$B:$B)))=FALSE,O1448&lt;&gt;0),LOOKUP(O1448,[1]Branch!$A:$A,[1]Branch!$B:$B),IF(M1448&lt;&gt;0,LOOKUP(M1448,[1]Customer!$A:$A,[1]Customer!$B:$B),IF(N1448&lt;&gt;0,LOOKUP(N1448,[1]Supplier!$A:$A,[1]Supplier!$B:$B))))),"")</f>
        <v/>
      </c>
      <c r="R1448" s="4" t="str">
        <f>IFERROR(IF(IF(AND(IF(M1448&lt;&gt;0,LOOKUP(M1448,[1]Customer!$A:$A,[1]Customer!$V:$V),IF(N1448&lt;&gt;0,LOOKUP(N1448,[1]Supplier!$A:$A,[1]Supplier!$V:$V)))=FALSE,O1448&lt;&gt;0),LOOKUP(O1448,[1]Branch!$A:$A,[1]Branch!$V:$V),IF(M1448&lt;&gt;0,LOOKUP(M1448,[1]Customer!$A:$A,[1]Customer!$V:$V),IF(N1448&lt;&gt;0,LOOKUP(N1448,[1]Supplier!$A:$A,[1]Supplier!$V:$V))))=FALSE,LOOKUP(P1448,[1]Banking!$A:$A,[1]Banking!$C:$C),IF(AND(IF(M1448&lt;&gt;0,LOOKUP(M1448,[1]Customer!$A:$A,[1]Customer!$V:$V),IF(N1448&lt;&gt;0,LOOKUP(N1448,[1]Supplier!$A:$A,[1]Supplier!$V:$V)))=FALSE,O1448&lt;&gt;0),LOOKUP(O1448,[1]Branch!$A:$A,[1]Branch!$V:$V),IF(M1448&lt;&gt;0,LOOKUP(M1448,[1]Customer!$A:$A,[1]Customer!$V:$V),IF(N1448&lt;&gt;0,LOOKUP(N1448,[1]Supplier!$A:$A,[1]Supplier!$V:$V))))),"")</f>
        <v/>
      </c>
      <c r="S1448" s="14">
        <f>IFERROR(SUMIF(CREF!A:A,PREF!A1448,CREF!G:G),"")</f>
        <v>0</v>
      </c>
    </row>
    <row r="1449" spans="2:19">
      <c r="B1449" s="5"/>
      <c r="Q1449" s="4" t="str">
        <f>IFERROR(IF(IF(AND(IF(M1449&lt;&gt;0,LOOKUP(M1449,[1]Customer!$A:$A,[1]Customer!$B:$B),IF(N1449&lt;&gt;0,LOOKUP(N1449,[1]Supplier!$A:$A,[1]Supplier!$B:$B)))=FALSE,O1449&lt;&gt;0),LOOKUP(O1449,[1]Branch!$A:$A,[1]Branch!$B:$B),IF(M1449&lt;&gt;0,LOOKUP(M1449,[1]Customer!$A:$A,[1]Customer!$B:$B),IF(N1449&lt;&gt;0,LOOKUP(N1449,[1]Supplier!$A:$A,[1]Supplier!$B:$B))))=FALSE,LOOKUP(P1449,[1]Banking!$A:$A,[1]Banking!$B:$B),IF(AND(IF(M1449&lt;&gt;0,LOOKUP(M1449,[1]Customer!$A:$A,[1]Customer!$B:$B),IF(N1449&lt;&gt;0,LOOKUP(N1449,[1]Supplier!$A:$A,[1]Supplier!$B:$B)))=FALSE,O1449&lt;&gt;0),LOOKUP(O1449,[1]Branch!$A:$A,[1]Branch!$B:$B),IF(M1449&lt;&gt;0,LOOKUP(M1449,[1]Customer!$A:$A,[1]Customer!$B:$B),IF(N1449&lt;&gt;0,LOOKUP(N1449,[1]Supplier!$A:$A,[1]Supplier!$B:$B))))),"")</f>
        <v/>
      </c>
      <c r="R1449" s="4" t="str">
        <f>IFERROR(IF(IF(AND(IF(M1449&lt;&gt;0,LOOKUP(M1449,[1]Customer!$A:$A,[1]Customer!$V:$V),IF(N1449&lt;&gt;0,LOOKUP(N1449,[1]Supplier!$A:$A,[1]Supplier!$V:$V)))=FALSE,O1449&lt;&gt;0),LOOKUP(O1449,[1]Branch!$A:$A,[1]Branch!$V:$V),IF(M1449&lt;&gt;0,LOOKUP(M1449,[1]Customer!$A:$A,[1]Customer!$V:$V),IF(N1449&lt;&gt;0,LOOKUP(N1449,[1]Supplier!$A:$A,[1]Supplier!$V:$V))))=FALSE,LOOKUP(P1449,[1]Banking!$A:$A,[1]Banking!$C:$C),IF(AND(IF(M1449&lt;&gt;0,LOOKUP(M1449,[1]Customer!$A:$A,[1]Customer!$V:$V),IF(N1449&lt;&gt;0,LOOKUP(N1449,[1]Supplier!$A:$A,[1]Supplier!$V:$V)))=FALSE,O1449&lt;&gt;0),LOOKUP(O1449,[1]Branch!$A:$A,[1]Branch!$V:$V),IF(M1449&lt;&gt;0,LOOKUP(M1449,[1]Customer!$A:$A,[1]Customer!$V:$V),IF(N1449&lt;&gt;0,LOOKUP(N1449,[1]Supplier!$A:$A,[1]Supplier!$V:$V))))),"")</f>
        <v/>
      </c>
      <c r="S1449" s="14">
        <f>IFERROR(SUMIF(CREF!A:A,PREF!A1449,CREF!G:G),"")</f>
        <v>0</v>
      </c>
    </row>
    <row r="1450" spans="2:19">
      <c r="B1450" s="5"/>
      <c r="Q1450" s="4" t="str">
        <f>IFERROR(IF(IF(AND(IF(M1450&lt;&gt;0,LOOKUP(M1450,[1]Customer!$A:$A,[1]Customer!$B:$B),IF(N1450&lt;&gt;0,LOOKUP(N1450,[1]Supplier!$A:$A,[1]Supplier!$B:$B)))=FALSE,O1450&lt;&gt;0),LOOKUP(O1450,[1]Branch!$A:$A,[1]Branch!$B:$B),IF(M1450&lt;&gt;0,LOOKUP(M1450,[1]Customer!$A:$A,[1]Customer!$B:$B),IF(N1450&lt;&gt;0,LOOKUP(N1450,[1]Supplier!$A:$A,[1]Supplier!$B:$B))))=FALSE,LOOKUP(P1450,[1]Banking!$A:$A,[1]Banking!$B:$B),IF(AND(IF(M1450&lt;&gt;0,LOOKUP(M1450,[1]Customer!$A:$A,[1]Customer!$B:$B),IF(N1450&lt;&gt;0,LOOKUP(N1450,[1]Supplier!$A:$A,[1]Supplier!$B:$B)))=FALSE,O1450&lt;&gt;0),LOOKUP(O1450,[1]Branch!$A:$A,[1]Branch!$B:$B),IF(M1450&lt;&gt;0,LOOKUP(M1450,[1]Customer!$A:$A,[1]Customer!$B:$B),IF(N1450&lt;&gt;0,LOOKUP(N1450,[1]Supplier!$A:$A,[1]Supplier!$B:$B))))),"")</f>
        <v/>
      </c>
      <c r="R1450" s="4" t="str">
        <f>IFERROR(IF(IF(AND(IF(M1450&lt;&gt;0,LOOKUP(M1450,[1]Customer!$A:$A,[1]Customer!$V:$V),IF(N1450&lt;&gt;0,LOOKUP(N1450,[1]Supplier!$A:$A,[1]Supplier!$V:$V)))=FALSE,O1450&lt;&gt;0),LOOKUP(O1450,[1]Branch!$A:$A,[1]Branch!$V:$V),IF(M1450&lt;&gt;0,LOOKUP(M1450,[1]Customer!$A:$A,[1]Customer!$V:$V),IF(N1450&lt;&gt;0,LOOKUP(N1450,[1]Supplier!$A:$A,[1]Supplier!$V:$V))))=FALSE,LOOKUP(P1450,[1]Banking!$A:$A,[1]Banking!$C:$C),IF(AND(IF(M1450&lt;&gt;0,LOOKUP(M1450,[1]Customer!$A:$A,[1]Customer!$V:$V),IF(N1450&lt;&gt;0,LOOKUP(N1450,[1]Supplier!$A:$A,[1]Supplier!$V:$V)))=FALSE,O1450&lt;&gt;0),LOOKUP(O1450,[1]Branch!$A:$A,[1]Branch!$V:$V),IF(M1450&lt;&gt;0,LOOKUP(M1450,[1]Customer!$A:$A,[1]Customer!$V:$V),IF(N1450&lt;&gt;0,LOOKUP(N1450,[1]Supplier!$A:$A,[1]Supplier!$V:$V))))),"")</f>
        <v/>
      </c>
      <c r="S1450" s="14">
        <f>IFERROR(SUMIF(CREF!A:A,PREF!A1450,CREF!G:G),"")</f>
        <v>0</v>
      </c>
    </row>
    <row r="1451" spans="2:19">
      <c r="B1451" s="5"/>
      <c r="Q1451" s="4" t="str">
        <f>IFERROR(IF(IF(AND(IF(M1451&lt;&gt;0,LOOKUP(M1451,[1]Customer!$A:$A,[1]Customer!$B:$B),IF(N1451&lt;&gt;0,LOOKUP(N1451,[1]Supplier!$A:$A,[1]Supplier!$B:$B)))=FALSE,O1451&lt;&gt;0),LOOKUP(O1451,[1]Branch!$A:$A,[1]Branch!$B:$B),IF(M1451&lt;&gt;0,LOOKUP(M1451,[1]Customer!$A:$A,[1]Customer!$B:$B),IF(N1451&lt;&gt;0,LOOKUP(N1451,[1]Supplier!$A:$A,[1]Supplier!$B:$B))))=FALSE,LOOKUP(P1451,[1]Banking!$A:$A,[1]Banking!$B:$B),IF(AND(IF(M1451&lt;&gt;0,LOOKUP(M1451,[1]Customer!$A:$A,[1]Customer!$B:$B),IF(N1451&lt;&gt;0,LOOKUP(N1451,[1]Supplier!$A:$A,[1]Supplier!$B:$B)))=FALSE,O1451&lt;&gt;0),LOOKUP(O1451,[1]Branch!$A:$A,[1]Branch!$B:$B),IF(M1451&lt;&gt;0,LOOKUP(M1451,[1]Customer!$A:$A,[1]Customer!$B:$B),IF(N1451&lt;&gt;0,LOOKUP(N1451,[1]Supplier!$A:$A,[1]Supplier!$B:$B))))),"")</f>
        <v/>
      </c>
      <c r="R1451" s="4" t="str">
        <f>IFERROR(IF(IF(AND(IF(M1451&lt;&gt;0,LOOKUP(M1451,[1]Customer!$A:$A,[1]Customer!$V:$V),IF(N1451&lt;&gt;0,LOOKUP(N1451,[1]Supplier!$A:$A,[1]Supplier!$V:$V)))=FALSE,O1451&lt;&gt;0),LOOKUP(O1451,[1]Branch!$A:$A,[1]Branch!$V:$V),IF(M1451&lt;&gt;0,LOOKUP(M1451,[1]Customer!$A:$A,[1]Customer!$V:$V),IF(N1451&lt;&gt;0,LOOKUP(N1451,[1]Supplier!$A:$A,[1]Supplier!$V:$V))))=FALSE,LOOKUP(P1451,[1]Banking!$A:$A,[1]Banking!$C:$C),IF(AND(IF(M1451&lt;&gt;0,LOOKUP(M1451,[1]Customer!$A:$A,[1]Customer!$V:$V),IF(N1451&lt;&gt;0,LOOKUP(N1451,[1]Supplier!$A:$A,[1]Supplier!$V:$V)))=FALSE,O1451&lt;&gt;0),LOOKUP(O1451,[1]Branch!$A:$A,[1]Branch!$V:$V),IF(M1451&lt;&gt;0,LOOKUP(M1451,[1]Customer!$A:$A,[1]Customer!$V:$V),IF(N1451&lt;&gt;0,LOOKUP(N1451,[1]Supplier!$A:$A,[1]Supplier!$V:$V))))),"")</f>
        <v/>
      </c>
      <c r="S1451" s="14">
        <f>IFERROR(SUMIF(CREF!A:A,PREF!A1451,CREF!G:G),"")</f>
        <v>0</v>
      </c>
    </row>
    <row r="1452" spans="2:19">
      <c r="B1452" s="5"/>
      <c r="Q1452" s="4" t="str">
        <f>IFERROR(IF(IF(AND(IF(M1452&lt;&gt;0,LOOKUP(M1452,[1]Customer!$A:$A,[1]Customer!$B:$B),IF(N1452&lt;&gt;0,LOOKUP(N1452,[1]Supplier!$A:$A,[1]Supplier!$B:$B)))=FALSE,O1452&lt;&gt;0),LOOKUP(O1452,[1]Branch!$A:$A,[1]Branch!$B:$B),IF(M1452&lt;&gt;0,LOOKUP(M1452,[1]Customer!$A:$A,[1]Customer!$B:$B),IF(N1452&lt;&gt;0,LOOKUP(N1452,[1]Supplier!$A:$A,[1]Supplier!$B:$B))))=FALSE,LOOKUP(P1452,[1]Banking!$A:$A,[1]Banking!$B:$B),IF(AND(IF(M1452&lt;&gt;0,LOOKUP(M1452,[1]Customer!$A:$A,[1]Customer!$B:$B),IF(N1452&lt;&gt;0,LOOKUP(N1452,[1]Supplier!$A:$A,[1]Supplier!$B:$B)))=FALSE,O1452&lt;&gt;0),LOOKUP(O1452,[1]Branch!$A:$A,[1]Branch!$B:$B),IF(M1452&lt;&gt;0,LOOKUP(M1452,[1]Customer!$A:$A,[1]Customer!$B:$B),IF(N1452&lt;&gt;0,LOOKUP(N1452,[1]Supplier!$A:$A,[1]Supplier!$B:$B))))),"")</f>
        <v/>
      </c>
      <c r="R1452" s="4" t="str">
        <f>IFERROR(IF(IF(AND(IF(M1452&lt;&gt;0,LOOKUP(M1452,[1]Customer!$A:$A,[1]Customer!$V:$V),IF(N1452&lt;&gt;0,LOOKUP(N1452,[1]Supplier!$A:$A,[1]Supplier!$V:$V)))=FALSE,O1452&lt;&gt;0),LOOKUP(O1452,[1]Branch!$A:$A,[1]Branch!$V:$V),IF(M1452&lt;&gt;0,LOOKUP(M1452,[1]Customer!$A:$A,[1]Customer!$V:$V),IF(N1452&lt;&gt;0,LOOKUP(N1452,[1]Supplier!$A:$A,[1]Supplier!$V:$V))))=FALSE,LOOKUP(P1452,[1]Banking!$A:$A,[1]Banking!$C:$C),IF(AND(IF(M1452&lt;&gt;0,LOOKUP(M1452,[1]Customer!$A:$A,[1]Customer!$V:$V),IF(N1452&lt;&gt;0,LOOKUP(N1452,[1]Supplier!$A:$A,[1]Supplier!$V:$V)))=FALSE,O1452&lt;&gt;0),LOOKUP(O1452,[1]Branch!$A:$A,[1]Branch!$V:$V),IF(M1452&lt;&gt;0,LOOKUP(M1452,[1]Customer!$A:$A,[1]Customer!$V:$V),IF(N1452&lt;&gt;0,LOOKUP(N1452,[1]Supplier!$A:$A,[1]Supplier!$V:$V))))),"")</f>
        <v/>
      </c>
      <c r="S1452" s="14">
        <f>IFERROR(SUMIF(CREF!A:A,PREF!A1452,CREF!G:G),"")</f>
        <v>0</v>
      </c>
    </row>
    <row r="1453" spans="2:19">
      <c r="B1453" s="5"/>
      <c r="D1453" s="11"/>
      <c r="Q1453" s="4" t="str">
        <f>IFERROR(IF(IF(AND(IF(M1453&lt;&gt;0,LOOKUP(M1453,[1]Customer!$A:$A,[1]Customer!$B:$B),IF(N1453&lt;&gt;0,LOOKUP(N1453,[1]Supplier!$A:$A,[1]Supplier!$B:$B)))=FALSE,O1453&lt;&gt;0),LOOKUP(O1453,[1]Branch!$A:$A,[1]Branch!$B:$B),IF(M1453&lt;&gt;0,LOOKUP(M1453,[1]Customer!$A:$A,[1]Customer!$B:$B),IF(N1453&lt;&gt;0,LOOKUP(N1453,[1]Supplier!$A:$A,[1]Supplier!$B:$B))))=FALSE,LOOKUP(P1453,[1]Banking!$A:$A,[1]Banking!$B:$B),IF(AND(IF(M1453&lt;&gt;0,LOOKUP(M1453,[1]Customer!$A:$A,[1]Customer!$B:$B),IF(N1453&lt;&gt;0,LOOKUP(N1453,[1]Supplier!$A:$A,[1]Supplier!$B:$B)))=FALSE,O1453&lt;&gt;0),LOOKUP(O1453,[1]Branch!$A:$A,[1]Branch!$B:$B),IF(M1453&lt;&gt;0,LOOKUP(M1453,[1]Customer!$A:$A,[1]Customer!$B:$B),IF(N1453&lt;&gt;0,LOOKUP(N1453,[1]Supplier!$A:$A,[1]Supplier!$B:$B))))),"")</f>
        <v/>
      </c>
      <c r="R1453" s="4" t="str">
        <f>IFERROR(IF(IF(AND(IF(M1453&lt;&gt;0,LOOKUP(M1453,[1]Customer!$A:$A,[1]Customer!$V:$V),IF(N1453&lt;&gt;0,LOOKUP(N1453,[1]Supplier!$A:$A,[1]Supplier!$V:$V)))=FALSE,O1453&lt;&gt;0),LOOKUP(O1453,[1]Branch!$A:$A,[1]Branch!$V:$V),IF(M1453&lt;&gt;0,LOOKUP(M1453,[1]Customer!$A:$A,[1]Customer!$V:$V),IF(N1453&lt;&gt;0,LOOKUP(N1453,[1]Supplier!$A:$A,[1]Supplier!$V:$V))))=FALSE,LOOKUP(P1453,[1]Banking!$A:$A,[1]Banking!$C:$C),IF(AND(IF(M1453&lt;&gt;0,LOOKUP(M1453,[1]Customer!$A:$A,[1]Customer!$V:$V),IF(N1453&lt;&gt;0,LOOKUP(N1453,[1]Supplier!$A:$A,[1]Supplier!$V:$V)))=FALSE,O1453&lt;&gt;0),LOOKUP(O1453,[1]Branch!$A:$A,[1]Branch!$V:$V),IF(M1453&lt;&gt;0,LOOKUP(M1453,[1]Customer!$A:$A,[1]Customer!$V:$V),IF(N1453&lt;&gt;0,LOOKUP(N1453,[1]Supplier!$A:$A,[1]Supplier!$V:$V))))),"")</f>
        <v/>
      </c>
      <c r="S1453" s="14">
        <f>IFERROR(SUMIF(CREF!A:A,PREF!A1453,CREF!G:G),"")</f>
        <v>0</v>
      </c>
    </row>
    <row r="1454" spans="2:19">
      <c r="B1454" s="5"/>
      <c r="Q1454" s="4" t="str">
        <f>IFERROR(IF(IF(AND(IF(M1454&lt;&gt;0,LOOKUP(M1454,[1]Customer!$A:$A,[1]Customer!$B:$B),IF(N1454&lt;&gt;0,LOOKUP(N1454,[1]Supplier!$A:$A,[1]Supplier!$B:$B)))=FALSE,O1454&lt;&gt;0),LOOKUP(O1454,[1]Branch!$A:$A,[1]Branch!$B:$B),IF(M1454&lt;&gt;0,LOOKUP(M1454,[1]Customer!$A:$A,[1]Customer!$B:$B),IF(N1454&lt;&gt;0,LOOKUP(N1454,[1]Supplier!$A:$A,[1]Supplier!$B:$B))))=FALSE,LOOKUP(P1454,[1]Banking!$A:$A,[1]Banking!$B:$B),IF(AND(IF(M1454&lt;&gt;0,LOOKUP(M1454,[1]Customer!$A:$A,[1]Customer!$B:$B),IF(N1454&lt;&gt;0,LOOKUP(N1454,[1]Supplier!$A:$A,[1]Supplier!$B:$B)))=FALSE,O1454&lt;&gt;0),LOOKUP(O1454,[1]Branch!$A:$A,[1]Branch!$B:$B),IF(M1454&lt;&gt;0,LOOKUP(M1454,[1]Customer!$A:$A,[1]Customer!$B:$B),IF(N1454&lt;&gt;0,LOOKUP(N1454,[1]Supplier!$A:$A,[1]Supplier!$B:$B))))),"")</f>
        <v/>
      </c>
      <c r="R1454" s="4" t="str">
        <f>IFERROR(IF(IF(AND(IF(M1454&lt;&gt;0,LOOKUP(M1454,[1]Customer!$A:$A,[1]Customer!$V:$V),IF(N1454&lt;&gt;0,LOOKUP(N1454,[1]Supplier!$A:$A,[1]Supplier!$V:$V)))=FALSE,O1454&lt;&gt;0),LOOKUP(O1454,[1]Branch!$A:$A,[1]Branch!$V:$V),IF(M1454&lt;&gt;0,LOOKUP(M1454,[1]Customer!$A:$A,[1]Customer!$V:$V),IF(N1454&lt;&gt;0,LOOKUP(N1454,[1]Supplier!$A:$A,[1]Supplier!$V:$V))))=FALSE,LOOKUP(P1454,[1]Banking!$A:$A,[1]Banking!$C:$C),IF(AND(IF(M1454&lt;&gt;0,LOOKUP(M1454,[1]Customer!$A:$A,[1]Customer!$V:$V),IF(N1454&lt;&gt;0,LOOKUP(N1454,[1]Supplier!$A:$A,[1]Supplier!$V:$V)))=FALSE,O1454&lt;&gt;0),LOOKUP(O1454,[1]Branch!$A:$A,[1]Branch!$V:$V),IF(M1454&lt;&gt;0,LOOKUP(M1454,[1]Customer!$A:$A,[1]Customer!$V:$V),IF(N1454&lt;&gt;0,LOOKUP(N1454,[1]Supplier!$A:$A,[1]Supplier!$V:$V))))),"")</f>
        <v/>
      </c>
      <c r="S1454" s="14">
        <f>IFERROR(SUMIF(CREF!A:A,PREF!A1454,CREF!G:G),"")</f>
        <v>0</v>
      </c>
    </row>
    <row r="1455" spans="2:19">
      <c r="B1455" s="5"/>
      <c r="Q1455" s="4" t="str">
        <f>IFERROR(IF(IF(AND(IF(M1455&lt;&gt;0,LOOKUP(M1455,[1]Customer!$A:$A,[1]Customer!$B:$B),IF(N1455&lt;&gt;0,LOOKUP(N1455,[1]Supplier!$A:$A,[1]Supplier!$B:$B)))=FALSE,O1455&lt;&gt;0),LOOKUP(O1455,[1]Branch!$A:$A,[1]Branch!$B:$B),IF(M1455&lt;&gt;0,LOOKUP(M1455,[1]Customer!$A:$A,[1]Customer!$B:$B),IF(N1455&lt;&gt;0,LOOKUP(N1455,[1]Supplier!$A:$A,[1]Supplier!$B:$B))))=FALSE,LOOKUP(P1455,[1]Banking!$A:$A,[1]Banking!$B:$B),IF(AND(IF(M1455&lt;&gt;0,LOOKUP(M1455,[1]Customer!$A:$A,[1]Customer!$B:$B),IF(N1455&lt;&gt;0,LOOKUP(N1455,[1]Supplier!$A:$A,[1]Supplier!$B:$B)))=FALSE,O1455&lt;&gt;0),LOOKUP(O1455,[1]Branch!$A:$A,[1]Branch!$B:$B),IF(M1455&lt;&gt;0,LOOKUP(M1455,[1]Customer!$A:$A,[1]Customer!$B:$B),IF(N1455&lt;&gt;0,LOOKUP(N1455,[1]Supplier!$A:$A,[1]Supplier!$B:$B))))),"")</f>
        <v/>
      </c>
      <c r="R1455" s="4" t="str">
        <f>IFERROR(IF(IF(AND(IF(M1455&lt;&gt;0,LOOKUP(M1455,[1]Customer!$A:$A,[1]Customer!$V:$V),IF(N1455&lt;&gt;0,LOOKUP(N1455,[1]Supplier!$A:$A,[1]Supplier!$V:$V)))=FALSE,O1455&lt;&gt;0),LOOKUP(O1455,[1]Branch!$A:$A,[1]Branch!$V:$V),IF(M1455&lt;&gt;0,LOOKUP(M1455,[1]Customer!$A:$A,[1]Customer!$V:$V),IF(N1455&lt;&gt;0,LOOKUP(N1455,[1]Supplier!$A:$A,[1]Supplier!$V:$V))))=FALSE,LOOKUP(P1455,[1]Banking!$A:$A,[1]Banking!$C:$C),IF(AND(IF(M1455&lt;&gt;0,LOOKUP(M1455,[1]Customer!$A:$A,[1]Customer!$V:$V),IF(N1455&lt;&gt;0,LOOKUP(N1455,[1]Supplier!$A:$A,[1]Supplier!$V:$V)))=FALSE,O1455&lt;&gt;0),LOOKUP(O1455,[1]Branch!$A:$A,[1]Branch!$V:$V),IF(M1455&lt;&gt;0,LOOKUP(M1455,[1]Customer!$A:$A,[1]Customer!$V:$V),IF(N1455&lt;&gt;0,LOOKUP(N1455,[1]Supplier!$A:$A,[1]Supplier!$V:$V))))),"")</f>
        <v/>
      </c>
      <c r="S1455" s="14">
        <f>IFERROR(SUMIF(CREF!A:A,PREF!A1455,CREF!G:G),"")</f>
        <v>0</v>
      </c>
    </row>
    <row r="1456" spans="2:19">
      <c r="B1456" s="5"/>
      <c r="Q1456" s="4" t="str">
        <f>IFERROR(IF(IF(AND(IF(M1456&lt;&gt;0,LOOKUP(M1456,[1]Customer!$A:$A,[1]Customer!$B:$B),IF(N1456&lt;&gt;0,LOOKUP(N1456,[1]Supplier!$A:$A,[1]Supplier!$B:$B)))=FALSE,O1456&lt;&gt;0),LOOKUP(O1456,[1]Branch!$A:$A,[1]Branch!$B:$B),IF(M1456&lt;&gt;0,LOOKUP(M1456,[1]Customer!$A:$A,[1]Customer!$B:$B),IF(N1456&lt;&gt;0,LOOKUP(N1456,[1]Supplier!$A:$A,[1]Supplier!$B:$B))))=FALSE,LOOKUP(P1456,[1]Banking!$A:$A,[1]Banking!$B:$B),IF(AND(IF(M1456&lt;&gt;0,LOOKUP(M1456,[1]Customer!$A:$A,[1]Customer!$B:$B),IF(N1456&lt;&gt;0,LOOKUP(N1456,[1]Supplier!$A:$A,[1]Supplier!$B:$B)))=FALSE,O1456&lt;&gt;0),LOOKUP(O1456,[1]Branch!$A:$A,[1]Branch!$B:$B),IF(M1456&lt;&gt;0,LOOKUP(M1456,[1]Customer!$A:$A,[1]Customer!$B:$B),IF(N1456&lt;&gt;0,LOOKUP(N1456,[1]Supplier!$A:$A,[1]Supplier!$B:$B))))),"")</f>
        <v/>
      </c>
      <c r="R1456" s="4" t="str">
        <f>IFERROR(IF(IF(AND(IF(M1456&lt;&gt;0,LOOKUP(M1456,[1]Customer!$A:$A,[1]Customer!$V:$V),IF(N1456&lt;&gt;0,LOOKUP(N1456,[1]Supplier!$A:$A,[1]Supplier!$V:$V)))=FALSE,O1456&lt;&gt;0),LOOKUP(O1456,[1]Branch!$A:$A,[1]Branch!$V:$V),IF(M1456&lt;&gt;0,LOOKUP(M1456,[1]Customer!$A:$A,[1]Customer!$V:$V),IF(N1456&lt;&gt;0,LOOKUP(N1456,[1]Supplier!$A:$A,[1]Supplier!$V:$V))))=FALSE,LOOKUP(P1456,[1]Banking!$A:$A,[1]Banking!$C:$C),IF(AND(IF(M1456&lt;&gt;0,LOOKUP(M1456,[1]Customer!$A:$A,[1]Customer!$V:$V),IF(N1456&lt;&gt;0,LOOKUP(N1456,[1]Supplier!$A:$A,[1]Supplier!$V:$V)))=FALSE,O1456&lt;&gt;0),LOOKUP(O1456,[1]Branch!$A:$A,[1]Branch!$V:$V),IF(M1456&lt;&gt;0,LOOKUP(M1456,[1]Customer!$A:$A,[1]Customer!$V:$V),IF(N1456&lt;&gt;0,LOOKUP(N1456,[1]Supplier!$A:$A,[1]Supplier!$V:$V))))),"")</f>
        <v/>
      </c>
      <c r="S1456" s="14">
        <f>IFERROR(SUMIF(CREF!A:A,PREF!A1456,CREF!G:G),"")</f>
        <v>0</v>
      </c>
    </row>
    <row r="1457" spans="2:19">
      <c r="B1457" s="5"/>
      <c r="Q1457" s="4" t="str">
        <f>IFERROR(IF(IF(AND(IF(M1457&lt;&gt;0,LOOKUP(M1457,[1]Customer!$A:$A,[1]Customer!$B:$B),IF(N1457&lt;&gt;0,LOOKUP(N1457,[1]Supplier!$A:$A,[1]Supplier!$B:$B)))=FALSE,O1457&lt;&gt;0),LOOKUP(O1457,[1]Branch!$A:$A,[1]Branch!$B:$B),IF(M1457&lt;&gt;0,LOOKUP(M1457,[1]Customer!$A:$A,[1]Customer!$B:$B),IF(N1457&lt;&gt;0,LOOKUP(N1457,[1]Supplier!$A:$A,[1]Supplier!$B:$B))))=FALSE,LOOKUP(P1457,[1]Banking!$A:$A,[1]Banking!$B:$B),IF(AND(IF(M1457&lt;&gt;0,LOOKUP(M1457,[1]Customer!$A:$A,[1]Customer!$B:$B),IF(N1457&lt;&gt;0,LOOKUP(N1457,[1]Supplier!$A:$A,[1]Supplier!$B:$B)))=FALSE,O1457&lt;&gt;0),LOOKUP(O1457,[1]Branch!$A:$A,[1]Branch!$B:$B),IF(M1457&lt;&gt;0,LOOKUP(M1457,[1]Customer!$A:$A,[1]Customer!$B:$B),IF(N1457&lt;&gt;0,LOOKUP(N1457,[1]Supplier!$A:$A,[1]Supplier!$B:$B))))),"")</f>
        <v/>
      </c>
      <c r="R1457" s="4" t="str">
        <f>IFERROR(IF(IF(AND(IF(M1457&lt;&gt;0,LOOKUP(M1457,[1]Customer!$A:$A,[1]Customer!$V:$V),IF(N1457&lt;&gt;0,LOOKUP(N1457,[1]Supplier!$A:$A,[1]Supplier!$V:$V)))=FALSE,O1457&lt;&gt;0),LOOKUP(O1457,[1]Branch!$A:$A,[1]Branch!$V:$V),IF(M1457&lt;&gt;0,LOOKUP(M1457,[1]Customer!$A:$A,[1]Customer!$V:$V),IF(N1457&lt;&gt;0,LOOKUP(N1457,[1]Supplier!$A:$A,[1]Supplier!$V:$V))))=FALSE,LOOKUP(P1457,[1]Banking!$A:$A,[1]Banking!$C:$C),IF(AND(IF(M1457&lt;&gt;0,LOOKUP(M1457,[1]Customer!$A:$A,[1]Customer!$V:$V),IF(N1457&lt;&gt;0,LOOKUP(N1457,[1]Supplier!$A:$A,[1]Supplier!$V:$V)))=FALSE,O1457&lt;&gt;0),LOOKUP(O1457,[1]Branch!$A:$A,[1]Branch!$V:$V),IF(M1457&lt;&gt;0,LOOKUP(M1457,[1]Customer!$A:$A,[1]Customer!$V:$V),IF(N1457&lt;&gt;0,LOOKUP(N1457,[1]Supplier!$A:$A,[1]Supplier!$V:$V))))),"")</f>
        <v/>
      </c>
      <c r="S1457" s="14">
        <f>IFERROR(SUMIF(CREF!A:A,PREF!A1457,CREF!G:G),"")</f>
        <v>0</v>
      </c>
    </row>
    <row r="1458" spans="2:19">
      <c r="B1458" s="5"/>
      <c r="Q1458" s="4" t="str">
        <f>IFERROR(IF(IF(AND(IF(M1458&lt;&gt;0,LOOKUP(M1458,[1]Customer!$A:$A,[1]Customer!$B:$B),IF(N1458&lt;&gt;0,LOOKUP(N1458,[1]Supplier!$A:$A,[1]Supplier!$B:$B)))=FALSE,O1458&lt;&gt;0),LOOKUP(O1458,[1]Branch!$A:$A,[1]Branch!$B:$B),IF(M1458&lt;&gt;0,LOOKUP(M1458,[1]Customer!$A:$A,[1]Customer!$B:$B),IF(N1458&lt;&gt;0,LOOKUP(N1458,[1]Supplier!$A:$A,[1]Supplier!$B:$B))))=FALSE,LOOKUP(P1458,[1]Banking!$A:$A,[1]Banking!$B:$B),IF(AND(IF(M1458&lt;&gt;0,LOOKUP(M1458,[1]Customer!$A:$A,[1]Customer!$B:$B),IF(N1458&lt;&gt;0,LOOKUP(N1458,[1]Supplier!$A:$A,[1]Supplier!$B:$B)))=FALSE,O1458&lt;&gt;0),LOOKUP(O1458,[1]Branch!$A:$A,[1]Branch!$B:$B),IF(M1458&lt;&gt;0,LOOKUP(M1458,[1]Customer!$A:$A,[1]Customer!$B:$B),IF(N1458&lt;&gt;0,LOOKUP(N1458,[1]Supplier!$A:$A,[1]Supplier!$B:$B))))),"")</f>
        <v/>
      </c>
      <c r="R1458" s="4" t="str">
        <f>IFERROR(IF(IF(AND(IF(M1458&lt;&gt;0,LOOKUP(M1458,[1]Customer!$A:$A,[1]Customer!$V:$V),IF(N1458&lt;&gt;0,LOOKUP(N1458,[1]Supplier!$A:$A,[1]Supplier!$V:$V)))=FALSE,O1458&lt;&gt;0),LOOKUP(O1458,[1]Branch!$A:$A,[1]Branch!$V:$V),IF(M1458&lt;&gt;0,LOOKUP(M1458,[1]Customer!$A:$A,[1]Customer!$V:$V),IF(N1458&lt;&gt;0,LOOKUP(N1458,[1]Supplier!$A:$A,[1]Supplier!$V:$V))))=FALSE,LOOKUP(P1458,[1]Banking!$A:$A,[1]Banking!$C:$C),IF(AND(IF(M1458&lt;&gt;0,LOOKUP(M1458,[1]Customer!$A:$A,[1]Customer!$V:$V),IF(N1458&lt;&gt;0,LOOKUP(N1458,[1]Supplier!$A:$A,[1]Supplier!$V:$V)))=FALSE,O1458&lt;&gt;0),LOOKUP(O1458,[1]Branch!$A:$A,[1]Branch!$V:$V),IF(M1458&lt;&gt;0,LOOKUP(M1458,[1]Customer!$A:$A,[1]Customer!$V:$V),IF(N1458&lt;&gt;0,LOOKUP(N1458,[1]Supplier!$A:$A,[1]Supplier!$V:$V))))),"")</f>
        <v/>
      </c>
      <c r="S1458" s="14">
        <f>IFERROR(SUMIF(CREF!A:A,PREF!A1458,CREF!G:G),"")</f>
        <v>0</v>
      </c>
    </row>
    <row r="1459" spans="2:19">
      <c r="B1459" s="5"/>
      <c r="Q1459" s="4" t="str">
        <f>IFERROR(IF(IF(AND(IF(M1459&lt;&gt;0,LOOKUP(M1459,[1]Customer!$A:$A,[1]Customer!$B:$B),IF(N1459&lt;&gt;0,LOOKUP(N1459,[1]Supplier!$A:$A,[1]Supplier!$B:$B)))=FALSE,O1459&lt;&gt;0),LOOKUP(O1459,[1]Branch!$A:$A,[1]Branch!$B:$B),IF(M1459&lt;&gt;0,LOOKUP(M1459,[1]Customer!$A:$A,[1]Customer!$B:$B),IF(N1459&lt;&gt;0,LOOKUP(N1459,[1]Supplier!$A:$A,[1]Supplier!$B:$B))))=FALSE,LOOKUP(P1459,[1]Banking!$A:$A,[1]Banking!$B:$B),IF(AND(IF(M1459&lt;&gt;0,LOOKUP(M1459,[1]Customer!$A:$A,[1]Customer!$B:$B),IF(N1459&lt;&gt;0,LOOKUP(N1459,[1]Supplier!$A:$A,[1]Supplier!$B:$B)))=FALSE,O1459&lt;&gt;0),LOOKUP(O1459,[1]Branch!$A:$A,[1]Branch!$B:$B),IF(M1459&lt;&gt;0,LOOKUP(M1459,[1]Customer!$A:$A,[1]Customer!$B:$B),IF(N1459&lt;&gt;0,LOOKUP(N1459,[1]Supplier!$A:$A,[1]Supplier!$B:$B))))),"")</f>
        <v/>
      </c>
      <c r="R1459" s="4" t="str">
        <f>IFERROR(IF(IF(AND(IF(M1459&lt;&gt;0,LOOKUP(M1459,[1]Customer!$A:$A,[1]Customer!$V:$V),IF(N1459&lt;&gt;0,LOOKUP(N1459,[1]Supplier!$A:$A,[1]Supplier!$V:$V)))=FALSE,O1459&lt;&gt;0),LOOKUP(O1459,[1]Branch!$A:$A,[1]Branch!$V:$V),IF(M1459&lt;&gt;0,LOOKUP(M1459,[1]Customer!$A:$A,[1]Customer!$V:$V),IF(N1459&lt;&gt;0,LOOKUP(N1459,[1]Supplier!$A:$A,[1]Supplier!$V:$V))))=FALSE,LOOKUP(P1459,[1]Banking!$A:$A,[1]Banking!$C:$C),IF(AND(IF(M1459&lt;&gt;0,LOOKUP(M1459,[1]Customer!$A:$A,[1]Customer!$V:$V),IF(N1459&lt;&gt;0,LOOKUP(N1459,[1]Supplier!$A:$A,[1]Supplier!$V:$V)))=FALSE,O1459&lt;&gt;0),LOOKUP(O1459,[1]Branch!$A:$A,[1]Branch!$V:$V),IF(M1459&lt;&gt;0,LOOKUP(M1459,[1]Customer!$A:$A,[1]Customer!$V:$V),IF(N1459&lt;&gt;0,LOOKUP(N1459,[1]Supplier!$A:$A,[1]Supplier!$V:$V))))),"")</f>
        <v/>
      </c>
      <c r="S1459" s="14">
        <f>IFERROR(SUMIF(CREF!A:A,PREF!A1459,CREF!G:G),"")</f>
        <v>0</v>
      </c>
    </row>
    <row r="1460" spans="2:19">
      <c r="B1460" s="5"/>
      <c r="Q1460" s="4" t="str">
        <f>IFERROR(IF(IF(AND(IF(M1460&lt;&gt;0,LOOKUP(M1460,[1]Customer!$A:$A,[1]Customer!$B:$B),IF(N1460&lt;&gt;0,LOOKUP(N1460,[1]Supplier!$A:$A,[1]Supplier!$B:$B)))=FALSE,O1460&lt;&gt;0),LOOKUP(O1460,[1]Branch!$A:$A,[1]Branch!$B:$B),IF(M1460&lt;&gt;0,LOOKUP(M1460,[1]Customer!$A:$A,[1]Customer!$B:$B),IF(N1460&lt;&gt;0,LOOKUP(N1460,[1]Supplier!$A:$A,[1]Supplier!$B:$B))))=FALSE,LOOKUP(P1460,[1]Banking!$A:$A,[1]Banking!$B:$B),IF(AND(IF(M1460&lt;&gt;0,LOOKUP(M1460,[1]Customer!$A:$A,[1]Customer!$B:$B),IF(N1460&lt;&gt;0,LOOKUP(N1460,[1]Supplier!$A:$A,[1]Supplier!$B:$B)))=FALSE,O1460&lt;&gt;0),LOOKUP(O1460,[1]Branch!$A:$A,[1]Branch!$B:$B),IF(M1460&lt;&gt;0,LOOKUP(M1460,[1]Customer!$A:$A,[1]Customer!$B:$B),IF(N1460&lt;&gt;0,LOOKUP(N1460,[1]Supplier!$A:$A,[1]Supplier!$B:$B))))),"")</f>
        <v/>
      </c>
      <c r="R1460" s="4" t="str">
        <f>IFERROR(IF(IF(AND(IF(M1460&lt;&gt;0,LOOKUP(M1460,[1]Customer!$A:$A,[1]Customer!$V:$V),IF(N1460&lt;&gt;0,LOOKUP(N1460,[1]Supplier!$A:$A,[1]Supplier!$V:$V)))=FALSE,O1460&lt;&gt;0),LOOKUP(O1460,[1]Branch!$A:$A,[1]Branch!$V:$V),IF(M1460&lt;&gt;0,LOOKUP(M1460,[1]Customer!$A:$A,[1]Customer!$V:$V),IF(N1460&lt;&gt;0,LOOKUP(N1460,[1]Supplier!$A:$A,[1]Supplier!$V:$V))))=FALSE,LOOKUP(P1460,[1]Banking!$A:$A,[1]Banking!$C:$C),IF(AND(IF(M1460&lt;&gt;0,LOOKUP(M1460,[1]Customer!$A:$A,[1]Customer!$V:$V),IF(N1460&lt;&gt;0,LOOKUP(N1460,[1]Supplier!$A:$A,[1]Supplier!$V:$V)))=FALSE,O1460&lt;&gt;0),LOOKUP(O1460,[1]Branch!$A:$A,[1]Branch!$V:$V),IF(M1460&lt;&gt;0,LOOKUP(M1460,[1]Customer!$A:$A,[1]Customer!$V:$V),IF(N1460&lt;&gt;0,LOOKUP(N1460,[1]Supplier!$A:$A,[1]Supplier!$V:$V))))),"")</f>
        <v/>
      </c>
      <c r="S1460" s="14">
        <f>IFERROR(SUMIF(CREF!A:A,PREF!A1460,CREF!G:G),"")</f>
        <v>0</v>
      </c>
    </row>
    <row r="1461" spans="2:19">
      <c r="B1461" s="5"/>
      <c r="Q1461" s="4" t="str">
        <f>IFERROR(IF(IF(AND(IF(M1461&lt;&gt;0,LOOKUP(M1461,[1]Customer!$A:$A,[1]Customer!$B:$B),IF(N1461&lt;&gt;0,LOOKUP(N1461,[1]Supplier!$A:$A,[1]Supplier!$B:$B)))=FALSE,O1461&lt;&gt;0),LOOKUP(O1461,[1]Branch!$A:$A,[1]Branch!$B:$B),IF(M1461&lt;&gt;0,LOOKUP(M1461,[1]Customer!$A:$A,[1]Customer!$B:$B),IF(N1461&lt;&gt;0,LOOKUP(N1461,[1]Supplier!$A:$A,[1]Supplier!$B:$B))))=FALSE,LOOKUP(P1461,[1]Banking!$A:$A,[1]Banking!$B:$B),IF(AND(IF(M1461&lt;&gt;0,LOOKUP(M1461,[1]Customer!$A:$A,[1]Customer!$B:$B),IF(N1461&lt;&gt;0,LOOKUP(N1461,[1]Supplier!$A:$A,[1]Supplier!$B:$B)))=FALSE,O1461&lt;&gt;0),LOOKUP(O1461,[1]Branch!$A:$A,[1]Branch!$B:$B),IF(M1461&lt;&gt;0,LOOKUP(M1461,[1]Customer!$A:$A,[1]Customer!$B:$B),IF(N1461&lt;&gt;0,LOOKUP(N1461,[1]Supplier!$A:$A,[1]Supplier!$B:$B))))),"")</f>
        <v/>
      </c>
      <c r="R1461" s="4" t="str">
        <f>IFERROR(IF(IF(AND(IF(M1461&lt;&gt;0,LOOKUP(M1461,[1]Customer!$A:$A,[1]Customer!$V:$V),IF(N1461&lt;&gt;0,LOOKUP(N1461,[1]Supplier!$A:$A,[1]Supplier!$V:$V)))=FALSE,O1461&lt;&gt;0),LOOKUP(O1461,[1]Branch!$A:$A,[1]Branch!$V:$V),IF(M1461&lt;&gt;0,LOOKUP(M1461,[1]Customer!$A:$A,[1]Customer!$V:$V),IF(N1461&lt;&gt;0,LOOKUP(N1461,[1]Supplier!$A:$A,[1]Supplier!$V:$V))))=FALSE,LOOKUP(P1461,[1]Banking!$A:$A,[1]Banking!$C:$C),IF(AND(IF(M1461&lt;&gt;0,LOOKUP(M1461,[1]Customer!$A:$A,[1]Customer!$V:$V),IF(N1461&lt;&gt;0,LOOKUP(N1461,[1]Supplier!$A:$A,[1]Supplier!$V:$V)))=FALSE,O1461&lt;&gt;0),LOOKUP(O1461,[1]Branch!$A:$A,[1]Branch!$V:$V),IF(M1461&lt;&gt;0,LOOKUP(M1461,[1]Customer!$A:$A,[1]Customer!$V:$V),IF(N1461&lt;&gt;0,LOOKUP(N1461,[1]Supplier!$A:$A,[1]Supplier!$V:$V))))),"")</f>
        <v/>
      </c>
      <c r="S1461" s="14">
        <f>IFERROR(SUMIF(CREF!A:A,PREF!A1461,CREF!G:G),"")</f>
        <v>0</v>
      </c>
    </row>
    <row r="1462" spans="2:19">
      <c r="B1462" s="5"/>
      <c r="Q1462" s="4" t="str">
        <f>IFERROR(IF(IF(AND(IF(M1462&lt;&gt;0,LOOKUP(M1462,[1]Customer!$A:$A,[1]Customer!$B:$B),IF(N1462&lt;&gt;0,LOOKUP(N1462,[1]Supplier!$A:$A,[1]Supplier!$B:$B)))=FALSE,O1462&lt;&gt;0),LOOKUP(O1462,[1]Branch!$A:$A,[1]Branch!$B:$B),IF(M1462&lt;&gt;0,LOOKUP(M1462,[1]Customer!$A:$A,[1]Customer!$B:$B),IF(N1462&lt;&gt;0,LOOKUP(N1462,[1]Supplier!$A:$A,[1]Supplier!$B:$B))))=FALSE,LOOKUP(P1462,[1]Banking!$A:$A,[1]Banking!$B:$B),IF(AND(IF(M1462&lt;&gt;0,LOOKUP(M1462,[1]Customer!$A:$A,[1]Customer!$B:$B),IF(N1462&lt;&gt;0,LOOKUP(N1462,[1]Supplier!$A:$A,[1]Supplier!$B:$B)))=FALSE,O1462&lt;&gt;0),LOOKUP(O1462,[1]Branch!$A:$A,[1]Branch!$B:$B),IF(M1462&lt;&gt;0,LOOKUP(M1462,[1]Customer!$A:$A,[1]Customer!$B:$B),IF(N1462&lt;&gt;0,LOOKUP(N1462,[1]Supplier!$A:$A,[1]Supplier!$B:$B))))),"")</f>
        <v/>
      </c>
      <c r="R1462" s="4" t="str">
        <f>IFERROR(IF(IF(AND(IF(M1462&lt;&gt;0,LOOKUP(M1462,[1]Customer!$A:$A,[1]Customer!$V:$V),IF(N1462&lt;&gt;0,LOOKUP(N1462,[1]Supplier!$A:$A,[1]Supplier!$V:$V)))=FALSE,O1462&lt;&gt;0),LOOKUP(O1462,[1]Branch!$A:$A,[1]Branch!$V:$V),IF(M1462&lt;&gt;0,LOOKUP(M1462,[1]Customer!$A:$A,[1]Customer!$V:$V),IF(N1462&lt;&gt;0,LOOKUP(N1462,[1]Supplier!$A:$A,[1]Supplier!$V:$V))))=FALSE,LOOKUP(P1462,[1]Banking!$A:$A,[1]Banking!$C:$C),IF(AND(IF(M1462&lt;&gt;0,LOOKUP(M1462,[1]Customer!$A:$A,[1]Customer!$V:$V),IF(N1462&lt;&gt;0,LOOKUP(N1462,[1]Supplier!$A:$A,[1]Supplier!$V:$V)))=FALSE,O1462&lt;&gt;0),LOOKUP(O1462,[1]Branch!$A:$A,[1]Branch!$V:$V),IF(M1462&lt;&gt;0,LOOKUP(M1462,[1]Customer!$A:$A,[1]Customer!$V:$V),IF(N1462&lt;&gt;0,LOOKUP(N1462,[1]Supplier!$A:$A,[1]Supplier!$V:$V))))),"")</f>
        <v/>
      </c>
      <c r="S1462" s="14">
        <f>IFERROR(SUMIF(CREF!A:A,PREF!A1462,CREF!G:G),"")</f>
        <v>0</v>
      </c>
    </row>
    <row r="1463" spans="2:19">
      <c r="B1463" s="5"/>
      <c r="Q1463" s="4" t="str">
        <f>IFERROR(IF(IF(AND(IF(M1463&lt;&gt;0,LOOKUP(M1463,[1]Customer!$A:$A,[1]Customer!$B:$B),IF(N1463&lt;&gt;0,LOOKUP(N1463,[1]Supplier!$A:$A,[1]Supplier!$B:$B)))=FALSE,O1463&lt;&gt;0),LOOKUP(O1463,[1]Branch!$A:$A,[1]Branch!$B:$B),IF(M1463&lt;&gt;0,LOOKUP(M1463,[1]Customer!$A:$A,[1]Customer!$B:$B),IF(N1463&lt;&gt;0,LOOKUP(N1463,[1]Supplier!$A:$A,[1]Supplier!$B:$B))))=FALSE,LOOKUP(P1463,[1]Banking!$A:$A,[1]Banking!$B:$B),IF(AND(IF(M1463&lt;&gt;0,LOOKUP(M1463,[1]Customer!$A:$A,[1]Customer!$B:$B),IF(N1463&lt;&gt;0,LOOKUP(N1463,[1]Supplier!$A:$A,[1]Supplier!$B:$B)))=FALSE,O1463&lt;&gt;0),LOOKUP(O1463,[1]Branch!$A:$A,[1]Branch!$B:$B),IF(M1463&lt;&gt;0,LOOKUP(M1463,[1]Customer!$A:$A,[1]Customer!$B:$B),IF(N1463&lt;&gt;0,LOOKUP(N1463,[1]Supplier!$A:$A,[1]Supplier!$B:$B))))),"")</f>
        <v/>
      </c>
      <c r="R1463" s="4" t="str">
        <f>IFERROR(IF(IF(AND(IF(M1463&lt;&gt;0,LOOKUP(M1463,[1]Customer!$A:$A,[1]Customer!$V:$V),IF(N1463&lt;&gt;0,LOOKUP(N1463,[1]Supplier!$A:$A,[1]Supplier!$V:$V)))=FALSE,O1463&lt;&gt;0),LOOKUP(O1463,[1]Branch!$A:$A,[1]Branch!$V:$V),IF(M1463&lt;&gt;0,LOOKUP(M1463,[1]Customer!$A:$A,[1]Customer!$V:$V),IF(N1463&lt;&gt;0,LOOKUP(N1463,[1]Supplier!$A:$A,[1]Supplier!$V:$V))))=FALSE,LOOKUP(P1463,[1]Banking!$A:$A,[1]Banking!$C:$C),IF(AND(IF(M1463&lt;&gt;0,LOOKUP(M1463,[1]Customer!$A:$A,[1]Customer!$V:$V),IF(N1463&lt;&gt;0,LOOKUP(N1463,[1]Supplier!$A:$A,[1]Supplier!$V:$V)))=FALSE,O1463&lt;&gt;0),LOOKUP(O1463,[1]Branch!$A:$A,[1]Branch!$V:$V),IF(M1463&lt;&gt;0,LOOKUP(M1463,[1]Customer!$A:$A,[1]Customer!$V:$V),IF(N1463&lt;&gt;0,LOOKUP(N1463,[1]Supplier!$A:$A,[1]Supplier!$V:$V))))),"")</f>
        <v/>
      </c>
      <c r="S1463" s="14">
        <f>IFERROR(SUMIF(CREF!A:A,PREF!A1463,CREF!G:G),"")</f>
        <v>0</v>
      </c>
    </row>
    <row r="1464" spans="2:19">
      <c r="B1464" s="5"/>
      <c r="D1464" s="11"/>
      <c r="Q1464" s="4" t="str">
        <f>IFERROR(IF(IF(AND(IF(M1464&lt;&gt;0,LOOKUP(M1464,[1]Customer!$A:$A,[1]Customer!$B:$B),IF(N1464&lt;&gt;0,LOOKUP(N1464,[1]Supplier!$A:$A,[1]Supplier!$B:$B)))=FALSE,O1464&lt;&gt;0),LOOKUP(O1464,[1]Branch!$A:$A,[1]Branch!$B:$B),IF(M1464&lt;&gt;0,LOOKUP(M1464,[1]Customer!$A:$A,[1]Customer!$B:$B),IF(N1464&lt;&gt;0,LOOKUP(N1464,[1]Supplier!$A:$A,[1]Supplier!$B:$B))))=FALSE,LOOKUP(P1464,[1]Banking!$A:$A,[1]Banking!$B:$B),IF(AND(IF(M1464&lt;&gt;0,LOOKUP(M1464,[1]Customer!$A:$A,[1]Customer!$B:$B),IF(N1464&lt;&gt;0,LOOKUP(N1464,[1]Supplier!$A:$A,[1]Supplier!$B:$B)))=FALSE,O1464&lt;&gt;0),LOOKUP(O1464,[1]Branch!$A:$A,[1]Branch!$B:$B),IF(M1464&lt;&gt;0,LOOKUP(M1464,[1]Customer!$A:$A,[1]Customer!$B:$B),IF(N1464&lt;&gt;0,LOOKUP(N1464,[1]Supplier!$A:$A,[1]Supplier!$B:$B))))),"")</f>
        <v/>
      </c>
      <c r="R1464" s="4" t="str">
        <f>IFERROR(IF(IF(AND(IF(M1464&lt;&gt;0,LOOKUP(M1464,[1]Customer!$A:$A,[1]Customer!$V:$V),IF(N1464&lt;&gt;0,LOOKUP(N1464,[1]Supplier!$A:$A,[1]Supplier!$V:$V)))=FALSE,O1464&lt;&gt;0),LOOKUP(O1464,[1]Branch!$A:$A,[1]Branch!$V:$V),IF(M1464&lt;&gt;0,LOOKUP(M1464,[1]Customer!$A:$A,[1]Customer!$V:$V),IF(N1464&lt;&gt;0,LOOKUP(N1464,[1]Supplier!$A:$A,[1]Supplier!$V:$V))))=FALSE,LOOKUP(P1464,[1]Banking!$A:$A,[1]Banking!$C:$C),IF(AND(IF(M1464&lt;&gt;0,LOOKUP(M1464,[1]Customer!$A:$A,[1]Customer!$V:$V),IF(N1464&lt;&gt;0,LOOKUP(N1464,[1]Supplier!$A:$A,[1]Supplier!$V:$V)))=FALSE,O1464&lt;&gt;0),LOOKUP(O1464,[1]Branch!$A:$A,[1]Branch!$V:$V),IF(M1464&lt;&gt;0,LOOKUP(M1464,[1]Customer!$A:$A,[1]Customer!$V:$V),IF(N1464&lt;&gt;0,LOOKUP(N1464,[1]Supplier!$A:$A,[1]Supplier!$V:$V))))),"")</f>
        <v/>
      </c>
      <c r="S1464" s="14">
        <f>IFERROR(SUMIF(CREF!A:A,PREF!A1464,CREF!G:G),"")</f>
        <v>0</v>
      </c>
    </row>
    <row r="1465" spans="2:19">
      <c r="B1465" s="5"/>
      <c r="D1465" s="11"/>
      <c r="Q1465" s="4" t="str">
        <f>IFERROR(IF(IF(AND(IF(M1465&lt;&gt;0,LOOKUP(M1465,[1]Customer!$A:$A,[1]Customer!$B:$B),IF(N1465&lt;&gt;0,LOOKUP(N1465,[1]Supplier!$A:$A,[1]Supplier!$B:$B)))=FALSE,O1465&lt;&gt;0),LOOKUP(O1465,[1]Branch!$A:$A,[1]Branch!$B:$B),IF(M1465&lt;&gt;0,LOOKUP(M1465,[1]Customer!$A:$A,[1]Customer!$B:$B),IF(N1465&lt;&gt;0,LOOKUP(N1465,[1]Supplier!$A:$A,[1]Supplier!$B:$B))))=FALSE,LOOKUP(P1465,[1]Banking!$A:$A,[1]Banking!$B:$B),IF(AND(IF(M1465&lt;&gt;0,LOOKUP(M1465,[1]Customer!$A:$A,[1]Customer!$B:$B),IF(N1465&lt;&gt;0,LOOKUP(N1465,[1]Supplier!$A:$A,[1]Supplier!$B:$B)))=FALSE,O1465&lt;&gt;0),LOOKUP(O1465,[1]Branch!$A:$A,[1]Branch!$B:$B),IF(M1465&lt;&gt;0,LOOKUP(M1465,[1]Customer!$A:$A,[1]Customer!$B:$B),IF(N1465&lt;&gt;0,LOOKUP(N1465,[1]Supplier!$A:$A,[1]Supplier!$B:$B))))),"")</f>
        <v/>
      </c>
      <c r="R1465" s="4" t="str">
        <f>IFERROR(IF(IF(AND(IF(M1465&lt;&gt;0,LOOKUP(M1465,[1]Customer!$A:$A,[1]Customer!$V:$V),IF(N1465&lt;&gt;0,LOOKUP(N1465,[1]Supplier!$A:$A,[1]Supplier!$V:$V)))=FALSE,O1465&lt;&gt;0),LOOKUP(O1465,[1]Branch!$A:$A,[1]Branch!$V:$V),IF(M1465&lt;&gt;0,LOOKUP(M1465,[1]Customer!$A:$A,[1]Customer!$V:$V),IF(N1465&lt;&gt;0,LOOKUP(N1465,[1]Supplier!$A:$A,[1]Supplier!$V:$V))))=FALSE,LOOKUP(P1465,[1]Banking!$A:$A,[1]Banking!$C:$C),IF(AND(IF(M1465&lt;&gt;0,LOOKUP(M1465,[1]Customer!$A:$A,[1]Customer!$V:$V),IF(N1465&lt;&gt;0,LOOKUP(N1465,[1]Supplier!$A:$A,[1]Supplier!$V:$V)))=FALSE,O1465&lt;&gt;0),LOOKUP(O1465,[1]Branch!$A:$A,[1]Branch!$V:$V),IF(M1465&lt;&gt;0,LOOKUP(M1465,[1]Customer!$A:$A,[1]Customer!$V:$V),IF(N1465&lt;&gt;0,LOOKUP(N1465,[1]Supplier!$A:$A,[1]Supplier!$V:$V))))),"")</f>
        <v/>
      </c>
      <c r="S1465" s="14">
        <f>IFERROR(SUMIF(CREF!A:A,PREF!A1465,CREF!G:G),"")</f>
        <v>0</v>
      </c>
    </row>
    <row r="1466" spans="2:19">
      <c r="B1466" s="5"/>
      <c r="Q1466" s="4" t="str">
        <f>IFERROR(IF(IF(AND(IF(M1466&lt;&gt;0,LOOKUP(M1466,[1]Customer!$A:$A,[1]Customer!$B:$B),IF(N1466&lt;&gt;0,LOOKUP(N1466,[1]Supplier!$A:$A,[1]Supplier!$B:$B)))=FALSE,O1466&lt;&gt;0),LOOKUP(O1466,[1]Branch!$A:$A,[1]Branch!$B:$B),IF(M1466&lt;&gt;0,LOOKUP(M1466,[1]Customer!$A:$A,[1]Customer!$B:$B),IF(N1466&lt;&gt;0,LOOKUP(N1466,[1]Supplier!$A:$A,[1]Supplier!$B:$B))))=FALSE,LOOKUP(P1466,[1]Banking!$A:$A,[1]Banking!$B:$B),IF(AND(IF(M1466&lt;&gt;0,LOOKUP(M1466,[1]Customer!$A:$A,[1]Customer!$B:$B),IF(N1466&lt;&gt;0,LOOKUP(N1466,[1]Supplier!$A:$A,[1]Supplier!$B:$B)))=FALSE,O1466&lt;&gt;0),LOOKUP(O1466,[1]Branch!$A:$A,[1]Branch!$B:$B),IF(M1466&lt;&gt;0,LOOKUP(M1466,[1]Customer!$A:$A,[1]Customer!$B:$B),IF(N1466&lt;&gt;0,LOOKUP(N1466,[1]Supplier!$A:$A,[1]Supplier!$B:$B))))),"")</f>
        <v/>
      </c>
      <c r="R1466" s="4" t="str">
        <f>IFERROR(IF(IF(AND(IF(M1466&lt;&gt;0,LOOKUP(M1466,[1]Customer!$A:$A,[1]Customer!$V:$V),IF(N1466&lt;&gt;0,LOOKUP(N1466,[1]Supplier!$A:$A,[1]Supplier!$V:$V)))=FALSE,O1466&lt;&gt;0),LOOKUP(O1466,[1]Branch!$A:$A,[1]Branch!$V:$V),IF(M1466&lt;&gt;0,LOOKUP(M1466,[1]Customer!$A:$A,[1]Customer!$V:$V),IF(N1466&lt;&gt;0,LOOKUP(N1466,[1]Supplier!$A:$A,[1]Supplier!$V:$V))))=FALSE,LOOKUP(P1466,[1]Banking!$A:$A,[1]Banking!$C:$C),IF(AND(IF(M1466&lt;&gt;0,LOOKUP(M1466,[1]Customer!$A:$A,[1]Customer!$V:$V),IF(N1466&lt;&gt;0,LOOKUP(N1466,[1]Supplier!$A:$A,[1]Supplier!$V:$V)))=FALSE,O1466&lt;&gt;0),LOOKUP(O1466,[1]Branch!$A:$A,[1]Branch!$V:$V),IF(M1466&lt;&gt;0,LOOKUP(M1466,[1]Customer!$A:$A,[1]Customer!$V:$V),IF(N1466&lt;&gt;0,LOOKUP(N1466,[1]Supplier!$A:$A,[1]Supplier!$V:$V))))),"")</f>
        <v/>
      </c>
      <c r="S1466" s="14">
        <f>IFERROR(SUMIF(CREF!A:A,PREF!A1466,CREF!G:G),"")</f>
        <v>0</v>
      </c>
    </row>
    <row r="1467" spans="2:19">
      <c r="B1467" s="5"/>
      <c r="Q1467" s="4" t="str">
        <f>IFERROR(IF(IF(AND(IF(M1467&lt;&gt;0,LOOKUP(M1467,[1]Customer!$A:$A,[1]Customer!$B:$B),IF(N1467&lt;&gt;0,LOOKUP(N1467,[1]Supplier!$A:$A,[1]Supplier!$B:$B)))=FALSE,O1467&lt;&gt;0),LOOKUP(O1467,[1]Branch!$A:$A,[1]Branch!$B:$B),IF(M1467&lt;&gt;0,LOOKUP(M1467,[1]Customer!$A:$A,[1]Customer!$B:$B),IF(N1467&lt;&gt;0,LOOKUP(N1467,[1]Supplier!$A:$A,[1]Supplier!$B:$B))))=FALSE,LOOKUP(P1467,[1]Banking!$A:$A,[1]Banking!$B:$B),IF(AND(IF(M1467&lt;&gt;0,LOOKUP(M1467,[1]Customer!$A:$A,[1]Customer!$B:$B),IF(N1467&lt;&gt;0,LOOKUP(N1467,[1]Supplier!$A:$A,[1]Supplier!$B:$B)))=FALSE,O1467&lt;&gt;0),LOOKUP(O1467,[1]Branch!$A:$A,[1]Branch!$B:$B),IF(M1467&lt;&gt;0,LOOKUP(M1467,[1]Customer!$A:$A,[1]Customer!$B:$B),IF(N1467&lt;&gt;0,LOOKUP(N1467,[1]Supplier!$A:$A,[1]Supplier!$B:$B))))),"")</f>
        <v/>
      </c>
      <c r="R1467" s="4" t="str">
        <f>IFERROR(IF(IF(AND(IF(M1467&lt;&gt;0,LOOKUP(M1467,[1]Customer!$A:$A,[1]Customer!$V:$V),IF(N1467&lt;&gt;0,LOOKUP(N1467,[1]Supplier!$A:$A,[1]Supplier!$V:$V)))=FALSE,O1467&lt;&gt;0),LOOKUP(O1467,[1]Branch!$A:$A,[1]Branch!$V:$V),IF(M1467&lt;&gt;0,LOOKUP(M1467,[1]Customer!$A:$A,[1]Customer!$V:$V),IF(N1467&lt;&gt;0,LOOKUP(N1467,[1]Supplier!$A:$A,[1]Supplier!$V:$V))))=FALSE,LOOKUP(P1467,[1]Banking!$A:$A,[1]Banking!$C:$C),IF(AND(IF(M1467&lt;&gt;0,LOOKUP(M1467,[1]Customer!$A:$A,[1]Customer!$V:$V),IF(N1467&lt;&gt;0,LOOKUP(N1467,[1]Supplier!$A:$A,[1]Supplier!$V:$V)))=FALSE,O1467&lt;&gt;0),LOOKUP(O1467,[1]Branch!$A:$A,[1]Branch!$V:$V),IF(M1467&lt;&gt;0,LOOKUP(M1467,[1]Customer!$A:$A,[1]Customer!$V:$V),IF(N1467&lt;&gt;0,LOOKUP(N1467,[1]Supplier!$A:$A,[1]Supplier!$V:$V))))),"")</f>
        <v/>
      </c>
      <c r="S1467" s="14">
        <f>IFERROR(SUMIF(CREF!A:A,PREF!A1467,CREF!G:G),"")</f>
        <v>0</v>
      </c>
    </row>
    <row r="1468" spans="2:19">
      <c r="B1468" s="5"/>
      <c r="Q1468" s="4" t="str">
        <f>IFERROR(IF(IF(AND(IF(M1468&lt;&gt;0,LOOKUP(M1468,[1]Customer!$A:$A,[1]Customer!$B:$B),IF(N1468&lt;&gt;0,LOOKUP(N1468,[1]Supplier!$A:$A,[1]Supplier!$B:$B)))=FALSE,O1468&lt;&gt;0),LOOKUP(O1468,[1]Branch!$A:$A,[1]Branch!$B:$B),IF(M1468&lt;&gt;0,LOOKUP(M1468,[1]Customer!$A:$A,[1]Customer!$B:$B),IF(N1468&lt;&gt;0,LOOKUP(N1468,[1]Supplier!$A:$A,[1]Supplier!$B:$B))))=FALSE,LOOKUP(P1468,[1]Banking!$A:$A,[1]Banking!$B:$B),IF(AND(IF(M1468&lt;&gt;0,LOOKUP(M1468,[1]Customer!$A:$A,[1]Customer!$B:$B),IF(N1468&lt;&gt;0,LOOKUP(N1468,[1]Supplier!$A:$A,[1]Supplier!$B:$B)))=FALSE,O1468&lt;&gt;0),LOOKUP(O1468,[1]Branch!$A:$A,[1]Branch!$B:$B),IF(M1468&lt;&gt;0,LOOKUP(M1468,[1]Customer!$A:$A,[1]Customer!$B:$B),IF(N1468&lt;&gt;0,LOOKUP(N1468,[1]Supplier!$A:$A,[1]Supplier!$B:$B))))),"")</f>
        <v/>
      </c>
      <c r="R1468" s="4" t="str">
        <f>IFERROR(IF(IF(AND(IF(M1468&lt;&gt;0,LOOKUP(M1468,[1]Customer!$A:$A,[1]Customer!$V:$V),IF(N1468&lt;&gt;0,LOOKUP(N1468,[1]Supplier!$A:$A,[1]Supplier!$V:$V)))=FALSE,O1468&lt;&gt;0),LOOKUP(O1468,[1]Branch!$A:$A,[1]Branch!$V:$V),IF(M1468&lt;&gt;0,LOOKUP(M1468,[1]Customer!$A:$A,[1]Customer!$V:$V),IF(N1468&lt;&gt;0,LOOKUP(N1468,[1]Supplier!$A:$A,[1]Supplier!$V:$V))))=FALSE,LOOKUP(P1468,[1]Banking!$A:$A,[1]Banking!$C:$C),IF(AND(IF(M1468&lt;&gt;0,LOOKUP(M1468,[1]Customer!$A:$A,[1]Customer!$V:$V),IF(N1468&lt;&gt;0,LOOKUP(N1468,[1]Supplier!$A:$A,[1]Supplier!$V:$V)))=FALSE,O1468&lt;&gt;0),LOOKUP(O1468,[1]Branch!$A:$A,[1]Branch!$V:$V),IF(M1468&lt;&gt;0,LOOKUP(M1468,[1]Customer!$A:$A,[1]Customer!$V:$V),IF(N1468&lt;&gt;0,LOOKUP(N1468,[1]Supplier!$A:$A,[1]Supplier!$V:$V))))),"")</f>
        <v/>
      </c>
      <c r="S1468" s="14">
        <f>IFERROR(SUMIF(CREF!A:A,PREF!A1468,CREF!G:G),"")</f>
        <v>0</v>
      </c>
    </row>
    <row r="1469" spans="2:19">
      <c r="B1469" s="5"/>
      <c r="D1469" s="11"/>
      <c r="Q1469" s="4" t="str">
        <f>IFERROR(IF(IF(AND(IF(M1469&lt;&gt;0,LOOKUP(M1469,[1]Customer!$A:$A,[1]Customer!$B:$B),IF(N1469&lt;&gt;0,LOOKUP(N1469,[1]Supplier!$A:$A,[1]Supplier!$B:$B)))=FALSE,O1469&lt;&gt;0),LOOKUP(O1469,[1]Branch!$A:$A,[1]Branch!$B:$B),IF(M1469&lt;&gt;0,LOOKUP(M1469,[1]Customer!$A:$A,[1]Customer!$B:$B),IF(N1469&lt;&gt;0,LOOKUP(N1469,[1]Supplier!$A:$A,[1]Supplier!$B:$B))))=FALSE,LOOKUP(P1469,[1]Banking!$A:$A,[1]Banking!$B:$B),IF(AND(IF(M1469&lt;&gt;0,LOOKUP(M1469,[1]Customer!$A:$A,[1]Customer!$B:$B),IF(N1469&lt;&gt;0,LOOKUP(N1469,[1]Supplier!$A:$A,[1]Supplier!$B:$B)))=FALSE,O1469&lt;&gt;0),LOOKUP(O1469,[1]Branch!$A:$A,[1]Branch!$B:$B),IF(M1469&lt;&gt;0,LOOKUP(M1469,[1]Customer!$A:$A,[1]Customer!$B:$B),IF(N1469&lt;&gt;0,LOOKUP(N1469,[1]Supplier!$A:$A,[1]Supplier!$B:$B))))),"")</f>
        <v/>
      </c>
      <c r="R1469" s="4" t="str">
        <f>IFERROR(IF(IF(AND(IF(M1469&lt;&gt;0,LOOKUP(M1469,[1]Customer!$A:$A,[1]Customer!$V:$V),IF(N1469&lt;&gt;0,LOOKUP(N1469,[1]Supplier!$A:$A,[1]Supplier!$V:$V)))=FALSE,O1469&lt;&gt;0),LOOKUP(O1469,[1]Branch!$A:$A,[1]Branch!$V:$V),IF(M1469&lt;&gt;0,LOOKUP(M1469,[1]Customer!$A:$A,[1]Customer!$V:$V),IF(N1469&lt;&gt;0,LOOKUP(N1469,[1]Supplier!$A:$A,[1]Supplier!$V:$V))))=FALSE,LOOKUP(P1469,[1]Banking!$A:$A,[1]Banking!$C:$C),IF(AND(IF(M1469&lt;&gt;0,LOOKUP(M1469,[1]Customer!$A:$A,[1]Customer!$V:$V),IF(N1469&lt;&gt;0,LOOKUP(N1469,[1]Supplier!$A:$A,[1]Supplier!$V:$V)))=FALSE,O1469&lt;&gt;0),LOOKUP(O1469,[1]Branch!$A:$A,[1]Branch!$V:$V),IF(M1469&lt;&gt;0,LOOKUP(M1469,[1]Customer!$A:$A,[1]Customer!$V:$V),IF(N1469&lt;&gt;0,LOOKUP(N1469,[1]Supplier!$A:$A,[1]Supplier!$V:$V))))),"")</f>
        <v/>
      </c>
      <c r="S1469" s="14">
        <f>IFERROR(SUMIF(CREF!A:A,PREF!A1469,CREF!G:G),"")</f>
        <v>0</v>
      </c>
    </row>
    <row r="1470" spans="2:19">
      <c r="B1470" s="5"/>
      <c r="D1470" s="11"/>
      <c r="Q1470" s="4" t="str">
        <f>IFERROR(IF(IF(AND(IF(M1470&lt;&gt;0,LOOKUP(M1470,[1]Customer!$A:$A,[1]Customer!$B:$B),IF(N1470&lt;&gt;0,LOOKUP(N1470,[1]Supplier!$A:$A,[1]Supplier!$B:$B)))=FALSE,O1470&lt;&gt;0),LOOKUP(O1470,[1]Branch!$A:$A,[1]Branch!$B:$B),IF(M1470&lt;&gt;0,LOOKUP(M1470,[1]Customer!$A:$A,[1]Customer!$B:$B),IF(N1470&lt;&gt;0,LOOKUP(N1470,[1]Supplier!$A:$A,[1]Supplier!$B:$B))))=FALSE,LOOKUP(P1470,[1]Banking!$A:$A,[1]Banking!$B:$B),IF(AND(IF(M1470&lt;&gt;0,LOOKUP(M1470,[1]Customer!$A:$A,[1]Customer!$B:$B),IF(N1470&lt;&gt;0,LOOKUP(N1470,[1]Supplier!$A:$A,[1]Supplier!$B:$B)))=FALSE,O1470&lt;&gt;0),LOOKUP(O1470,[1]Branch!$A:$A,[1]Branch!$B:$B),IF(M1470&lt;&gt;0,LOOKUP(M1470,[1]Customer!$A:$A,[1]Customer!$B:$B),IF(N1470&lt;&gt;0,LOOKUP(N1470,[1]Supplier!$A:$A,[1]Supplier!$B:$B))))),"")</f>
        <v/>
      </c>
      <c r="R1470" s="4" t="str">
        <f>IFERROR(IF(IF(AND(IF(M1470&lt;&gt;0,LOOKUP(M1470,[1]Customer!$A:$A,[1]Customer!$V:$V),IF(N1470&lt;&gt;0,LOOKUP(N1470,[1]Supplier!$A:$A,[1]Supplier!$V:$V)))=FALSE,O1470&lt;&gt;0),LOOKUP(O1470,[1]Branch!$A:$A,[1]Branch!$V:$V),IF(M1470&lt;&gt;0,LOOKUP(M1470,[1]Customer!$A:$A,[1]Customer!$V:$V),IF(N1470&lt;&gt;0,LOOKUP(N1470,[1]Supplier!$A:$A,[1]Supplier!$V:$V))))=FALSE,LOOKUP(P1470,[1]Banking!$A:$A,[1]Banking!$C:$C),IF(AND(IF(M1470&lt;&gt;0,LOOKUP(M1470,[1]Customer!$A:$A,[1]Customer!$V:$V),IF(N1470&lt;&gt;0,LOOKUP(N1470,[1]Supplier!$A:$A,[1]Supplier!$V:$V)))=FALSE,O1470&lt;&gt;0),LOOKUP(O1470,[1]Branch!$A:$A,[1]Branch!$V:$V),IF(M1470&lt;&gt;0,LOOKUP(M1470,[1]Customer!$A:$A,[1]Customer!$V:$V),IF(N1470&lt;&gt;0,LOOKUP(N1470,[1]Supplier!$A:$A,[1]Supplier!$V:$V))))),"")</f>
        <v/>
      </c>
      <c r="S1470" s="14">
        <f>IFERROR(SUMIF(CREF!A:A,PREF!A1470,CREF!G:G),"")</f>
        <v>0</v>
      </c>
    </row>
    <row r="1471" spans="2:19">
      <c r="B1471" s="5"/>
      <c r="Q1471" s="4" t="str">
        <f>IFERROR(IF(IF(AND(IF(M1471&lt;&gt;0,LOOKUP(M1471,[1]Customer!$A:$A,[1]Customer!$B:$B),IF(N1471&lt;&gt;0,LOOKUP(N1471,[1]Supplier!$A:$A,[1]Supplier!$B:$B)))=FALSE,O1471&lt;&gt;0),LOOKUP(O1471,[1]Branch!$A:$A,[1]Branch!$B:$B),IF(M1471&lt;&gt;0,LOOKUP(M1471,[1]Customer!$A:$A,[1]Customer!$B:$B),IF(N1471&lt;&gt;0,LOOKUP(N1471,[1]Supplier!$A:$A,[1]Supplier!$B:$B))))=FALSE,LOOKUP(P1471,[1]Banking!$A:$A,[1]Banking!$B:$B),IF(AND(IF(M1471&lt;&gt;0,LOOKUP(M1471,[1]Customer!$A:$A,[1]Customer!$B:$B),IF(N1471&lt;&gt;0,LOOKUP(N1471,[1]Supplier!$A:$A,[1]Supplier!$B:$B)))=FALSE,O1471&lt;&gt;0),LOOKUP(O1471,[1]Branch!$A:$A,[1]Branch!$B:$B),IF(M1471&lt;&gt;0,LOOKUP(M1471,[1]Customer!$A:$A,[1]Customer!$B:$B),IF(N1471&lt;&gt;0,LOOKUP(N1471,[1]Supplier!$A:$A,[1]Supplier!$B:$B))))),"")</f>
        <v/>
      </c>
      <c r="R1471" s="4" t="str">
        <f>IFERROR(IF(IF(AND(IF(M1471&lt;&gt;0,LOOKUP(M1471,[1]Customer!$A:$A,[1]Customer!$V:$V),IF(N1471&lt;&gt;0,LOOKUP(N1471,[1]Supplier!$A:$A,[1]Supplier!$V:$V)))=FALSE,O1471&lt;&gt;0),LOOKUP(O1471,[1]Branch!$A:$A,[1]Branch!$V:$V),IF(M1471&lt;&gt;0,LOOKUP(M1471,[1]Customer!$A:$A,[1]Customer!$V:$V),IF(N1471&lt;&gt;0,LOOKUP(N1471,[1]Supplier!$A:$A,[1]Supplier!$V:$V))))=FALSE,LOOKUP(P1471,[1]Banking!$A:$A,[1]Banking!$C:$C),IF(AND(IF(M1471&lt;&gt;0,LOOKUP(M1471,[1]Customer!$A:$A,[1]Customer!$V:$V),IF(N1471&lt;&gt;0,LOOKUP(N1471,[1]Supplier!$A:$A,[1]Supplier!$V:$V)))=FALSE,O1471&lt;&gt;0),LOOKUP(O1471,[1]Branch!$A:$A,[1]Branch!$V:$V),IF(M1471&lt;&gt;0,LOOKUP(M1471,[1]Customer!$A:$A,[1]Customer!$V:$V),IF(N1471&lt;&gt;0,LOOKUP(N1471,[1]Supplier!$A:$A,[1]Supplier!$V:$V))))),"")</f>
        <v/>
      </c>
      <c r="S1471" s="14">
        <f>IFERROR(SUMIF(CREF!A:A,PREF!A1471,CREF!G:G),"")</f>
        <v>0</v>
      </c>
    </row>
    <row r="1472" spans="2:19">
      <c r="B1472" s="5"/>
      <c r="Q1472" s="4" t="str">
        <f>IFERROR(IF(IF(AND(IF(M1472&lt;&gt;0,LOOKUP(M1472,[1]Customer!$A:$A,[1]Customer!$B:$B),IF(N1472&lt;&gt;0,LOOKUP(N1472,[1]Supplier!$A:$A,[1]Supplier!$B:$B)))=FALSE,O1472&lt;&gt;0),LOOKUP(O1472,[1]Branch!$A:$A,[1]Branch!$B:$B),IF(M1472&lt;&gt;0,LOOKUP(M1472,[1]Customer!$A:$A,[1]Customer!$B:$B),IF(N1472&lt;&gt;0,LOOKUP(N1472,[1]Supplier!$A:$A,[1]Supplier!$B:$B))))=FALSE,LOOKUP(P1472,[1]Banking!$A:$A,[1]Banking!$B:$B),IF(AND(IF(M1472&lt;&gt;0,LOOKUP(M1472,[1]Customer!$A:$A,[1]Customer!$B:$B),IF(N1472&lt;&gt;0,LOOKUP(N1472,[1]Supplier!$A:$A,[1]Supplier!$B:$B)))=FALSE,O1472&lt;&gt;0),LOOKUP(O1472,[1]Branch!$A:$A,[1]Branch!$B:$B),IF(M1472&lt;&gt;0,LOOKUP(M1472,[1]Customer!$A:$A,[1]Customer!$B:$B),IF(N1472&lt;&gt;0,LOOKUP(N1472,[1]Supplier!$A:$A,[1]Supplier!$B:$B))))),"")</f>
        <v/>
      </c>
      <c r="R1472" s="4" t="str">
        <f>IFERROR(IF(IF(AND(IF(M1472&lt;&gt;0,LOOKUP(M1472,[1]Customer!$A:$A,[1]Customer!$V:$V),IF(N1472&lt;&gt;0,LOOKUP(N1472,[1]Supplier!$A:$A,[1]Supplier!$V:$V)))=FALSE,O1472&lt;&gt;0),LOOKUP(O1472,[1]Branch!$A:$A,[1]Branch!$V:$V),IF(M1472&lt;&gt;0,LOOKUP(M1472,[1]Customer!$A:$A,[1]Customer!$V:$V),IF(N1472&lt;&gt;0,LOOKUP(N1472,[1]Supplier!$A:$A,[1]Supplier!$V:$V))))=FALSE,LOOKUP(P1472,[1]Banking!$A:$A,[1]Banking!$C:$C),IF(AND(IF(M1472&lt;&gt;0,LOOKUP(M1472,[1]Customer!$A:$A,[1]Customer!$V:$V),IF(N1472&lt;&gt;0,LOOKUP(N1472,[1]Supplier!$A:$A,[1]Supplier!$V:$V)))=FALSE,O1472&lt;&gt;0),LOOKUP(O1472,[1]Branch!$A:$A,[1]Branch!$V:$V),IF(M1472&lt;&gt;0,LOOKUP(M1472,[1]Customer!$A:$A,[1]Customer!$V:$V),IF(N1472&lt;&gt;0,LOOKUP(N1472,[1]Supplier!$A:$A,[1]Supplier!$V:$V))))),"")</f>
        <v/>
      </c>
      <c r="S1472" s="14">
        <f>IFERROR(SUMIF(CREF!A:A,PREF!A1472,CREF!G:G),"")</f>
        <v>0</v>
      </c>
    </row>
    <row r="1473" spans="2:19">
      <c r="B1473" s="5"/>
      <c r="Q1473" s="4" t="str">
        <f>IFERROR(IF(IF(AND(IF(M1473&lt;&gt;0,LOOKUP(M1473,[1]Customer!$A:$A,[1]Customer!$B:$B),IF(N1473&lt;&gt;0,LOOKUP(N1473,[1]Supplier!$A:$A,[1]Supplier!$B:$B)))=FALSE,O1473&lt;&gt;0),LOOKUP(O1473,[1]Branch!$A:$A,[1]Branch!$B:$B),IF(M1473&lt;&gt;0,LOOKUP(M1473,[1]Customer!$A:$A,[1]Customer!$B:$B),IF(N1473&lt;&gt;0,LOOKUP(N1473,[1]Supplier!$A:$A,[1]Supplier!$B:$B))))=FALSE,LOOKUP(P1473,[1]Banking!$A:$A,[1]Banking!$B:$B),IF(AND(IF(M1473&lt;&gt;0,LOOKUP(M1473,[1]Customer!$A:$A,[1]Customer!$B:$B),IF(N1473&lt;&gt;0,LOOKUP(N1473,[1]Supplier!$A:$A,[1]Supplier!$B:$B)))=FALSE,O1473&lt;&gt;0),LOOKUP(O1473,[1]Branch!$A:$A,[1]Branch!$B:$B),IF(M1473&lt;&gt;0,LOOKUP(M1473,[1]Customer!$A:$A,[1]Customer!$B:$B),IF(N1473&lt;&gt;0,LOOKUP(N1473,[1]Supplier!$A:$A,[1]Supplier!$B:$B))))),"")</f>
        <v/>
      </c>
      <c r="R1473" s="4" t="str">
        <f>IFERROR(IF(IF(AND(IF(M1473&lt;&gt;0,LOOKUP(M1473,[1]Customer!$A:$A,[1]Customer!$V:$V),IF(N1473&lt;&gt;0,LOOKUP(N1473,[1]Supplier!$A:$A,[1]Supplier!$V:$V)))=FALSE,O1473&lt;&gt;0),LOOKUP(O1473,[1]Branch!$A:$A,[1]Branch!$V:$V),IF(M1473&lt;&gt;0,LOOKUP(M1473,[1]Customer!$A:$A,[1]Customer!$V:$V),IF(N1473&lt;&gt;0,LOOKUP(N1473,[1]Supplier!$A:$A,[1]Supplier!$V:$V))))=FALSE,LOOKUP(P1473,[1]Banking!$A:$A,[1]Banking!$C:$C),IF(AND(IF(M1473&lt;&gt;0,LOOKUP(M1473,[1]Customer!$A:$A,[1]Customer!$V:$V),IF(N1473&lt;&gt;0,LOOKUP(N1473,[1]Supplier!$A:$A,[1]Supplier!$V:$V)))=FALSE,O1473&lt;&gt;0),LOOKUP(O1473,[1]Branch!$A:$A,[1]Branch!$V:$V),IF(M1473&lt;&gt;0,LOOKUP(M1473,[1]Customer!$A:$A,[1]Customer!$V:$V),IF(N1473&lt;&gt;0,LOOKUP(N1473,[1]Supplier!$A:$A,[1]Supplier!$V:$V))))),"")</f>
        <v/>
      </c>
      <c r="S1473" s="14">
        <f>IFERROR(SUMIF(CREF!A:A,PREF!A1473,CREF!G:G),"")</f>
        <v>0</v>
      </c>
    </row>
    <row r="1474" spans="2:19">
      <c r="B1474" s="5"/>
      <c r="D1474" s="11"/>
      <c r="Q1474" s="4" t="str">
        <f>IFERROR(IF(IF(AND(IF(M1474&lt;&gt;0,LOOKUP(M1474,[1]Customer!$A:$A,[1]Customer!$B:$B),IF(N1474&lt;&gt;0,LOOKUP(N1474,[1]Supplier!$A:$A,[1]Supplier!$B:$B)))=FALSE,O1474&lt;&gt;0),LOOKUP(O1474,[1]Branch!$A:$A,[1]Branch!$B:$B),IF(M1474&lt;&gt;0,LOOKUP(M1474,[1]Customer!$A:$A,[1]Customer!$B:$B),IF(N1474&lt;&gt;0,LOOKUP(N1474,[1]Supplier!$A:$A,[1]Supplier!$B:$B))))=FALSE,LOOKUP(P1474,[1]Banking!$A:$A,[1]Banking!$B:$B),IF(AND(IF(M1474&lt;&gt;0,LOOKUP(M1474,[1]Customer!$A:$A,[1]Customer!$B:$B),IF(N1474&lt;&gt;0,LOOKUP(N1474,[1]Supplier!$A:$A,[1]Supplier!$B:$B)))=FALSE,O1474&lt;&gt;0),LOOKUP(O1474,[1]Branch!$A:$A,[1]Branch!$B:$B),IF(M1474&lt;&gt;0,LOOKUP(M1474,[1]Customer!$A:$A,[1]Customer!$B:$B),IF(N1474&lt;&gt;0,LOOKUP(N1474,[1]Supplier!$A:$A,[1]Supplier!$B:$B))))),"")</f>
        <v/>
      </c>
      <c r="R1474" s="4" t="str">
        <f>IFERROR(IF(IF(AND(IF(M1474&lt;&gt;0,LOOKUP(M1474,[1]Customer!$A:$A,[1]Customer!$V:$V),IF(N1474&lt;&gt;0,LOOKUP(N1474,[1]Supplier!$A:$A,[1]Supplier!$V:$V)))=FALSE,O1474&lt;&gt;0),LOOKUP(O1474,[1]Branch!$A:$A,[1]Branch!$V:$V),IF(M1474&lt;&gt;0,LOOKUP(M1474,[1]Customer!$A:$A,[1]Customer!$V:$V),IF(N1474&lt;&gt;0,LOOKUP(N1474,[1]Supplier!$A:$A,[1]Supplier!$V:$V))))=FALSE,LOOKUP(P1474,[1]Banking!$A:$A,[1]Banking!$C:$C),IF(AND(IF(M1474&lt;&gt;0,LOOKUP(M1474,[1]Customer!$A:$A,[1]Customer!$V:$V),IF(N1474&lt;&gt;0,LOOKUP(N1474,[1]Supplier!$A:$A,[1]Supplier!$V:$V)))=FALSE,O1474&lt;&gt;0),LOOKUP(O1474,[1]Branch!$A:$A,[1]Branch!$V:$V),IF(M1474&lt;&gt;0,LOOKUP(M1474,[1]Customer!$A:$A,[1]Customer!$V:$V),IF(N1474&lt;&gt;0,LOOKUP(N1474,[1]Supplier!$A:$A,[1]Supplier!$V:$V))))),"")</f>
        <v/>
      </c>
      <c r="S1474" s="14">
        <f>IFERROR(SUMIF(CREF!A:A,PREF!A1474,CREF!G:G),"")</f>
        <v>0</v>
      </c>
    </row>
    <row r="1475" spans="2:19">
      <c r="B1475" s="5"/>
      <c r="D1475" s="11"/>
      <c r="Q1475" s="4" t="str">
        <f>IFERROR(IF(IF(AND(IF(M1475&lt;&gt;0,LOOKUP(M1475,[1]Customer!$A:$A,[1]Customer!$B:$B),IF(N1475&lt;&gt;0,LOOKUP(N1475,[1]Supplier!$A:$A,[1]Supplier!$B:$B)))=FALSE,O1475&lt;&gt;0),LOOKUP(O1475,[1]Branch!$A:$A,[1]Branch!$B:$B),IF(M1475&lt;&gt;0,LOOKUP(M1475,[1]Customer!$A:$A,[1]Customer!$B:$B),IF(N1475&lt;&gt;0,LOOKUP(N1475,[1]Supplier!$A:$A,[1]Supplier!$B:$B))))=FALSE,LOOKUP(P1475,[1]Banking!$A:$A,[1]Banking!$B:$B),IF(AND(IF(M1475&lt;&gt;0,LOOKUP(M1475,[1]Customer!$A:$A,[1]Customer!$B:$B),IF(N1475&lt;&gt;0,LOOKUP(N1475,[1]Supplier!$A:$A,[1]Supplier!$B:$B)))=FALSE,O1475&lt;&gt;0),LOOKUP(O1475,[1]Branch!$A:$A,[1]Branch!$B:$B),IF(M1475&lt;&gt;0,LOOKUP(M1475,[1]Customer!$A:$A,[1]Customer!$B:$B),IF(N1475&lt;&gt;0,LOOKUP(N1475,[1]Supplier!$A:$A,[1]Supplier!$B:$B))))),"")</f>
        <v/>
      </c>
      <c r="R1475" s="4" t="str">
        <f>IFERROR(IF(IF(AND(IF(M1475&lt;&gt;0,LOOKUP(M1475,[1]Customer!$A:$A,[1]Customer!$V:$V),IF(N1475&lt;&gt;0,LOOKUP(N1475,[1]Supplier!$A:$A,[1]Supplier!$V:$V)))=FALSE,O1475&lt;&gt;0),LOOKUP(O1475,[1]Branch!$A:$A,[1]Branch!$V:$V),IF(M1475&lt;&gt;0,LOOKUP(M1475,[1]Customer!$A:$A,[1]Customer!$V:$V),IF(N1475&lt;&gt;0,LOOKUP(N1475,[1]Supplier!$A:$A,[1]Supplier!$V:$V))))=FALSE,LOOKUP(P1475,[1]Banking!$A:$A,[1]Banking!$C:$C),IF(AND(IF(M1475&lt;&gt;0,LOOKUP(M1475,[1]Customer!$A:$A,[1]Customer!$V:$V),IF(N1475&lt;&gt;0,LOOKUP(N1475,[1]Supplier!$A:$A,[1]Supplier!$V:$V)))=FALSE,O1475&lt;&gt;0),LOOKUP(O1475,[1]Branch!$A:$A,[1]Branch!$V:$V),IF(M1475&lt;&gt;0,LOOKUP(M1475,[1]Customer!$A:$A,[1]Customer!$V:$V),IF(N1475&lt;&gt;0,LOOKUP(N1475,[1]Supplier!$A:$A,[1]Supplier!$V:$V))))),"")</f>
        <v/>
      </c>
      <c r="S1475" s="14">
        <f>IFERROR(SUMIF(CREF!A:A,PREF!A1475,CREF!G:G),"")</f>
        <v>0</v>
      </c>
    </row>
    <row r="1476" spans="2:19">
      <c r="B1476" s="5"/>
      <c r="D1476" s="11"/>
      <c r="Q1476" s="4" t="str">
        <f>IFERROR(IF(IF(AND(IF(M1476&lt;&gt;0,LOOKUP(M1476,[1]Customer!$A:$A,[1]Customer!$B:$B),IF(N1476&lt;&gt;0,LOOKUP(N1476,[1]Supplier!$A:$A,[1]Supplier!$B:$B)))=FALSE,O1476&lt;&gt;0),LOOKUP(O1476,[1]Branch!$A:$A,[1]Branch!$B:$B),IF(M1476&lt;&gt;0,LOOKUP(M1476,[1]Customer!$A:$A,[1]Customer!$B:$B),IF(N1476&lt;&gt;0,LOOKUP(N1476,[1]Supplier!$A:$A,[1]Supplier!$B:$B))))=FALSE,LOOKUP(P1476,[1]Banking!$A:$A,[1]Banking!$B:$B),IF(AND(IF(M1476&lt;&gt;0,LOOKUP(M1476,[1]Customer!$A:$A,[1]Customer!$B:$B),IF(N1476&lt;&gt;0,LOOKUP(N1476,[1]Supplier!$A:$A,[1]Supplier!$B:$B)))=FALSE,O1476&lt;&gt;0),LOOKUP(O1476,[1]Branch!$A:$A,[1]Branch!$B:$B),IF(M1476&lt;&gt;0,LOOKUP(M1476,[1]Customer!$A:$A,[1]Customer!$B:$B),IF(N1476&lt;&gt;0,LOOKUP(N1476,[1]Supplier!$A:$A,[1]Supplier!$B:$B))))),"")</f>
        <v/>
      </c>
      <c r="R1476" s="4" t="str">
        <f>IFERROR(IF(IF(AND(IF(M1476&lt;&gt;0,LOOKUP(M1476,[1]Customer!$A:$A,[1]Customer!$V:$V),IF(N1476&lt;&gt;0,LOOKUP(N1476,[1]Supplier!$A:$A,[1]Supplier!$V:$V)))=FALSE,O1476&lt;&gt;0),LOOKUP(O1476,[1]Branch!$A:$A,[1]Branch!$V:$V),IF(M1476&lt;&gt;0,LOOKUP(M1476,[1]Customer!$A:$A,[1]Customer!$V:$V),IF(N1476&lt;&gt;0,LOOKUP(N1476,[1]Supplier!$A:$A,[1]Supplier!$V:$V))))=FALSE,LOOKUP(P1476,[1]Banking!$A:$A,[1]Banking!$C:$C),IF(AND(IF(M1476&lt;&gt;0,LOOKUP(M1476,[1]Customer!$A:$A,[1]Customer!$V:$V),IF(N1476&lt;&gt;0,LOOKUP(N1476,[1]Supplier!$A:$A,[1]Supplier!$V:$V)))=FALSE,O1476&lt;&gt;0),LOOKUP(O1476,[1]Branch!$A:$A,[1]Branch!$V:$V),IF(M1476&lt;&gt;0,LOOKUP(M1476,[1]Customer!$A:$A,[1]Customer!$V:$V),IF(N1476&lt;&gt;0,LOOKUP(N1476,[1]Supplier!$A:$A,[1]Supplier!$V:$V))))),"")</f>
        <v/>
      </c>
      <c r="S1476" s="14">
        <f>IFERROR(SUMIF(CREF!A:A,PREF!A1476,CREF!G:G),"")</f>
        <v>0</v>
      </c>
    </row>
    <row r="1477" spans="2:19">
      <c r="B1477" s="5"/>
      <c r="D1477" s="11"/>
      <c r="Q1477" s="4" t="str">
        <f>IFERROR(IF(IF(AND(IF(M1477&lt;&gt;0,LOOKUP(M1477,[1]Customer!$A:$A,[1]Customer!$B:$B),IF(N1477&lt;&gt;0,LOOKUP(N1477,[1]Supplier!$A:$A,[1]Supplier!$B:$B)))=FALSE,O1477&lt;&gt;0),LOOKUP(O1477,[1]Branch!$A:$A,[1]Branch!$B:$B),IF(M1477&lt;&gt;0,LOOKUP(M1477,[1]Customer!$A:$A,[1]Customer!$B:$B),IF(N1477&lt;&gt;0,LOOKUP(N1477,[1]Supplier!$A:$A,[1]Supplier!$B:$B))))=FALSE,LOOKUP(P1477,[1]Banking!$A:$A,[1]Banking!$B:$B),IF(AND(IF(M1477&lt;&gt;0,LOOKUP(M1477,[1]Customer!$A:$A,[1]Customer!$B:$B),IF(N1477&lt;&gt;0,LOOKUP(N1477,[1]Supplier!$A:$A,[1]Supplier!$B:$B)))=FALSE,O1477&lt;&gt;0),LOOKUP(O1477,[1]Branch!$A:$A,[1]Branch!$B:$B),IF(M1477&lt;&gt;0,LOOKUP(M1477,[1]Customer!$A:$A,[1]Customer!$B:$B),IF(N1477&lt;&gt;0,LOOKUP(N1477,[1]Supplier!$A:$A,[1]Supplier!$B:$B))))),"")</f>
        <v/>
      </c>
      <c r="R1477" s="4" t="str">
        <f>IFERROR(IF(IF(AND(IF(M1477&lt;&gt;0,LOOKUP(M1477,[1]Customer!$A:$A,[1]Customer!$V:$V),IF(N1477&lt;&gt;0,LOOKUP(N1477,[1]Supplier!$A:$A,[1]Supplier!$V:$V)))=FALSE,O1477&lt;&gt;0),LOOKUP(O1477,[1]Branch!$A:$A,[1]Branch!$V:$V),IF(M1477&lt;&gt;0,LOOKUP(M1477,[1]Customer!$A:$A,[1]Customer!$V:$V),IF(N1477&lt;&gt;0,LOOKUP(N1477,[1]Supplier!$A:$A,[1]Supplier!$V:$V))))=FALSE,LOOKUP(P1477,[1]Banking!$A:$A,[1]Banking!$C:$C),IF(AND(IF(M1477&lt;&gt;0,LOOKUP(M1477,[1]Customer!$A:$A,[1]Customer!$V:$V),IF(N1477&lt;&gt;0,LOOKUP(N1477,[1]Supplier!$A:$A,[1]Supplier!$V:$V)))=FALSE,O1477&lt;&gt;0),LOOKUP(O1477,[1]Branch!$A:$A,[1]Branch!$V:$V),IF(M1477&lt;&gt;0,LOOKUP(M1477,[1]Customer!$A:$A,[1]Customer!$V:$V),IF(N1477&lt;&gt;0,LOOKUP(N1477,[1]Supplier!$A:$A,[1]Supplier!$V:$V))))),"")</f>
        <v/>
      </c>
      <c r="S1477" s="14">
        <f>IFERROR(SUMIF(CREF!A:A,PREF!A1477,CREF!G:G),"")</f>
        <v>0</v>
      </c>
    </row>
    <row r="1478" spans="2:19">
      <c r="B1478" s="5"/>
      <c r="D1478" s="11"/>
      <c r="Q1478" s="4" t="str">
        <f>IFERROR(IF(IF(AND(IF(M1478&lt;&gt;0,LOOKUP(M1478,[1]Customer!$A:$A,[1]Customer!$B:$B),IF(N1478&lt;&gt;0,LOOKUP(N1478,[1]Supplier!$A:$A,[1]Supplier!$B:$B)))=FALSE,O1478&lt;&gt;0),LOOKUP(O1478,[1]Branch!$A:$A,[1]Branch!$B:$B),IF(M1478&lt;&gt;0,LOOKUP(M1478,[1]Customer!$A:$A,[1]Customer!$B:$B),IF(N1478&lt;&gt;0,LOOKUP(N1478,[1]Supplier!$A:$A,[1]Supplier!$B:$B))))=FALSE,LOOKUP(P1478,[1]Banking!$A:$A,[1]Banking!$B:$B),IF(AND(IF(M1478&lt;&gt;0,LOOKUP(M1478,[1]Customer!$A:$A,[1]Customer!$B:$B),IF(N1478&lt;&gt;0,LOOKUP(N1478,[1]Supplier!$A:$A,[1]Supplier!$B:$B)))=FALSE,O1478&lt;&gt;0),LOOKUP(O1478,[1]Branch!$A:$A,[1]Branch!$B:$B),IF(M1478&lt;&gt;0,LOOKUP(M1478,[1]Customer!$A:$A,[1]Customer!$B:$B),IF(N1478&lt;&gt;0,LOOKUP(N1478,[1]Supplier!$A:$A,[1]Supplier!$B:$B))))),"")</f>
        <v/>
      </c>
      <c r="R1478" s="4" t="str">
        <f>IFERROR(IF(IF(AND(IF(M1478&lt;&gt;0,LOOKUP(M1478,[1]Customer!$A:$A,[1]Customer!$V:$V),IF(N1478&lt;&gt;0,LOOKUP(N1478,[1]Supplier!$A:$A,[1]Supplier!$V:$V)))=FALSE,O1478&lt;&gt;0),LOOKUP(O1478,[1]Branch!$A:$A,[1]Branch!$V:$V),IF(M1478&lt;&gt;0,LOOKUP(M1478,[1]Customer!$A:$A,[1]Customer!$V:$V),IF(N1478&lt;&gt;0,LOOKUP(N1478,[1]Supplier!$A:$A,[1]Supplier!$V:$V))))=FALSE,LOOKUP(P1478,[1]Banking!$A:$A,[1]Banking!$C:$C),IF(AND(IF(M1478&lt;&gt;0,LOOKUP(M1478,[1]Customer!$A:$A,[1]Customer!$V:$V),IF(N1478&lt;&gt;0,LOOKUP(N1478,[1]Supplier!$A:$A,[1]Supplier!$V:$V)))=FALSE,O1478&lt;&gt;0),LOOKUP(O1478,[1]Branch!$A:$A,[1]Branch!$V:$V),IF(M1478&lt;&gt;0,LOOKUP(M1478,[1]Customer!$A:$A,[1]Customer!$V:$V),IF(N1478&lt;&gt;0,LOOKUP(N1478,[1]Supplier!$A:$A,[1]Supplier!$V:$V))))),"")</f>
        <v/>
      </c>
      <c r="S1478" s="14">
        <f>IFERROR(SUMIF(CREF!A:A,PREF!A1478,CREF!G:G),"")</f>
        <v>0</v>
      </c>
    </row>
    <row r="1479" spans="2:19">
      <c r="B1479" s="5"/>
      <c r="Q1479" s="4" t="str">
        <f>IFERROR(IF(IF(AND(IF(M1479&lt;&gt;0,LOOKUP(M1479,[1]Customer!$A:$A,[1]Customer!$B:$B),IF(N1479&lt;&gt;0,LOOKUP(N1479,[1]Supplier!$A:$A,[1]Supplier!$B:$B)))=FALSE,O1479&lt;&gt;0),LOOKUP(O1479,[1]Branch!$A:$A,[1]Branch!$B:$B),IF(M1479&lt;&gt;0,LOOKUP(M1479,[1]Customer!$A:$A,[1]Customer!$B:$B),IF(N1479&lt;&gt;0,LOOKUP(N1479,[1]Supplier!$A:$A,[1]Supplier!$B:$B))))=FALSE,LOOKUP(P1479,[1]Banking!$A:$A,[1]Banking!$B:$B),IF(AND(IF(M1479&lt;&gt;0,LOOKUP(M1479,[1]Customer!$A:$A,[1]Customer!$B:$B),IF(N1479&lt;&gt;0,LOOKUP(N1479,[1]Supplier!$A:$A,[1]Supplier!$B:$B)))=FALSE,O1479&lt;&gt;0),LOOKUP(O1479,[1]Branch!$A:$A,[1]Branch!$B:$B),IF(M1479&lt;&gt;0,LOOKUP(M1479,[1]Customer!$A:$A,[1]Customer!$B:$B),IF(N1479&lt;&gt;0,LOOKUP(N1479,[1]Supplier!$A:$A,[1]Supplier!$B:$B))))),"")</f>
        <v/>
      </c>
      <c r="R1479" s="4" t="str">
        <f>IFERROR(IF(IF(AND(IF(M1479&lt;&gt;0,LOOKUP(M1479,[1]Customer!$A:$A,[1]Customer!$V:$V),IF(N1479&lt;&gt;0,LOOKUP(N1479,[1]Supplier!$A:$A,[1]Supplier!$V:$V)))=FALSE,O1479&lt;&gt;0),LOOKUP(O1479,[1]Branch!$A:$A,[1]Branch!$V:$V),IF(M1479&lt;&gt;0,LOOKUP(M1479,[1]Customer!$A:$A,[1]Customer!$V:$V),IF(N1479&lt;&gt;0,LOOKUP(N1479,[1]Supplier!$A:$A,[1]Supplier!$V:$V))))=FALSE,LOOKUP(P1479,[1]Banking!$A:$A,[1]Banking!$C:$C),IF(AND(IF(M1479&lt;&gt;0,LOOKUP(M1479,[1]Customer!$A:$A,[1]Customer!$V:$V),IF(N1479&lt;&gt;0,LOOKUP(N1479,[1]Supplier!$A:$A,[1]Supplier!$V:$V)))=FALSE,O1479&lt;&gt;0),LOOKUP(O1479,[1]Branch!$A:$A,[1]Branch!$V:$V),IF(M1479&lt;&gt;0,LOOKUP(M1479,[1]Customer!$A:$A,[1]Customer!$V:$V),IF(N1479&lt;&gt;0,LOOKUP(N1479,[1]Supplier!$A:$A,[1]Supplier!$V:$V))))),"")</f>
        <v/>
      </c>
      <c r="S1479" s="14">
        <f>IFERROR(SUMIF(CREF!A:A,PREF!A1479,CREF!G:G),"")</f>
        <v>0</v>
      </c>
    </row>
    <row r="1480" spans="2:19">
      <c r="B1480" s="5"/>
      <c r="Q1480" s="4" t="str">
        <f>IFERROR(IF(IF(AND(IF(M1480&lt;&gt;0,LOOKUP(M1480,[1]Customer!$A:$A,[1]Customer!$B:$B),IF(N1480&lt;&gt;0,LOOKUP(N1480,[1]Supplier!$A:$A,[1]Supplier!$B:$B)))=FALSE,O1480&lt;&gt;0),LOOKUP(O1480,[1]Branch!$A:$A,[1]Branch!$B:$B),IF(M1480&lt;&gt;0,LOOKUP(M1480,[1]Customer!$A:$A,[1]Customer!$B:$B),IF(N1480&lt;&gt;0,LOOKUP(N1480,[1]Supplier!$A:$A,[1]Supplier!$B:$B))))=FALSE,LOOKUP(P1480,[1]Banking!$A:$A,[1]Banking!$B:$B),IF(AND(IF(M1480&lt;&gt;0,LOOKUP(M1480,[1]Customer!$A:$A,[1]Customer!$B:$B),IF(N1480&lt;&gt;0,LOOKUP(N1480,[1]Supplier!$A:$A,[1]Supplier!$B:$B)))=FALSE,O1480&lt;&gt;0),LOOKUP(O1480,[1]Branch!$A:$A,[1]Branch!$B:$B),IF(M1480&lt;&gt;0,LOOKUP(M1480,[1]Customer!$A:$A,[1]Customer!$B:$B),IF(N1480&lt;&gt;0,LOOKUP(N1480,[1]Supplier!$A:$A,[1]Supplier!$B:$B))))),"")</f>
        <v/>
      </c>
      <c r="R1480" s="4" t="str">
        <f>IFERROR(IF(IF(AND(IF(M1480&lt;&gt;0,LOOKUP(M1480,[1]Customer!$A:$A,[1]Customer!$V:$V),IF(N1480&lt;&gt;0,LOOKUP(N1480,[1]Supplier!$A:$A,[1]Supplier!$V:$V)))=FALSE,O1480&lt;&gt;0),LOOKUP(O1480,[1]Branch!$A:$A,[1]Branch!$V:$V),IF(M1480&lt;&gt;0,LOOKUP(M1480,[1]Customer!$A:$A,[1]Customer!$V:$V),IF(N1480&lt;&gt;0,LOOKUP(N1480,[1]Supplier!$A:$A,[1]Supplier!$V:$V))))=FALSE,LOOKUP(P1480,[1]Banking!$A:$A,[1]Banking!$C:$C),IF(AND(IF(M1480&lt;&gt;0,LOOKUP(M1480,[1]Customer!$A:$A,[1]Customer!$V:$V),IF(N1480&lt;&gt;0,LOOKUP(N1480,[1]Supplier!$A:$A,[1]Supplier!$V:$V)))=FALSE,O1480&lt;&gt;0),LOOKUP(O1480,[1]Branch!$A:$A,[1]Branch!$V:$V),IF(M1480&lt;&gt;0,LOOKUP(M1480,[1]Customer!$A:$A,[1]Customer!$V:$V),IF(N1480&lt;&gt;0,LOOKUP(N1480,[1]Supplier!$A:$A,[1]Supplier!$V:$V))))),"")</f>
        <v/>
      </c>
      <c r="S1480" s="14">
        <f>IFERROR(SUMIF(CREF!A:A,PREF!A1480,CREF!G:G),"")</f>
        <v>0</v>
      </c>
    </row>
    <row r="1481" spans="2:19">
      <c r="B1481" s="5"/>
      <c r="Q1481" s="4" t="str">
        <f>IFERROR(IF(IF(AND(IF(M1481&lt;&gt;0,LOOKUP(M1481,[1]Customer!$A:$A,[1]Customer!$B:$B),IF(N1481&lt;&gt;0,LOOKUP(N1481,[1]Supplier!$A:$A,[1]Supplier!$B:$B)))=FALSE,O1481&lt;&gt;0),LOOKUP(O1481,[1]Branch!$A:$A,[1]Branch!$B:$B),IF(M1481&lt;&gt;0,LOOKUP(M1481,[1]Customer!$A:$A,[1]Customer!$B:$B),IF(N1481&lt;&gt;0,LOOKUP(N1481,[1]Supplier!$A:$A,[1]Supplier!$B:$B))))=FALSE,LOOKUP(P1481,[1]Banking!$A:$A,[1]Banking!$B:$B),IF(AND(IF(M1481&lt;&gt;0,LOOKUP(M1481,[1]Customer!$A:$A,[1]Customer!$B:$B),IF(N1481&lt;&gt;0,LOOKUP(N1481,[1]Supplier!$A:$A,[1]Supplier!$B:$B)))=FALSE,O1481&lt;&gt;0),LOOKUP(O1481,[1]Branch!$A:$A,[1]Branch!$B:$B),IF(M1481&lt;&gt;0,LOOKUP(M1481,[1]Customer!$A:$A,[1]Customer!$B:$B),IF(N1481&lt;&gt;0,LOOKUP(N1481,[1]Supplier!$A:$A,[1]Supplier!$B:$B))))),"")</f>
        <v/>
      </c>
      <c r="R1481" s="4" t="str">
        <f>IFERROR(IF(IF(AND(IF(M1481&lt;&gt;0,LOOKUP(M1481,[1]Customer!$A:$A,[1]Customer!$V:$V),IF(N1481&lt;&gt;0,LOOKUP(N1481,[1]Supplier!$A:$A,[1]Supplier!$V:$V)))=FALSE,O1481&lt;&gt;0),LOOKUP(O1481,[1]Branch!$A:$A,[1]Branch!$V:$V),IF(M1481&lt;&gt;0,LOOKUP(M1481,[1]Customer!$A:$A,[1]Customer!$V:$V),IF(N1481&lt;&gt;0,LOOKUP(N1481,[1]Supplier!$A:$A,[1]Supplier!$V:$V))))=FALSE,LOOKUP(P1481,[1]Banking!$A:$A,[1]Banking!$C:$C),IF(AND(IF(M1481&lt;&gt;0,LOOKUP(M1481,[1]Customer!$A:$A,[1]Customer!$V:$V),IF(N1481&lt;&gt;0,LOOKUP(N1481,[1]Supplier!$A:$A,[1]Supplier!$V:$V)))=FALSE,O1481&lt;&gt;0),LOOKUP(O1481,[1]Branch!$A:$A,[1]Branch!$V:$V),IF(M1481&lt;&gt;0,LOOKUP(M1481,[1]Customer!$A:$A,[1]Customer!$V:$V),IF(N1481&lt;&gt;0,LOOKUP(N1481,[1]Supplier!$A:$A,[1]Supplier!$V:$V))))),"")</f>
        <v/>
      </c>
      <c r="S1481" s="14">
        <f>IFERROR(SUMIF(CREF!A:A,PREF!A1481,CREF!G:G),"")</f>
        <v>0</v>
      </c>
    </row>
    <row r="1482" spans="2:19">
      <c r="B1482" s="5"/>
      <c r="Q1482" s="4" t="str">
        <f>IFERROR(IF(IF(AND(IF(M1482&lt;&gt;0,LOOKUP(M1482,[1]Customer!$A:$A,[1]Customer!$B:$B),IF(N1482&lt;&gt;0,LOOKUP(N1482,[1]Supplier!$A:$A,[1]Supplier!$B:$B)))=FALSE,O1482&lt;&gt;0),LOOKUP(O1482,[1]Branch!$A:$A,[1]Branch!$B:$B),IF(M1482&lt;&gt;0,LOOKUP(M1482,[1]Customer!$A:$A,[1]Customer!$B:$B),IF(N1482&lt;&gt;0,LOOKUP(N1482,[1]Supplier!$A:$A,[1]Supplier!$B:$B))))=FALSE,LOOKUP(P1482,[1]Banking!$A:$A,[1]Banking!$B:$B),IF(AND(IF(M1482&lt;&gt;0,LOOKUP(M1482,[1]Customer!$A:$A,[1]Customer!$B:$B),IF(N1482&lt;&gt;0,LOOKUP(N1482,[1]Supplier!$A:$A,[1]Supplier!$B:$B)))=FALSE,O1482&lt;&gt;0),LOOKUP(O1482,[1]Branch!$A:$A,[1]Branch!$B:$B),IF(M1482&lt;&gt;0,LOOKUP(M1482,[1]Customer!$A:$A,[1]Customer!$B:$B),IF(N1482&lt;&gt;0,LOOKUP(N1482,[1]Supplier!$A:$A,[1]Supplier!$B:$B))))),"")</f>
        <v/>
      </c>
      <c r="R1482" s="4" t="str">
        <f>IFERROR(IF(IF(AND(IF(M1482&lt;&gt;0,LOOKUP(M1482,[1]Customer!$A:$A,[1]Customer!$V:$V),IF(N1482&lt;&gt;0,LOOKUP(N1482,[1]Supplier!$A:$A,[1]Supplier!$V:$V)))=FALSE,O1482&lt;&gt;0),LOOKUP(O1482,[1]Branch!$A:$A,[1]Branch!$V:$V),IF(M1482&lt;&gt;0,LOOKUP(M1482,[1]Customer!$A:$A,[1]Customer!$V:$V),IF(N1482&lt;&gt;0,LOOKUP(N1482,[1]Supplier!$A:$A,[1]Supplier!$V:$V))))=FALSE,LOOKUP(P1482,[1]Banking!$A:$A,[1]Banking!$C:$C),IF(AND(IF(M1482&lt;&gt;0,LOOKUP(M1482,[1]Customer!$A:$A,[1]Customer!$V:$V),IF(N1482&lt;&gt;0,LOOKUP(N1482,[1]Supplier!$A:$A,[1]Supplier!$V:$V)))=FALSE,O1482&lt;&gt;0),LOOKUP(O1482,[1]Branch!$A:$A,[1]Branch!$V:$V),IF(M1482&lt;&gt;0,LOOKUP(M1482,[1]Customer!$A:$A,[1]Customer!$V:$V),IF(N1482&lt;&gt;0,LOOKUP(N1482,[1]Supplier!$A:$A,[1]Supplier!$V:$V))))),"")</f>
        <v/>
      </c>
      <c r="S1482" s="14">
        <f>IFERROR(SUMIF(CREF!A:A,PREF!A1482,CREF!G:G),"")</f>
        <v>0</v>
      </c>
    </row>
    <row r="1483" spans="2:19">
      <c r="B1483" s="5"/>
      <c r="Q1483" s="4" t="str">
        <f>IFERROR(IF(IF(AND(IF(M1483&lt;&gt;0,LOOKUP(M1483,[1]Customer!$A:$A,[1]Customer!$B:$B),IF(N1483&lt;&gt;0,LOOKUP(N1483,[1]Supplier!$A:$A,[1]Supplier!$B:$B)))=FALSE,O1483&lt;&gt;0),LOOKUP(O1483,[1]Branch!$A:$A,[1]Branch!$B:$B),IF(M1483&lt;&gt;0,LOOKUP(M1483,[1]Customer!$A:$A,[1]Customer!$B:$B),IF(N1483&lt;&gt;0,LOOKUP(N1483,[1]Supplier!$A:$A,[1]Supplier!$B:$B))))=FALSE,LOOKUP(P1483,[1]Banking!$A:$A,[1]Banking!$B:$B),IF(AND(IF(M1483&lt;&gt;0,LOOKUP(M1483,[1]Customer!$A:$A,[1]Customer!$B:$B),IF(N1483&lt;&gt;0,LOOKUP(N1483,[1]Supplier!$A:$A,[1]Supplier!$B:$B)))=FALSE,O1483&lt;&gt;0),LOOKUP(O1483,[1]Branch!$A:$A,[1]Branch!$B:$B),IF(M1483&lt;&gt;0,LOOKUP(M1483,[1]Customer!$A:$A,[1]Customer!$B:$B),IF(N1483&lt;&gt;0,LOOKUP(N1483,[1]Supplier!$A:$A,[1]Supplier!$B:$B))))),"")</f>
        <v/>
      </c>
      <c r="R1483" s="4" t="str">
        <f>IFERROR(IF(IF(AND(IF(M1483&lt;&gt;0,LOOKUP(M1483,[1]Customer!$A:$A,[1]Customer!$V:$V),IF(N1483&lt;&gt;0,LOOKUP(N1483,[1]Supplier!$A:$A,[1]Supplier!$V:$V)))=FALSE,O1483&lt;&gt;0),LOOKUP(O1483,[1]Branch!$A:$A,[1]Branch!$V:$V),IF(M1483&lt;&gt;0,LOOKUP(M1483,[1]Customer!$A:$A,[1]Customer!$V:$V),IF(N1483&lt;&gt;0,LOOKUP(N1483,[1]Supplier!$A:$A,[1]Supplier!$V:$V))))=FALSE,LOOKUP(P1483,[1]Banking!$A:$A,[1]Banking!$C:$C),IF(AND(IF(M1483&lt;&gt;0,LOOKUP(M1483,[1]Customer!$A:$A,[1]Customer!$V:$V),IF(N1483&lt;&gt;0,LOOKUP(N1483,[1]Supplier!$A:$A,[1]Supplier!$V:$V)))=FALSE,O1483&lt;&gt;0),LOOKUP(O1483,[1]Branch!$A:$A,[1]Branch!$V:$V),IF(M1483&lt;&gt;0,LOOKUP(M1483,[1]Customer!$A:$A,[1]Customer!$V:$V),IF(N1483&lt;&gt;0,LOOKUP(N1483,[1]Supplier!$A:$A,[1]Supplier!$V:$V))))),"")</f>
        <v/>
      </c>
      <c r="S1483" s="14">
        <f>IFERROR(SUMIF(CREF!A:A,PREF!A1483,CREF!G:G),"")</f>
        <v>0</v>
      </c>
    </row>
    <row r="1484" spans="2:19">
      <c r="B1484" s="5"/>
      <c r="Q1484" s="4" t="str">
        <f>IFERROR(IF(IF(AND(IF(M1484&lt;&gt;0,LOOKUP(M1484,[1]Customer!$A:$A,[1]Customer!$B:$B),IF(N1484&lt;&gt;0,LOOKUP(N1484,[1]Supplier!$A:$A,[1]Supplier!$B:$B)))=FALSE,O1484&lt;&gt;0),LOOKUP(O1484,[1]Branch!$A:$A,[1]Branch!$B:$B),IF(M1484&lt;&gt;0,LOOKUP(M1484,[1]Customer!$A:$A,[1]Customer!$B:$B),IF(N1484&lt;&gt;0,LOOKUP(N1484,[1]Supplier!$A:$A,[1]Supplier!$B:$B))))=FALSE,LOOKUP(P1484,[1]Banking!$A:$A,[1]Banking!$B:$B),IF(AND(IF(M1484&lt;&gt;0,LOOKUP(M1484,[1]Customer!$A:$A,[1]Customer!$B:$B),IF(N1484&lt;&gt;0,LOOKUP(N1484,[1]Supplier!$A:$A,[1]Supplier!$B:$B)))=FALSE,O1484&lt;&gt;0),LOOKUP(O1484,[1]Branch!$A:$A,[1]Branch!$B:$B),IF(M1484&lt;&gt;0,LOOKUP(M1484,[1]Customer!$A:$A,[1]Customer!$B:$B),IF(N1484&lt;&gt;0,LOOKUP(N1484,[1]Supplier!$A:$A,[1]Supplier!$B:$B))))),"")</f>
        <v/>
      </c>
      <c r="R1484" s="4" t="str">
        <f>IFERROR(IF(IF(AND(IF(M1484&lt;&gt;0,LOOKUP(M1484,[1]Customer!$A:$A,[1]Customer!$V:$V),IF(N1484&lt;&gt;0,LOOKUP(N1484,[1]Supplier!$A:$A,[1]Supplier!$V:$V)))=FALSE,O1484&lt;&gt;0),LOOKUP(O1484,[1]Branch!$A:$A,[1]Branch!$V:$V),IF(M1484&lt;&gt;0,LOOKUP(M1484,[1]Customer!$A:$A,[1]Customer!$V:$V),IF(N1484&lt;&gt;0,LOOKUP(N1484,[1]Supplier!$A:$A,[1]Supplier!$V:$V))))=FALSE,LOOKUP(P1484,[1]Banking!$A:$A,[1]Banking!$C:$C),IF(AND(IF(M1484&lt;&gt;0,LOOKUP(M1484,[1]Customer!$A:$A,[1]Customer!$V:$V),IF(N1484&lt;&gt;0,LOOKUP(N1484,[1]Supplier!$A:$A,[1]Supplier!$V:$V)))=FALSE,O1484&lt;&gt;0),LOOKUP(O1484,[1]Branch!$A:$A,[1]Branch!$V:$V),IF(M1484&lt;&gt;0,LOOKUP(M1484,[1]Customer!$A:$A,[1]Customer!$V:$V),IF(N1484&lt;&gt;0,LOOKUP(N1484,[1]Supplier!$A:$A,[1]Supplier!$V:$V))))),"")</f>
        <v/>
      </c>
      <c r="S1484" s="14">
        <f>IFERROR(SUMIF(CREF!A:A,PREF!A1484,CREF!G:G),"")</f>
        <v>0</v>
      </c>
    </row>
    <row r="1485" spans="2:19">
      <c r="B1485" s="5"/>
      <c r="Q1485" s="4" t="str">
        <f>IFERROR(IF(IF(AND(IF(M1485&lt;&gt;0,LOOKUP(M1485,[1]Customer!$A:$A,[1]Customer!$B:$B),IF(N1485&lt;&gt;0,LOOKUP(N1485,[1]Supplier!$A:$A,[1]Supplier!$B:$B)))=FALSE,O1485&lt;&gt;0),LOOKUP(O1485,[1]Branch!$A:$A,[1]Branch!$B:$B),IF(M1485&lt;&gt;0,LOOKUP(M1485,[1]Customer!$A:$A,[1]Customer!$B:$B),IF(N1485&lt;&gt;0,LOOKUP(N1485,[1]Supplier!$A:$A,[1]Supplier!$B:$B))))=FALSE,LOOKUP(P1485,[1]Banking!$A:$A,[1]Banking!$B:$B),IF(AND(IF(M1485&lt;&gt;0,LOOKUP(M1485,[1]Customer!$A:$A,[1]Customer!$B:$B),IF(N1485&lt;&gt;0,LOOKUP(N1485,[1]Supplier!$A:$A,[1]Supplier!$B:$B)))=FALSE,O1485&lt;&gt;0),LOOKUP(O1485,[1]Branch!$A:$A,[1]Branch!$B:$B),IF(M1485&lt;&gt;0,LOOKUP(M1485,[1]Customer!$A:$A,[1]Customer!$B:$B),IF(N1485&lt;&gt;0,LOOKUP(N1485,[1]Supplier!$A:$A,[1]Supplier!$B:$B))))),"")</f>
        <v/>
      </c>
      <c r="R1485" s="4" t="str">
        <f>IFERROR(IF(IF(AND(IF(M1485&lt;&gt;0,LOOKUP(M1485,[1]Customer!$A:$A,[1]Customer!$V:$V),IF(N1485&lt;&gt;0,LOOKUP(N1485,[1]Supplier!$A:$A,[1]Supplier!$V:$V)))=FALSE,O1485&lt;&gt;0),LOOKUP(O1485,[1]Branch!$A:$A,[1]Branch!$V:$V),IF(M1485&lt;&gt;0,LOOKUP(M1485,[1]Customer!$A:$A,[1]Customer!$V:$V),IF(N1485&lt;&gt;0,LOOKUP(N1485,[1]Supplier!$A:$A,[1]Supplier!$V:$V))))=FALSE,LOOKUP(P1485,[1]Banking!$A:$A,[1]Banking!$C:$C),IF(AND(IF(M1485&lt;&gt;0,LOOKUP(M1485,[1]Customer!$A:$A,[1]Customer!$V:$V),IF(N1485&lt;&gt;0,LOOKUP(N1485,[1]Supplier!$A:$A,[1]Supplier!$V:$V)))=FALSE,O1485&lt;&gt;0),LOOKUP(O1485,[1]Branch!$A:$A,[1]Branch!$V:$V),IF(M1485&lt;&gt;0,LOOKUP(M1485,[1]Customer!$A:$A,[1]Customer!$V:$V),IF(N1485&lt;&gt;0,LOOKUP(N1485,[1]Supplier!$A:$A,[1]Supplier!$V:$V))))),"")</f>
        <v/>
      </c>
      <c r="S1485" s="14">
        <f>IFERROR(SUMIF(CREF!A:A,PREF!A1485,CREF!G:G),"")</f>
        <v>0</v>
      </c>
    </row>
    <row r="1486" spans="2:19">
      <c r="B1486" s="5"/>
      <c r="Q1486" s="4" t="str">
        <f>IFERROR(IF(IF(AND(IF(M1486&lt;&gt;0,LOOKUP(M1486,[1]Customer!$A:$A,[1]Customer!$B:$B),IF(N1486&lt;&gt;0,LOOKUP(N1486,[1]Supplier!$A:$A,[1]Supplier!$B:$B)))=FALSE,O1486&lt;&gt;0),LOOKUP(O1486,[1]Branch!$A:$A,[1]Branch!$B:$B),IF(M1486&lt;&gt;0,LOOKUP(M1486,[1]Customer!$A:$A,[1]Customer!$B:$B),IF(N1486&lt;&gt;0,LOOKUP(N1486,[1]Supplier!$A:$A,[1]Supplier!$B:$B))))=FALSE,LOOKUP(P1486,[1]Banking!$A:$A,[1]Banking!$B:$B),IF(AND(IF(M1486&lt;&gt;0,LOOKUP(M1486,[1]Customer!$A:$A,[1]Customer!$B:$B),IF(N1486&lt;&gt;0,LOOKUP(N1486,[1]Supplier!$A:$A,[1]Supplier!$B:$B)))=FALSE,O1486&lt;&gt;0),LOOKUP(O1486,[1]Branch!$A:$A,[1]Branch!$B:$B),IF(M1486&lt;&gt;0,LOOKUP(M1486,[1]Customer!$A:$A,[1]Customer!$B:$B),IF(N1486&lt;&gt;0,LOOKUP(N1486,[1]Supplier!$A:$A,[1]Supplier!$B:$B))))),"")</f>
        <v/>
      </c>
      <c r="R1486" s="4" t="str">
        <f>IFERROR(IF(IF(AND(IF(M1486&lt;&gt;0,LOOKUP(M1486,[1]Customer!$A:$A,[1]Customer!$V:$V),IF(N1486&lt;&gt;0,LOOKUP(N1486,[1]Supplier!$A:$A,[1]Supplier!$V:$V)))=FALSE,O1486&lt;&gt;0),LOOKUP(O1486,[1]Branch!$A:$A,[1]Branch!$V:$V),IF(M1486&lt;&gt;0,LOOKUP(M1486,[1]Customer!$A:$A,[1]Customer!$V:$V),IF(N1486&lt;&gt;0,LOOKUP(N1486,[1]Supplier!$A:$A,[1]Supplier!$V:$V))))=FALSE,LOOKUP(P1486,[1]Banking!$A:$A,[1]Banking!$C:$C),IF(AND(IF(M1486&lt;&gt;0,LOOKUP(M1486,[1]Customer!$A:$A,[1]Customer!$V:$V),IF(N1486&lt;&gt;0,LOOKUP(N1486,[1]Supplier!$A:$A,[1]Supplier!$V:$V)))=FALSE,O1486&lt;&gt;0),LOOKUP(O1486,[1]Branch!$A:$A,[1]Branch!$V:$V),IF(M1486&lt;&gt;0,LOOKUP(M1486,[1]Customer!$A:$A,[1]Customer!$V:$V),IF(N1486&lt;&gt;0,LOOKUP(N1486,[1]Supplier!$A:$A,[1]Supplier!$V:$V))))),"")</f>
        <v/>
      </c>
      <c r="S1486" s="14">
        <f>IFERROR(SUMIF(CREF!A:A,PREF!A1486,CREF!G:G),"")</f>
        <v>0</v>
      </c>
    </row>
    <row r="1487" spans="2:19">
      <c r="B1487" s="5"/>
      <c r="Q1487" s="4" t="str">
        <f>IFERROR(IF(IF(AND(IF(M1487&lt;&gt;0,LOOKUP(M1487,[1]Customer!$A:$A,[1]Customer!$B:$B),IF(N1487&lt;&gt;0,LOOKUP(N1487,[1]Supplier!$A:$A,[1]Supplier!$B:$B)))=FALSE,O1487&lt;&gt;0),LOOKUP(O1487,[1]Branch!$A:$A,[1]Branch!$B:$B),IF(M1487&lt;&gt;0,LOOKUP(M1487,[1]Customer!$A:$A,[1]Customer!$B:$B),IF(N1487&lt;&gt;0,LOOKUP(N1487,[1]Supplier!$A:$A,[1]Supplier!$B:$B))))=FALSE,LOOKUP(P1487,[1]Banking!$A:$A,[1]Banking!$B:$B),IF(AND(IF(M1487&lt;&gt;0,LOOKUP(M1487,[1]Customer!$A:$A,[1]Customer!$B:$B),IF(N1487&lt;&gt;0,LOOKUP(N1487,[1]Supplier!$A:$A,[1]Supplier!$B:$B)))=FALSE,O1487&lt;&gt;0),LOOKUP(O1487,[1]Branch!$A:$A,[1]Branch!$B:$B),IF(M1487&lt;&gt;0,LOOKUP(M1487,[1]Customer!$A:$A,[1]Customer!$B:$B),IF(N1487&lt;&gt;0,LOOKUP(N1487,[1]Supplier!$A:$A,[1]Supplier!$B:$B))))),"")</f>
        <v/>
      </c>
      <c r="R1487" s="4" t="str">
        <f>IFERROR(IF(IF(AND(IF(M1487&lt;&gt;0,LOOKUP(M1487,[1]Customer!$A:$A,[1]Customer!$V:$V),IF(N1487&lt;&gt;0,LOOKUP(N1487,[1]Supplier!$A:$A,[1]Supplier!$V:$V)))=FALSE,O1487&lt;&gt;0),LOOKUP(O1487,[1]Branch!$A:$A,[1]Branch!$V:$V),IF(M1487&lt;&gt;0,LOOKUP(M1487,[1]Customer!$A:$A,[1]Customer!$V:$V),IF(N1487&lt;&gt;0,LOOKUP(N1487,[1]Supplier!$A:$A,[1]Supplier!$V:$V))))=FALSE,LOOKUP(P1487,[1]Banking!$A:$A,[1]Banking!$C:$C),IF(AND(IF(M1487&lt;&gt;0,LOOKUP(M1487,[1]Customer!$A:$A,[1]Customer!$V:$V),IF(N1487&lt;&gt;0,LOOKUP(N1487,[1]Supplier!$A:$A,[1]Supplier!$V:$V)))=FALSE,O1487&lt;&gt;0),LOOKUP(O1487,[1]Branch!$A:$A,[1]Branch!$V:$V),IF(M1487&lt;&gt;0,LOOKUP(M1487,[1]Customer!$A:$A,[1]Customer!$V:$V),IF(N1487&lt;&gt;0,LOOKUP(N1487,[1]Supplier!$A:$A,[1]Supplier!$V:$V))))),"")</f>
        <v/>
      </c>
      <c r="S1487" s="14">
        <f>IFERROR(SUMIF(CREF!A:A,PREF!A1487,CREF!G:G),"")</f>
        <v>0</v>
      </c>
    </row>
    <row r="1488" spans="2:19">
      <c r="B1488" s="5"/>
      <c r="Q1488" s="4" t="str">
        <f>IFERROR(IF(IF(AND(IF(M1488&lt;&gt;0,LOOKUP(M1488,[1]Customer!$A:$A,[1]Customer!$B:$B),IF(N1488&lt;&gt;0,LOOKUP(N1488,[1]Supplier!$A:$A,[1]Supplier!$B:$B)))=FALSE,O1488&lt;&gt;0),LOOKUP(O1488,[1]Branch!$A:$A,[1]Branch!$B:$B),IF(M1488&lt;&gt;0,LOOKUP(M1488,[1]Customer!$A:$A,[1]Customer!$B:$B),IF(N1488&lt;&gt;0,LOOKUP(N1488,[1]Supplier!$A:$A,[1]Supplier!$B:$B))))=FALSE,LOOKUP(P1488,[1]Banking!$A:$A,[1]Banking!$B:$B),IF(AND(IF(M1488&lt;&gt;0,LOOKUP(M1488,[1]Customer!$A:$A,[1]Customer!$B:$B),IF(N1488&lt;&gt;0,LOOKUP(N1488,[1]Supplier!$A:$A,[1]Supplier!$B:$B)))=FALSE,O1488&lt;&gt;0),LOOKUP(O1488,[1]Branch!$A:$A,[1]Branch!$B:$B),IF(M1488&lt;&gt;0,LOOKUP(M1488,[1]Customer!$A:$A,[1]Customer!$B:$B),IF(N1488&lt;&gt;0,LOOKUP(N1488,[1]Supplier!$A:$A,[1]Supplier!$B:$B))))),"")</f>
        <v/>
      </c>
      <c r="R1488" s="4" t="str">
        <f>IFERROR(IF(IF(AND(IF(M1488&lt;&gt;0,LOOKUP(M1488,[1]Customer!$A:$A,[1]Customer!$V:$V),IF(N1488&lt;&gt;0,LOOKUP(N1488,[1]Supplier!$A:$A,[1]Supplier!$V:$V)))=FALSE,O1488&lt;&gt;0),LOOKUP(O1488,[1]Branch!$A:$A,[1]Branch!$V:$V),IF(M1488&lt;&gt;0,LOOKUP(M1488,[1]Customer!$A:$A,[1]Customer!$V:$V),IF(N1488&lt;&gt;0,LOOKUP(N1488,[1]Supplier!$A:$A,[1]Supplier!$V:$V))))=FALSE,LOOKUP(P1488,[1]Banking!$A:$A,[1]Banking!$C:$C),IF(AND(IF(M1488&lt;&gt;0,LOOKUP(M1488,[1]Customer!$A:$A,[1]Customer!$V:$V),IF(N1488&lt;&gt;0,LOOKUP(N1488,[1]Supplier!$A:$A,[1]Supplier!$V:$V)))=FALSE,O1488&lt;&gt;0),LOOKUP(O1488,[1]Branch!$A:$A,[1]Branch!$V:$V),IF(M1488&lt;&gt;0,LOOKUP(M1488,[1]Customer!$A:$A,[1]Customer!$V:$V),IF(N1488&lt;&gt;0,LOOKUP(N1488,[1]Supplier!$A:$A,[1]Supplier!$V:$V))))),"")</f>
        <v/>
      </c>
      <c r="S1488" s="14">
        <f>IFERROR(SUMIF(CREF!A:A,PREF!A1488,CREF!G:G),"")</f>
        <v>0</v>
      </c>
    </row>
    <row r="1489" spans="2:19">
      <c r="B1489" s="5"/>
      <c r="Q1489" s="4" t="str">
        <f>IFERROR(IF(IF(AND(IF(M1489&lt;&gt;0,LOOKUP(M1489,[1]Customer!$A:$A,[1]Customer!$B:$B),IF(N1489&lt;&gt;0,LOOKUP(N1489,[1]Supplier!$A:$A,[1]Supplier!$B:$B)))=FALSE,O1489&lt;&gt;0),LOOKUP(O1489,[1]Branch!$A:$A,[1]Branch!$B:$B),IF(M1489&lt;&gt;0,LOOKUP(M1489,[1]Customer!$A:$A,[1]Customer!$B:$B),IF(N1489&lt;&gt;0,LOOKUP(N1489,[1]Supplier!$A:$A,[1]Supplier!$B:$B))))=FALSE,LOOKUP(P1489,[1]Banking!$A:$A,[1]Banking!$B:$B),IF(AND(IF(M1489&lt;&gt;0,LOOKUP(M1489,[1]Customer!$A:$A,[1]Customer!$B:$B),IF(N1489&lt;&gt;0,LOOKUP(N1489,[1]Supplier!$A:$A,[1]Supplier!$B:$B)))=FALSE,O1489&lt;&gt;0),LOOKUP(O1489,[1]Branch!$A:$A,[1]Branch!$B:$B),IF(M1489&lt;&gt;0,LOOKUP(M1489,[1]Customer!$A:$A,[1]Customer!$B:$B),IF(N1489&lt;&gt;0,LOOKUP(N1489,[1]Supplier!$A:$A,[1]Supplier!$B:$B))))),"")</f>
        <v/>
      </c>
      <c r="R1489" s="4" t="str">
        <f>IFERROR(IF(IF(AND(IF(M1489&lt;&gt;0,LOOKUP(M1489,[1]Customer!$A:$A,[1]Customer!$V:$V),IF(N1489&lt;&gt;0,LOOKUP(N1489,[1]Supplier!$A:$A,[1]Supplier!$V:$V)))=FALSE,O1489&lt;&gt;0),LOOKUP(O1489,[1]Branch!$A:$A,[1]Branch!$V:$V),IF(M1489&lt;&gt;0,LOOKUP(M1489,[1]Customer!$A:$A,[1]Customer!$V:$V),IF(N1489&lt;&gt;0,LOOKUP(N1489,[1]Supplier!$A:$A,[1]Supplier!$V:$V))))=FALSE,LOOKUP(P1489,[1]Banking!$A:$A,[1]Banking!$C:$C),IF(AND(IF(M1489&lt;&gt;0,LOOKUP(M1489,[1]Customer!$A:$A,[1]Customer!$V:$V),IF(N1489&lt;&gt;0,LOOKUP(N1489,[1]Supplier!$A:$A,[1]Supplier!$V:$V)))=FALSE,O1489&lt;&gt;0),LOOKUP(O1489,[1]Branch!$A:$A,[1]Branch!$V:$V),IF(M1489&lt;&gt;0,LOOKUP(M1489,[1]Customer!$A:$A,[1]Customer!$V:$V),IF(N1489&lt;&gt;0,LOOKUP(N1489,[1]Supplier!$A:$A,[1]Supplier!$V:$V))))),"")</f>
        <v/>
      </c>
      <c r="S1489" s="14">
        <f>IFERROR(SUMIF(CREF!A:A,PREF!A1489,CREF!G:G),"")</f>
        <v>0</v>
      </c>
    </row>
    <row r="1490" spans="2:19">
      <c r="B1490" s="5"/>
      <c r="Q1490" s="4" t="str">
        <f>IFERROR(IF(IF(AND(IF(M1490&lt;&gt;0,LOOKUP(M1490,[1]Customer!$A:$A,[1]Customer!$B:$B),IF(N1490&lt;&gt;0,LOOKUP(N1490,[1]Supplier!$A:$A,[1]Supplier!$B:$B)))=FALSE,O1490&lt;&gt;0),LOOKUP(O1490,[1]Branch!$A:$A,[1]Branch!$B:$B),IF(M1490&lt;&gt;0,LOOKUP(M1490,[1]Customer!$A:$A,[1]Customer!$B:$B),IF(N1490&lt;&gt;0,LOOKUP(N1490,[1]Supplier!$A:$A,[1]Supplier!$B:$B))))=FALSE,LOOKUP(P1490,[1]Banking!$A:$A,[1]Banking!$B:$B),IF(AND(IF(M1490&lt;&gt;0,LOOKUP(M1490,[1]Customer!$A:$A,[1]Customer!$B:$B),IF(N1490&lt;&gt;0,LOOKUP(N1490,[1]Supplier!$A:$A,[1]Supplier!$B:$B)))=FALSE,O1490&lt;&gt;0),LOOKUP(O1490,[1]Branch!$A:$A,[1]Branch!$B:$B),IF(M1490&lt;&gt;0,LOOKUP(M1490,[1]Customer!$A:$A,[1]Customer!$B:$B),IF(N1490&lt;&gt;0,LOOKUP(N1490,[1]Supplier!$A:$A,[1]Supplier!$B:$B))))),"")</f>
        <v/>
      </c>
      <c r="R1490" s="4" t="str">
        <f>IFERROR(IF(IF(AND(IF(M1490&lt;&gt;0,LOOKUP(M1490,[1]Customer!$A:$A,[1]Customer!$V:$V),IF(N1490&lt;&gt;0,LOOKUP(N1490,[1]Supplier!$A:$A,[1]Supplier!$V:$V)))=FALSE,O1490&lt;&gt;0),LOOKUP(O1490,[1]Branch!$A:$A,[1]Branch!$V:$V),IF(M1490&lt;&gt;0,LOOKUP(M1490,[1]Customer!$A:$A,[1]Customer!$V:$V),IF(N1490&lt;&gt;0,LOOKUP(N1490,[1]Supplier!$A:$A,[1]Supplier!$V:$V))))=FALSE,LOOKUP(P1490,[1]Banking!$A:$A,[1]Banking!$C:$C),IF(AND(IF(M1490&lt;&gt;0,LOOKUP(M1490,[1]Customer!$A:$A,[1]Customer!$V:$V),IF(N1490&lt;&gt;0,LOOKUP(N1490,[1]Supplier!$A:$A,[1]Supplier!$V:$V)))=FALSE,O1490&lt;&gt;0),LOOKUP(O1490,[1]Branch!$A:$A,[1]Branch!$V:$V),IF(M1490&lt;&gt;0,LOOKUP(M1490,[1]Customer!$A:$A,[1]Customer!$V:$V),IF(N1490&lt;&gt;0,LOOKUP(N1490,[1]Supplier!$A:$A,[1]Supplier!$V:$V))))),"")</f>
        <v/>
      </c>
      <c r="S1490" s="14">
        <f>IFERROR(SUMIF(CREF!A:A,PREF!A1490,CREF!G:G),"")</f>
        <v>0</v>
      </c>
    </row>
    <row r="1491" spans="2:19">
      <c r="B1491" s="5"/>
      <c r="D1491" s="11"/>
      <c r="Q1491" s="4" t="str">
        <f>IFERROR(IF(IF(AND(IF(M1491&lt;&gt;0,LOOKUP(M1491,[1]Customer!$A:$A,[1]Customer!$B:$B),IF(N1491&lt;&gt;0,LOOKUP(N1491,[1]Supplier!$A:$A,[1]Supplier!$B:$B)))=FALSE,O1491&lt;&gt;0),LOOKUP(O1491,[1]Branch!$A:$A,[1]Branch!$B:$B),IF(M1491&lt;&gt;0,LOOKUP(M1491,[1]Customer!$A:$A,[1]Customer!$B:$B),IF(N1491&lt;&gt;0,LOOKUP(N1491,[1]Supplier!$A:$A,[1]Supplier!$B:$B))))=FALSE,LOOKUP(P1491,[1]Banking!$A:$A,[1]Banking!$B:$B),IF(AND(IF(M1491&lt;&gt;0,LOOKUP(M1491,[1]Customer!$A:$A,[1]Customer!$B:$B),IF(N1491&lt;&gt;0,LOOKUP(N1491,[1]Supplier!$A:$A,[1]Supplier!$B:$B)))=FALSE,O1491&lt;&gt;0),LOOKUP(O1491,[1]Branch!$A:$A,[1]Branch!$B:$B),IF(M1491&lt;&gt;0,LOOKUP(M1491,[1]Customer!$A:$A,[1]Customer!$B:$B),IF(N1491&lt;&gt;0,LOOKUP(N1491,[1]Supplier!$A:$A,[1]Supplier!$B:$B))))),"")</f>
        <v/>
      </c>
      <c r="R1491" s="4" t="str">
        <f>IFERROR(IF(IF(AND(IF(M1491&lt;&gt;0,LOOKUP(M1491,[1]Customer!$A:$A,[1]Customer!$V:$V),IF(N1491&lt;&gt;0,LOOKUP(N1491,[1]Supplier!$A:$A,[1]Supplier!$V:$V)))=FALSE,O1491&lt;&gt;0),LOOKUP(O1491,[1]Branch!$A:$A,[1]Branch!$V:$V),IF(M1491&lt;&gt;0,LOOKUP(M1491,[1]Customer!$A:$A,[1]Customer!$V:$V),IF(N1491&lt;&gt;0,LOOKUP(N1491,[1]Supplier!$A:$A,[1]Supplier!$V:$V))))=FALSE,LOOKUP(P1491,[1]Banking!$A:$A,[1]Banking!$C:$C),IF(AND(IF(M1491&lt;&gt;0,LOOKUP(M1491,[1]Customer!$A:$A,[1]Customer!$V:$V),IF(N1491&lt;&gt;0,LOOKUP(N1491,[1]Supplier!$A:$A,[1]Supplier!$V:$V)))=FALSE,O1491&lt;&gt;0),LOOKUP(O1491,[1]Branch!$A:$A,[1]Branch!$V:$V),IF(M1491&lt;&gt;0,LOOKUP(M1491,[1]Customer!$A:$A,[1]Customer!$V:$V),IF(N1491&lt;&gt;0,LOOKUP(N1491,[1]Supplier!$A:$A,[1]Supplier!$V:$V))))),"")</f>
        <v/>
      </c>
      <c r="S1491" s="14">
        <f>IFERROR(SUMIF(CREF!A:A,PREF!A1491,CREF!G:G),"")</f>
        <v>0</v>
      </c>
    </row>
    <row r="1492" spans="2:19">
      <c r="B1492" s="5"/>
      <c r="Q1492" s="4" t="str">
        <f>IFERROR(IF(IF(AND(IF(M1492&lt;&gt;0,LOOKUP(M1492,[1]Customer!$A:$A,[1]Customer!$B:$B),IF(N1492&lt;&gt;0,LOOKUP(N1492,[1]Supplier!$A:$A,[1]Supplier!$B:$B)))=FALSE,O1492&lt;&gt;0),LOOKUP(O1492,[1]Branch!$A:$A,[1]Branch!$B:$B),IF(M1492&lt;&gt;0,LOOKUP(M1492,[1]Customer!$A:$A,[1]Customer!$B:$B),IF(N1492&lt;&gt;0,LOOKUP(N1492,[1]Supplier!$A:$A,[1]Supplier!$B:$B))))=FALSE,LOOKUP(P1492,[1]Banking!$A:$A,[1]Banking!$B:$B),IF(AND(IF(M1492&lt;&gt;0,LOOKUP(M1492,[1]Customer!$A:$A,[1]Customer!$B:$B),IF(N1492&lt;&gt;0,LOOKUP(N1492,[1]Supplier!$A:$A,[1]Supplier!$B:$B)))=FALSE,O1492&lt;&gt;0),LOOKUP(O1492,[1]Branch!$A:$A,[1]Branch!$B:$B),IF(M1492&lt;&gt;0,LOOKUP(M1492,[1]Customer!$A:$A,[1]Customer!$B:$B),IF(N1492&lt;&gt;0,LOOKUP(N1492,[1]Supplier!$A:$A,[1]Supplier!$B:$B))))),"")</f>
        <v/>
      </c>
      <c r="R1492" s="4" t="str">
        <f>IFERROR(IF(IF(AND(IF(M1492&lt;&gt;0,LOOKUP(M1492,[1]Customer!$A:$A,[1]Customer!$V:$V),IF(N1492&lt;&gt;0,LOOKUP(N1492,[1]Supplier!$A:$A,[1]Supplier!$V:$V)))=FALSE,O1492&lt;&gt;0),LOOKUP(O1492,[1]Branch!$A:$A,[1]Branch!$V:$V),IF(M1492&lt;&gt;0,LOOKUP(M1492,[1]Customer!$A:$A,[1]Customer!$V:$V),IF(N1492&lt;&gt;0,LOOKUP(N1492,[1]Supplier!$A:$A,[1]Supplier!$V:$V))))=FALSE,LOOKUP(P1492,[1]Banking!$A:$A,[1]Banking!$C:$C),IF(AND(IF(M1492&lt;&gt;0,LOOKUP(M1492,[1]Customer!$A:$A,[1]Customer!$V:$V),IF(N1492&lt;&gt;0,LOOKUP(N1492,[1]Supplier!$A:$A,[1]Supplier!$V:$V)))=FALSE,O1492&lt;&gt;0),LOOKUP(O1492,[1]Branch!$A:$A,[1]Branch!$V:$V),IF(M1492&lt;&gt;0,LOOKUP(M1492,[1]Customer!$A:$A,[1]Customer!$V:$V),IF(N1492&lt;&gt;0,LOOKUP(N1492,[1]Supplier!$A:$A,[1]Supplier!$V:$V))))),"")</f>
        <v/>
      </c>
      <c r="S1492" s="14">
        <f>IFERROR(SUMIF(CREF!A:A,PREF!A1492,CREF!G:G),"")</f>
        <v>0</v>
      </c>
    </row>
    <row r="1493" spans="2:19">
      <c r="B1493" s="5"/>
      <c r="D1493" s="11"/>
      <c r="Q1493" s="4" t="str">
        <f>IFERROR(IF(IF(AND(IF(M1493&lt;&gt;0,LOOKUP(M1493,[1]Customer!$A:$A,[1]Customer!$B:$B),IF(N1493&lt;&gt;0,LOOKUP(N1493,[1]Supplier!$A:$A,[1]Supplier!$B:$B)))=FALSE,O1493&lt;&gt;0),LOOKUP(O1493,[1]Branch!$A:$A,[1]Branch!$B:$B),IF(M1493&lt;&gt;0,LOOKUP(M1493,[1]Customer!$A:$A,[1]Customer!$B:$B),IF(N1493&lt;&gt;0,LOOKUP(N1493,[1]Supplier!$A:$A,[1]Supplier!$B:$B))))=FALSE,LOOKUP(P1493,[1]Banking!$A:$A,[1]Banking!$B:$B),IF(AND(IF(M1493&lt;&gt;0,LOOKUP(M1493,[1]Customer!$A:$A,[1]Customer!$B:$B),IF(N1493&lt;&gt;0,LOOKUP(N1493,[1]Supplier!$A:$A,[1]Supplier!$B:$B)))=FALSE,O1493&lt;&gt;0),LOOKUP(O1493,[1]Branch!$A:$A,[1]Branch!$B:$B),IF(M1493&lt;&gt;0,LOOKUP(M1493,[1]Customer!$A:$A,[1]Customer!$B:$B),IF(N1493&lt;&gt;0,LOOKUP(N1493,[1]Supplier!$A:$A,[1]Supplier!$B:$B))))),"")</f>
        <v/>
      </c>
      <c r="R1493" s="4" t="str">
        <f>IFERROR(IF(IF(AND(IF(M1493&lt;&gt;0,LOOKUP(M1493,[1]Customer!$A:$A,[1]Customer!$V:$V),IF(N1493&lt;&gt;0,LOOKUP(N1493,[1]Supplier!$A:$A,[1]Supplier!$V:$V)))=FALSE,O1493&lt;&gt;0),LOOKUP(O1493,[1]Branch!$A:$A,[1]Branch!$V:$V),IF(M1493&lt;&gt;0,LOOKUP(M1493,[1]Customer!$A:$A,[1]Customer!$V:$V),IF(N1493&lt;&gt;0,LOOKUP(N1493,[1]Supplier!$A:$A,[1]Supplier!$V:$V))))=FALSE,LOOKUP(P1493,[1]Banking!$A:$A,[1]Banking!$C:$C),IF(AND(IF(M1493&lt;&gt;0,LOOKUP(M1493,[1]Customer!$A:$A,[1]Customer!$V:$V),IF(N1493&lt;&gt;0,LOOKUP(N1493,[1]Supplier!$A:$A,[1]Supplier!$V:$V)))=FALSE,O1493&lt;&gt;0),LOOKUP(O1493,[1]Branch!$A:$A,[1]Branch!$V:$V),IF(M1493&lt;&gt;0,LOOKUP(M1493,[1]Customer!$A:$A,[1]Customer!$V:$V),IF(N1493&lt;&gt;0,LOOKUP(N1493,[1]Supplier!$A:$A,[1]Supplier!$V:$V))))),"")</f>
        <v/>
      </c>
      <c r="S1493" s="14">
        <f>IFERROR(SUMIF(CREF!A:A,PREF!A1493,CREF!G:G),"")</f>
        <v>0</v>
      </c>
    </row>
    <row r="1494" spans="2:19">
      <c r="B1494" s="5"/>
      <c r="D1494" s="11"/>
      <c r="Q1494" s="4" t="str">
        <f>IFERROR(IF(IF(AND(IF(M1494&lt;&gt;0,LOOKUP(M1494,[1]Customer!$A:$A,[1]Customer!$B:$B),IF(N1494&lt;&gt;0,LOOKUP(N1494,[1]Supplier!$A:$A,[1]Supplier!$B:$B)))=FALSE,O1494&lt;&gt;0),LOOKUP(O1494,[1]Branch!$A:$A,[1]Branch!$B:$B),IF(M1494&lt;&gt;0,LOOKUP(M1494,[1]Customer!$A:$A,[1]Customer!$B:$B),IF(N1494&lt;&gt;0,LOOKUP(N1494,[1]Supplier!$A:$A,[1]Supplier!$B:$B))))=FALSE,LOOKUP(P1494,[1]Banking!$A:$A,[1]Banking!$B:$B),IF(AND(IF(M1494&lt;&gt;0,LOOKUP(M1494,[1]Customer!$A:$A,[1]Customer!$B:$B),IF(N1494&lt;&gt;0,LOOKUP(N1494,[1]Supplier!$A:$A,[1]Supplier!$B:$B)))=FALSE,O1494&lt;&gt;0),LOOKUP(O1494,[1]Branch!$A:$A,[1]Branch!$B:$B),IF(M1494&lt;&gt;0,LOOKUP(M1494,[1]Customer!$A:$A,[1]Customer!$B:$B),IF(N1494&lt;&gt;0,LOOKUP(N1494,[1]Supplier!$A:$A,[1]Supplier!$B:$B))))),"")</f>
        <v/>
      </c>
      <c r="R1494" s="4" t="str">
        <f>IFERROR(IF(IF(AND(IF(M1494&lt;&gt;0,LOOKUP(M1494,[1]Customer!$A:$A,[1]Customer!$V:$V),IF(N1494&lt;&gt;0,LOOKUP(N1494,[1]Supplier!$A:$A,[1]Supplier!$V:$V)))=FALSE,O1494&lt;&gt;0),LOOKUP(O1494,[1]Branch!$A:$A,[1]Branch!$V:$V),IF(M1494&lt;&gt;0,LOOKUP(M1494,[1]Customer!$A:$A,[1]Customer!$V:$V),IF(N1494&lt;&gt;0,LOOKUP(N1494,[1]Supplier!$A:$A,[1]Supplier!$V:$V))))=FALSE,LOOKUP(P1494,[1]Banking!$A:$A,[1]Banking!$C:$C),IF(AND(IF(M1494&lt;&gt;0,LOOKUP(M1494,[1]Customer!$A:$A,[1]Customer!$V:$V),IF(N1494&lt;&gt;0,LOOKUP(N1494,[1]Supplier!$A:$A,[1]Supplier!$V:$V)))=FALSE,O1494&lt;&gt;0),LOOKUP(O1494,[1]Branch!$A:$A,[1]Branch!$V:$V),IF(M1494&lt;&gt;0,LOOKUP(M1494,[1]Customer!$A:$A,[1]Customer!$V:$V),IF(N1494&lt;&gt;0,LOOKUP(N1494,[1]Supplier!$A:$A,[1]Supplier!$V:$V))))),"")</f>
        <v/>
      </c>
      <c r="S1494" s="14">
        <f>IFERROR(SUMIF(CREF!A:A,PREF!A1494,CREF!G:G),"")</f>
        <v>0</v>
      </c>
    </row>
    <row r="1495" spans="2:19">
      <c r="B1495" s="5"/>
      <c r="Q1495" s="4" t="str">
        <f>IFERROR(IF(IF(AND(IF(M1495&lt;&gt;0,LOOKUP(M1495,[1]Customer!$A:$A,[1]Customer!$B:$B),IF(N1495&lt;&gt;0,LOOKUP(N1495,[1]Supplier!$A:$A,[1]Supplier!$B:$B)))=FALSE,O1495&lt;&gt;0),LOOKUP(O1495,[1]Branch!$A:$A,[1]Branch!$B:$B),IF(M1495&lt;&gt;0,LOOKUP(M1495,[1]Customer!$A:$A,[1]Customer!$B:$B),IF(N1495&lt;&gt;0,LOOKUP(N1495,[1]Supplier!$A:$A,[1]Supplier!$B:$B))))=FALSE,LOOKUP(P1495,[1]Banking!$A:$A,[1]Banking!$B:$B),IF(AND(IF(M1495&lt;&gt;0,LOOKUP(M1495,[1]Customer!$A:$A,[1]Customer!$B:$B),IF(N1495&lt;&gt;0,LOOKUP(N1495,[1]Supplier!$A:$A,[1]Supplier!$B:$B)))=FALSE,O1495&lt;&gt;0),LOOKUP(O1495,[1]Branch!$A:$A,[1]Branch!$B:$B),IF(M1495&lt;&gt;0,LOOKUP(M1495,[1]Customer!$A:$A,[1]Customer!$B:$B),IF(N1495&lt;&gt;0,LOOKUP(N1495,[1]Supplier!$A:$A,[1]Supplier!$B:$B))))),"")</f>
        <v/>
      </c>
      <c r="R1495" s="4" t="str">
        <f>IFERROR(IF(IF(AND(IF(M1495&lt;&gt;0,LOOKUP(M1495,[1]Customer!$A:$A,[1]Customer!$V:$V),IF(N1495&lt;&gt;0,LOOKUP(N1495,[1]Supplier!$A:$A,[1]Supplier!$V:$V)))=FALSE,O1495&lt;&gt;0),LOOKUP(O1495,[1]Branch!$A:$A,[1]Branch!$V:$V),IF(M1495&lt;&gt;0,LOOKUP(M1495,[1]Customer!$A:$A,[1]Customer!$V:$V),IF(N1495&lt;&gt;0,LOOKUP(N1495,[1]Supplier!$A:$A,[1]Supplier!$V:$V))))=FALSE,LOOKUP(P1495,[1]Banking!$A:$A,[1]Banking!$C:$C),IF(AND(IF(M1495&lt;&gt;0,LOOKUP(M1495,[1]Customer!$A:$A,[1]Customer!$V:$V),IF(N1495&lt;&gt;0,LOOKUP(N1495,[1]Supplier!$A:$A,[1]Supplier!$V:$V)))=FALSE,O1495&lt;&gt;0),LOOKUP(O1495,[1]Branch!$A:$A,[1]Branch!$V:$V),IF(M1495&lt;&gt;0,LOOKUP(M1495,[1]Customer!$A:$A,[1]Customer!$V:$V),IF(N1495&lt;&gt;0,LOOKUP(N1495,[1]Supplier!$A:$A,[1]Supplier!$V:$V))))),"")</f>
        <v/>
      </c>
      <c r="S1495" s="14">
        <f>IFERROR(SUMIF(CREF!A:A,PREF!A1495,CREF!G:G),"")</f>
        <v>0</v>
      </c>
    </row>
    <row r="1496" spans="2:19">
      <c r="B1496" s="5"/>
      <c r="D1496" s="11"/>
      <c r="Q1496" s="4" t="str">
        <f>IFERROR(IF(IF(AND(IF(M1496&lt;&gt;0,LOOKUP(M1496,[1]Customer!$A:$A,[1]Customer!$B:$B),IF(N1496&lt;&gt;0,LOOKUP(N1496,[1]Supplier!$A:$A,[1]Supplier!$B:$B)))=FALSE,O1496&lt;&gt;0),LOOKUP(O1496,[1]Branch!$A:$A,[1]Branch!$B:$B),IF(M1496&lt;&gt;0,LOOKUP(M1496,[1]Customer!$A:$A,[1]Customer!$B:$B),IF(N1496&lt;&gt;0,LOOKUP(N1496,[1]Supplier!$A:$A,[1]Supplier!$B:$B))))=FALSE,LOOKUP(P1496,[1]Banking!$A:$A,[1]Banking!$B:$B),IF(AND(IF(M1496&lt;&gt;0,LOOKUP(M1496,[1]Customer!$A:$A,[1]Customer!$B:$B),IF(N1496&lt;&gt;0,LOOKUP(N1496,[1]Supplier!$A:$A,[1]Supplier!$B:$B)))=FALSE,O1496&lt;&gt;0),LOOKUP(O1496,[1]Branch!$A:$A,[1]Branch!$B:$B),IF(M1496&lt;&gt;0,LOOKUP(M1496,[1]Customer!$A:$A,[1]Customer!$B:$B),IF(N1496&lt;&gt;0,LOOKUP(N1496,[1]Supplier!$A:$A,[1]Supplier!$B:$B))))),"")</f>
        <v/>
      </c>
      <c r="R1496" s="4" t="str">
        <f>IFERROR(IF(IF(AND(IF(M1496&lt;&gt;0,LOOKUP(M1496,[1]Customer!$A:$A,[1]Customer!$V:$V),IF(N1496&lt;&gt;0,LOOKUP(N1496,[1]Supplier!$A:$A,[1]Supplier!$V:$V)))=FALSE,O1496&lt;&gt;0),LOOKUP(O1496,[1]Branch!$A:$A,[1]Branch!$V:$V),IF(M1496&lt;&gt;0,LOOKUP(M1496,[1]Customer!$A:$A,[1]Customer!$V:$V),IF(N1496&lt;&gt;0,LOOKUP(N1496,[1]Supplier!$A:$A,[1]Supplier!$V:$V))))=FALSE,LOOKUP(P1496,[1]Banking!$A:$A,[1]Banking!$C:$C),IF(AND(IF(M1496&lt;&gt;0,LOOKUP(M1496,[1]Customer!$A:$A,[1]Customer!$V:$V),IF(N1496&lt;&gt;0,LOOKUP(N1496,[1]Supplier!$A:$A,[1]Supplier!$V:$V)))=FALSE,O1496&lt;&gt;0),LOOKUP(O1496,[1]Branch!$A:$A,[1]Branch!$V:$V),IF(M1496&lt;&gt;0,LOOKUP(M1496,[1]Customer!$A:$A,[1]Customer!$V:$V),IF(N1496&lt;&gt;0,LOOKUP(N1496,[1]Supplier!$A:$A,[1]Supplier!$V:$V))))),"")</f>
        <v/>
      </c>
      <c r="S1496" s="14">
        <f>IFERROR(SUMIF(CREF!A:A,PREF!A1496,CREF!G:G),"")</f>
        <v>0</v>
      </c>
    </row>
    <row r="1497" spans="2:19">
      <c r="B1497" s="5"/>
      <c r="D1497" s="11"/>
      <c r="Q1497" s="4" t="str">
        <f>IFERROR(IF(IF(AND(IF(M1497&lt;&gt;0,LOOKUP(M1497,[1]Customer!$A:$A,[1]Customer!$B:$B),IF(N1497&lt;&gt;0,LOOKUP(N1497,[1]Supplier!$A:$A,[1]Supplier!$B:$B)))=FALSE,O1497&lt;&gt;0),LOOKUP(O1497,[1]Branch!$A:$A,[1]Branch!$B:$B),IF(M1497&lt;&gt;0,LOOKUP(M1497,[1]Customer!$A:$A,[1]Customer!$B:$B),IF(N1497&lt;&gt;0,LOOKUP(N1497,[1]Supplier!$A:$A,[1]Supplier!$B:$B))))=FALSE,LOOKUP(P1497,[1]Banking!$A:$A,[1]Banking!$B:$B),IF(AND(IF(M1497&lt;&gt;0,LOOKUP(M1497,[1]Customer!$A:$A,[1]Customer!$B:$B),IF(N1497&lt;&gt;0,LOOKUP(N1497,[1]Supplier!$A:$A,[1]Supplier!$B:$B)))=FALSE,O1497&lt;&gt;0),LOOKUP(O1497,[1]Branch!$A:$A,[1]Branch!$B:$B),IF(M1497&lt;&gt;0,LOOKUP(M1497,[1]Customer!$A:$A,[1]Customer!$B:$B),IF(N1497&lt;&gt;0,LOOKUP(N1497,[1]Supplier!$A:$A,[1]Supplier!$B:$B))))),"")</f>
        <v/>
      </c>
      <c r="R1497" s="4" t="str">
        <f>IFERROR(IF(IF(AND(IF(M1497&lt;&gt;0,LOOKUP(M1497,[1]Customer!$A:$A,[1]Customer!$V:$V),IF(N1497&lt;&gt;0,LOOKUP(N1497,[1]Supplier!$A:$A,[1]Supplier!$V:$V)))=FALSE,O1497&lt;&gt;0),LOOKUP(O1497,[1]Branch!$A:$A,[1]Branch!$V:$V),IF(M1497&lt;&gt;0,LOOKUP(M1497,[1]Customer!$A:$A,[1]Customer!$V:$V),IF(N1497&lt;&gt;0,LOOKUP(N1497,[1]Supplier!$A:$A,[1]Supplier!$V:$V))))=FALSE,LOOKUP(P1497,[1]Banking!$A:$A,[1]Banking!$C:$C),IF(AND(IF(M1497&lt;&gt;0,LOOKUP(M1497,[1]Customer!$A:$A,[1]Customer!$V:$V),IF(N1497&lt;&gt;0,LOOKUP(N1497,[1]Supplier!$A:$A,[1]Supplier!$V:$V)))=FALSE,O1497&lt;&gt;0),LOOKUP(O1497,[1]Branch!$A:$A,[1]Branch!$V:$V),IF(M1497&lt;&gt;0,LOOKUP(M1497,[1]Customer!$A:$A,[1]Customer!$V:$V),IF(N1497&lt;&gt;0,LOOKUP(N1497,[1]Supplier!$A:$A,[1]Supplier!$V:$V))))),"")</f>
        <v/>
      </c>
      <c r="S1497" s="14">
        <f>IFERROR(SUMIF(CREF!A:A,PREF!A1497,CREF!G:G),"")</f>
        <v>0</v>
      </c>
    </row>
    <row r="1498" spans="2:19">
      <c r="B1498" s="5"/>
      <c r="D1498" s="11"/>
      <c r="Q1498" s="4" t="str">
        <f>IFERROR(IF(IF(AND(IF(M1498&lt;&gt;0,LOOKUP(M1498,[1]Customer!$A:$A,[1]Customer!$B:$B),IF(N1498&lt;&gt;0,LOOKUP(N1498,[1]Supplier!$A:$A,[1]Supplier!$B:$B)))=FALSE,O1498&lt;&gt;0),LOOKUP(O1498,[1]Branch!$A:$A,[1]Branch!$B:$B),IF(M1498&lt;&gt;0,LOOKUP(M1498,[1]Customer!$A:$A,[1]Customer!$B:$B),IF(N1498&lt;&gt;0,LOOKUP(N1498,[1]Supplier!$A:$A,[1]Supplier!$B:$B))))=FALSE,LOOKUP(P1498,[1]Banking!$A:$A,[1]Banking!$B:$B),IF(AND(IF(M1498&lt;&gt;0,LOOKUP(M1498,[1]Customer!$A:$A,[1]Customer!$B:$B),IF(N1498&lt;&gt;0,LOOKUP(N1498,[1]Supplier!$A:$A,[1]Supplier!$B:$B)))=FALSE,O1498&lt;&gt;0),LOOKUP(O1498,[1]Branch!$A:$A,[1]Branch!$B:$B),IF(M1498&lt;&gt;0,LOOKUP(M1498,[1]Customer!$A:$A,[1]Customer!$B:$B),IF(N1498&lt;&gt;0,LOOKUP(N1498,[1]Supplier!$A:$A,[1]Supplier!$B:$B))))),"")</f>
        <v/>
      </c>
      <c r="R1498" s="4" t="str">
        <f>IFERROR(IF(IF(AND(IF(M1498&lt;&gt;0,LOOKUP(M1498,[1]Customer!$A:$A,[1]Customer!$V:$V),IF(N1498&lt;&gt;0,LOOKUP(N1498,[1]Supplier!$A:$A,[1]Supplier!$V:$V)))=FALSE,O1498&lt;&gt;0),LOOKUP(O1498,[1]Branch!$A:$A,[1]Branch!$V:$V),IF(M1498&lt;&gt;0,LOOKUP(M1498,[1]Customer!$A:$A,[1]Customer!$V:$V),IF(N1498&lt;&gt;0,LOOKUP(N1498,[1]Supplier!$A:$A,[1]Supplier!$V:$V))))=FALSE,LOOKUP(P1498,[1]Banking!$A:$A,[1]Banking!$C:$C),IF(AND(IF(M1498&lt;&gt;0,LOOKUP(M1498,[1]Customer!$A:$A,[1]Customer!$V:$V),IF(N1498&lt;&gt;0,LOOKUP(N1498,[1]Supplier!$A:$A,[1]Supplier!$V:$V)))=FALSE,O1498&lt;&gt;0),LOOKUP(O1498,[1]Branch!$A:$A,[1]Branch!$V:$V),IF(M1498&lt;&gt;0,LOOKUP(M1498,[1]Customer!$A:$A,[1]Customer!$V:$V),IF(N1498&lt;&gt;0,LOOKUP(N1498,[1]Supplier!$A:$A,[1]Supplier!$V:$V))))),"")</f>
        <v/>
      </c>
      <c r="S1498" s="14">
        <f>IFERROR(SUMIF(CREF!A:A,PREF!A1498,CREF!G:G),"")</f>
        <v>0</v>
      </c>
    </row>
    <row r="1499" spans="2:19">
      <c r="B1499" s="5"/>
      <c r="Q1499" s="4" t="str">
        <f>IFERROR(IF(IF(AND(IF(M1499&lt;&gt;0,LOOKUP(M1499,[1]Customer!$A:$A,[1]Customer!$B:$B),IF(N1499&lt;&gt;0,LOOKUP(N1499,[1]Supplier!$A:$A,[1]Supplier!$B:$B)))=FALSE,O1499&lt;&gt;0),LOOKUP(O1499,[1]Branch!$A:$A,[1]Branch!$B:$B),IF(M1499&lt;&gt;0,LOOKUP(M1499,[1]Customer!$A:$A,[1]Customer!$B:$B),IF(N1499&lt;&gt;0,LOOKUP(N1499,[1]Supplier!$A:$A,[1]Supplier!$B:$B))))=FALSE,LOOKUP(P1499,[1]Banking!$A:$A,[1]Banking!$B:$B),IF(AND(IF(M1499&lt;&gt;0,LOOKUP(M1499,[1]Customer!$A:$A,[1]Customer!$B:$B),IF(N1499&lt;&gt;0,LOOKUP(N1499,[1]Supplier!$A:$A,[1]Supplier!$B:$B)))=FALSE,O1499&lt;&gt;0),LOOKUP(O1499,[1]Branch!$A:$A,[1]Branch!$B:$B),IF(M1499&lt;&gt;0,LOOKUP(M1499,[1]Customer!$A:$A,[1]Customer!$B:$B),IF(N1499&lt;&gt;0,LOOKUP(N1499,[1]Supplier!$A:$A,[1]Supplier!$B:$B))))),"")</f>
        <v/>
      </c>
      <c r="R1499" s="4" t="str">
        <f>IFERROR(IF(IF(AND(IF(M1499&lt;&gt;0,LOOKUP(M1499,[1]Customer!$A:$A,[1]Customer!$V:$V),IF(N1499&lt;&gt;0,LOOKUP(N1499,[1]Supplier!$A:$A,[1]Supplier!$V:$V)))=FALSE,O1499&lt;&gt;0),LOOKUP(O1499,[1]Branch!$A:$A,[1]Branch!$V:$V),IF(M1499&lt;&gt;0,LOOKUP(M1499,[1]Customer!$A:$A,[1]Customer!$V:$V),IF(N1499&lt;&gt;0,LOOKUP(N1499,[1]Supplier!$A:$A,[1]Supplier!$V:$V))))=FALSE,LOOKUP(P1499,[1]Banking!$A:$A,[1]Banking!$C:$C),IF(AND(IF(M1499&lt;&gt;0,LOOKUP(M1499,[1]Customer!$A:$A,[1]Customer!$V:$V),IF(N1499&lt;&gt;0,LOOKUP(N1499,[1]Supplier!$A:$A,[1]Supplier!$V:$V)))=FALSE,O1499&lt;&gt;0),LOOKUP(O1499,[1]Branch!$A:$A,[1]Branch!$V:$V),IF(M1499&lt;&gt;0,LOOKUP(M1499,[1]Customer!$A:$A,[1]Customer!$V:$V),IF(N1499&lt;&gt;0,LOOKUP(N1499,[1]Supplier!$A:$A,[1]Supplier!$V:$V))))),"")</f>
        <v/>
      </c>
      <c r="S1499" s="14">
        <f>IFERROR(SUMIF(CREF!A:A,PREF!A1499,CREF!G:G),"")</f>
        <v>0</v>
      </c>
    </row>
    <row r="1500" spans="2:19">
      <c r="B1500" s="5"/>
      <c r="Q1500" s="4" t="str">
        <f>IFERROR(IF(IF(AND(IF(M1500&lt;&gt;0,LOOKUP(M1500,[1]Customer!$A:$A,[1]Customer!$B:$B),IF(N1500&lt;&gt;0,LOOKUP(N1500,[1]Supplier!$A:$A,[1]Supplier!$B:$B)))=FALSE,O1500&lt;&gt;0),LOOKUP(O1500,[1]Branch!$A:$A,[1]Branch!$B:$B),IF(M1500&lt;&gt;0,LOOKUP(M1500,[1]Customer!$A:$A,[1]Customer!$B:$B),IF(N1500&lt;&gt;0,LOOKUP(N1500,[1]Supplier!$A:$A,[1]Supplier!$B:$B))))=FALSE,LOOKUP(P1500,[1]Banking!$A:$A,[1]Banking!$B:$B),IF(AND(IF(M1500&lt;&gt;0,LOOKUP(M1500,[1]Customer!$A:$A,[1]Customer!$B:$B),IF(N1500&lt;&gt;0,LOOKUP(N1500,[1]Supplier!$A:$A,[1]Supplier!$B:$B)))=FALSE,O1500&lt;&gt;0),LOOKUP(O1500,[1]Branch!$A:$A,[1]Branch!$B:$B),IF(M1500&lt;&gt;0,LOOKUP(M1500,[1]Customer!$A:$A,[1]Customer!$B:$B),IF(N1500&lt;&gt;0,LOOKUP(N1500,[1]Supplier!$A:$A,[1]Supplier!$B:$B))))),"")</f>
        <v/>
      </c>
      <c r="R1500" s="4" t="str">
        <f>IFERROR(IF(IF(AND(IF(M1500&lt;&gt;0,LOOKUP(M1500,[1]Customer!$A:$A,[1]Customer!$V:$V),IF(N1500&lt;&gt;0,LOOKUP(N1500,[1]Supplier!$A:$A,[1]Supplier!$V:$V)))=FALSE,O1500&lt;&gt;0),LOOKUP(O1500,[1]Branch!$A:$A,[1]Branch!$V:$V),IF(M1500&lt;&gt;0,LOOKUP(M1500,[1]Customer!$A:$A,[1]Customer!$V:$V),IF(N1500&lt;&gt;0,LOOKUP(N1500,[1]Supplier!$A:$A,[1]Supplier!$V:$V))))=FALSE,LOOKUP(P1500,[1]Banking!$A:$A,[1]Banking!$C:$C),IF(AND(IF(M1500&lt;&gt;0,LOOKUP(M1500,[1]Customer!$A:$A,[1]Customer!$V:$V),IF(N1500&lt;&gt;0,LOOKUP(N1500,[1]Supplier!$A:$A,[1]Supplier!$V:$V)))=FALSE,O1500&lt;&gt;0),LOOKUP(O1500,[1]Branch!$A:$A,[1]Branch!$V:$V),IF(M1500&lt;&gt;0,LOOKUP(M1500,[1]Customer!$A:$A,[1]Customer!$V:$V),IF(N1500&lt;&gt;0,LOOKUP(N1500,[1]Supplier!$A:$A,[1]Supplier!$V:$V))))),"")</f>
        <v/>
      </c>
      <c r="S1500" s="14">
        <f>IFERROR(SUMIF(CREF!A:A,PREF!A1500,CREF!G:G),"")</f>
        <v>0</v>
      </c>
    </row>
    <row r="1501" spans="2:19">
      <c r="B1501" s="5"/>
      <c r="Q1501" s="4" t="str">
        <f>IFERROR(IF(IF(AND(IF(M1501&lt;&gt;0,LOOKUP(M1501,[1]Customer!$A:$A,[1]Customer!$B:$B),IF(N1501&lt;&gt;0,LOOKUP(N1501,[1]Supplier!$A:$A,[1]Supplier!$B:$B)))=FALSE,O1501&lt;&gt;0),LOOKUP(O1501,[1]Branch!$A:$A,[1]Branch!$B:$B),IF(M1501&lt;&gt;0,LOOKUP(M1501,[1]Customer!$A:$A,[1]Customer!$B:$B),IF(N1501&lt;&gt;0,LOOKUP(N1501,[1]Supplier!$A:$A,[1]Supplier!$B:$B))))=FALSE,LOOKUP(P1501,[1]Banking!$A:$A,[1]Banking!$B:$B),IF(AND(IF(M1501&lt;&gt;0,LOOKUP(M1501,[1]Customer!$A:$A,[1]Customer!$B:$B),IF(N1501&lt;&gt;0,LOOKUP(N1501,[1]Supplier!$A:$A,[1]Supplier!$B:$B)))=FALSE,O1501&lt;&gt;0),LOOKUP(O1501,[1]Branch!$A:$A,[1]Branch!$B:$B),IF(M1501&lt;&gt;0,LOOKUP(M1501,[1]Customer!$A:$A,[1]Customer!$B:$B),IF(N1501&lt;&gt;0,LOOKUP(N1501,[1]Supplier!$A:$A,[1]Supplier!$B:$B))))),"")</f>
        <v/>
      </c>
      <c r="R1501" s="4" t="str">
        <f>IFERROR(IF(IF(AND(IF(M1501&lt;&gt;0,LOOKUP(M1501,[1]Customer!$A:$A,[1]Customer!$V:$V),IF(N1501&lt;&gt;0,LOOKUP(N1501,[1]Supplier!$A:$A,[1]Supplier!$V:$V)))=FALSE,O1501&lt;&gt;0),LOOKUP(O1501,[1]Branch!$A:$A,[1]Branch!$V:$V),IF(M1501&lt;&gt;0,LOOKUP(M1501,[1]Customer!$A:$A,[1]Customer!$V:$V),IF(N1501&lt;&gt;0,LOOKUP(N1501,[1]Supplier!$A:$A,[1]Supplier!$V:$V))))=FALSE,LOOKUP(P1501,[1]Banking!$A:$A,[1]Banking!$C:$C),IF(AND(IF(M1501&lt;&gt;0,LOOKUP(M1501,[1]Customer!$A:$A,[1]Customer!$V:$V),IF(N1501&lt;&gt;0,LOOKUP(N1501,[1]Supplier!$A:$A,[1]Supplier!$V:$V)))=FALSE,O1501&lt;&gt;0),LOOKUP(O1501,[1]Branch!$A:$A,[1]Branch!$V:$V),IF(M1501&lt;&gt;0,LOOKUP(M1501,[1]Customer!$A:$A,[1]Customer!$V:$V),IF(N1501&lt;&gt;0,LOOKUP(N1501,[1]Supplier!$A:$A,[1]Supplier!$V:$V))))),"")</f>
        <v/>
      </c>
      <c r="S1501" s="14">
        <f>IFERROR(SUMIF(CREF!A:A,PREF!A1501,CREF!G:G),"")</f>
        <v>0</v>
      </c>
    </row>
    <row r="1502" spans="2:19">
      <c r="B1502" s="5"/>
      <c r="D1502" s="11"/>
      <c r="Q1502" s="4" t="str">
        <f>IFERROR(IF(IF(AND(IF(M1502&lt;&gt;0,LOOKUP(M1502,[1]Customer!$A:$A,[1]Customer!$B:$B),IF(N1502&lt;&gt;0,LOOKUP(N1502,[1]Supplier!$A:$A,[1]Supplier!$B:$B)))=FALSE,O1502&lt;&gt;0),LOOKUP(O1502,[1]Branch!$A:$A,[1]Branch!$B:$B),IF(M1502&lt;&gt;0,LOOKUP(M1502,[1]Customer!$A:$A,[1]Customer!$B:$B),IF(N1502&lt;&gt;0,LOOKUP(N1502,[1]Supplier!$A:$A,[1]Supplier!$B:$B))))=FALSE,LOOKUP(P1502,[1]Banking!$A:$A,[1]Banking!$B:$B),IF(AND(IF(M1502&lt;&gt;0,LOOKUP(M1502,[1]Customer!$A:$A,[1]Customer!$B:$B),IF(N1502&lt;&gt;0,LOOKUP(N1502,[1]Supplier!$A:$A,[1]Supplier!$B:$B)))=FALSE,O1502&lt;&gt;0),LOOKUP(O1502,[1]Branch!$A:$A,[1]Branch!$B:$B),IF(M1502&lt;&gt;0,LOOKUP(M1502,[1]Customer!$A:$A,[1]Customer!$B:$B),IF(N1502&lt;&gt;0,LOOKUP(N1502,[1]Supplier!$A:$A,[1]Supplier!$B:$B))))),"")</f>
        <v/>
      </c>
      <c r="R1502" s="4" t="str">
        <f>IFERROR(IF(IF(AND(IF(M1502&lt;&gt;0,LOOKUP(M1502,[1]Customer!$A:$A,[1]Customer!$V:$V),IF(N1502&lt;&gt;0,LOOKUP(N1502,[1]Supplier!$A:$A,[1]Supplier!$V:$V)))=FALSE,O1502&lt;&gt;0),LOOKUP(O1502,[1]Branch!$A:$A,[1]Branch!$V:$V),IF(M1502&lt;&gt;0,LOOKUP(M1502,[1]Customer!$A:$A,[1]Customer!$V:$V),IF(N1502&lt;&gt;0,LOOKUP(N1502,[1]Supplier!$A:$A,[1]Supplier!$V:$V))))=FALSE,LOOKUP(P1502,[1]Banking!$A:$A,[1]Banking!$C:$C),IF(AND(IF(M1502&lt;&gt;0,LOOKUP(M1502,[1]Customer!$A:$A,[1]Customer!$V:$V),IF(N1502&lt;&gt;0,LOOKUP(N1502,[1]Supplier!$A:$A,[1]Supplier!$V:$V)))=FALSE,O1502&lt;&gt;0),LOOKUP(O1502,[1]Branch!$A:$A,[1]Branch!$V:$V),IF(M1502&lt;&gt;0,LOOKUP(M1502,[1]Customer!$A:$A,[1]Customer!$V:$V),IF(N1502&lt;&gt;0,LOOKUP(N1502,[1]Supplier!$A:$A,[1]Supplier!$V:$V))))),"")</f>
        <v/>
      </c>
      <c r="S1502" s="14">
        <f>IFERROR(SUMIF(CREF!A:A,PREF!A1502,CREF!G:G),"")</f>
        <v>0</v>
      </c>
    </row>
    <row r="1503" spans="2:19">
      <c r="B1503" s="5"/>
      <c r="Q1503" s="4" t="str">
        <f>IFERROR(IF(IF(AND(IF(M1503&lt;&gt;0,LOOKUP(M1503,[1]Customer!$A:$A,[1]Customer!$B:$B),IF(N1503&lt;&gt;0,LOOKUP(N1503,[1]Supplier!$A:$A,[1]Supplier!$B:$B)))=FALSE,O1503&lt;&gt;0),LOOKUP(O1503,[1]Branch!$A:$A,[1]Branch!$B:$B),IF(M1503&lt;&gt;0,LOOKUP(M1503,[1]Customer!$A:$A,[1]Customer!$B:$B),IF(N1503&lt;&gt;0,LOOKUP(N1503,[1]Supplier!$A:$A,[1]Supplier!$B:$B))))=FALSE,LOOKUP(P1503,[1]Banking!$A:$A,[1]Banking!$B:$B),IF(AND(IF(M1503&lt;&gt;0,LOOKUP(M1503,[1]Customer!$A:$A,[1]Customer!$B:$B),IF(N1503&lt;&gt;0,LOOKUP(N1503,[1]Supplier!$A:$A,[1]Supplier!$B:$B)))=FALSE,O1503&lt;&gt;0),LOOKUP(O1503,[1]Branch!$A:$A,[1]Branch!$B:$B),IF(M1503&lt;&gt;0,LOOKUP(M1503,[1]Customer!$A:$A,[1]Customer!$B:$B),IF(N1503&lt;&gt;0,LOOKUP(N1503,[1]Supplier!$A:$A,[1]Supplier!$B:$B))))),"")</f>
        <v/>
      </c>
      <c r="R1503" s="4" t="str">
        <f>IFERROR(IF(IF(AND(IF(M1503&lt;&gt;0,LOOKUP(M1503,[1]Customer!$A:$A,[1]Customer!$V:$V),IF(N1503&lt;&gt;0,LOOKUP(N1503,[1]Supplier!$A:$A,[1]Supplier!$V:$V)))=FALSE,O1503&lt;&gt;0),LOOKUP(O1503,[1]Branch!$A:$A,[1]Branch!$V:$V),IF(M1503&lt;&gt;0,LOOKUP(M1503,[1]Customer!$A:$A,[1]Customer!$V:$V),IF(N1503&lt;&gt;0,LOOKUP(N1503,[1]Supplier!$A:$A,[1]Supplier!$V:$V))))=FALSE,LOOKUP(P1503,[1]Banking!$A:$A,[1]Banking!$C:$C),IF(AND(IF(M1503&lt;&gt;0,LOOKUP(M1503,[1]Customer!$A:$A,[1]Customer!$V:$V),IF(N1503&lt;&gt;0,LOOKUP(N1503,[1]Supplier!$A:$A,[1]Supplier!$V:$V)))=FALSE,O1503&lt;&gt;0),LOOKUP(O1503,[1]Branch!$A:$A,[1]Branch!$V:$V),IF(M1503&lt;&gt;0,LOOKUP(M1503,[1]Customer!$A:$A,[1]Customer!$V:$V),IF(N1503&lt;&gt;0,LOOKUP(N1503,[1]Supplier!$A:$A,[1]Supplier!$V:$V))))),"")</f>
        <v/>
      </c>
      <c r="S1503" s="14">
        <f>IFERROR(SUMIF(CREF!A:A,PREF!A1503,CREF!G:G),"")</f>
        <v>0</v>
      </c>
    </row>
    <row r="1504" spans="2:19">
      <c r="B1504" s="5"/>
      <c r="Q1504" s="4" t="str">
        <f>IFERROR(IF(IF(AND(IF(M1504&lt;&gt;0,LOOKUP(M1504,[1]Customer!$A:$A,[1]Customer!$B:$B),IF(N1504&lt;&gt;0,LOOKUP(N1504,[1]Supplier!$A:$A,[1]Supplier!$B:$B)))=FALSE,O1504&lt;&gt;0),LOOKUP(O1504,[1]Branch!$A:$A,[1]Branch!$B:$B),IF(M1504&lt;&gt;0,LOOKUP(M1504,[1]Customer!$A:$A,[1]Customer!$B:$B),IF(N1504&lt;&gt;0,LOOKUP(N1504,[1]Supplier!$A:$A,[1]Supplier!$B:$B))))=FALSE,LOOKUP(P1504,[1]Banking!$A:$A,[1]Banking!$B:$B),IF(AND(IF(M1504&lt;&gt;0,LOOKUP(M1504,[1]Customer!$A:$A,[1]Customer!$B:$B),IF(N1504&lt;&gt;0,LOOKUP(N1504,[1]Supplier!$A:$A,[1]Supplier!$B:$B)))=FALSE,O1504&lt;&gt;0),LOOKUP(O1504,[1]Branch!$A:$A,[1]Branch!$B:$B),IF(M1504&lt;&gt;0,LOOKUP(M1504,[1]Customer!$A:$A,[1]Customer!$B:$B),IF(N1504&lt;&gt;0,LOOKUP(N1504,[1]Supplier!$A:$A,[1]Supplier!$B:$B))))),"")</f>
        <v/>
      </c>
      <c r="R1504" s="4" t="str">
        <f>IFERROR(IF(IF(AND(IF(M1504&lt;&gt;0,LOOKUP(M1504,[1]Customer!$A:$A,[1]Customer!$V:$V),IF(N1504&lt;&gt;0,LOOKUP(N1504,[1]Supplier!$A:$A,[1]Supplier!$V:$V)))=FALSE,O1504&lt;&gt;0),LOOKUP(O1504,[1]Branch!$A:$A,[1]Branch!$V:$V),IF(M1504&lt;&gt;0,LOOKUP(M1504,[1]Customer!$A:$A,[1]Customer!$V:$V),IF(N1504&lt;&gt;0,LOOKUP(N1504,[1]Supplier!$A:$A,[1]Supplier!$V:$V))))=FALSE,LOOKUP(P1504,[1]Banking!$A:$A,[1]Banking!$C:$C),IF(AND(IF(M1504&lt;&gt;0,LOOKUP(M1504,[1]Customer!$A:$A,[1]Customer!$V:$V),IF(N1504&lt;&gt;0,LOOKUP(N1504,[1]Supplier!$A:$A,[1]Supplier!$V:$V)))=FALSE,O1504&lt;&gt;0),LOOKUP(O1504,[1]Branch!$A:$A,[1]Branch!$V:$V),IF(M1504&lt;&gt;0,LOOKUP(M1504,[1]Customer!$A:$A,[1]Customer!$V:$V),IF(N1504&lt;&gt;0,LOOKUP(N1504,[1]Supplier!$A:$A,[1]Supplier!$V:$V))))),"")</f>
        <v/>
      </c>
      <c r="S1504" s="14">
        <f>IFERROR(SUMIF(CREF!A:A,PREF!A1504,CREF!G:G),"")</f>
        <v>0</v>
      </c>
    </row>
    <row r="1505" spans="2:19">
      <c r="B1505" s="5"/>
      <c r="Q1505" s="4" t="str">
        <f>IFERROR(IF(IF(AND(IF(M1505&lt;&gt;0,LOOKUP(M1505,[1]Customer!$A:$A,[1]Customer!$B:$B),IF(N1505&lt;&gt;0,LOOKUP(N1505,[1]Supplier!$A:$A,[1]Supplier!$B:$B)))=FALSE,O1505&lt;&gt;0),LOOKUP(O1505,[1]Branch!$A:$A,[1]Branch!$B:$B),IF(M1505&lt;&gt;0,LOOKUP(M1505,[1]Customer!$A:$A,[1]Customer!$B:$B),IF(N1505&lt;&gt;0,LOOKUP(N1505,[1]Supplier!$A:$A,[1]Supplier!$B:$B))))=FALSE,LOOKUP(P1505,[1]Banking!$A:$A,[1]Banking!$B:$B),IF(AND(IF(M1505&lt;&gt;0,LOOKUP(M1505,[1]Customer!$A:$A,[1]Customer!$B:$B),IF(N1505&lt;&gt;0,LOOKUP(N1505,[1]Supplier!$A:$A,[1]Supplier!$B:$B)))=FALSE,O1505&lt;&gt;0),LOOKUP(O1505,[1]Branch!$A:$A,[1]Branch!$B:$B),IF(M1505&lt;&gt;0,LOOKUP(M1505,[1]Customer!$A:$A,[1]Customer!$B:$B),IF(N1505&lt;&gt;0,LOOKUP(N1505,[1]Supplier!$A:$A,[1]Supplier!$B:$B))))),"")</f>
        <v/>
      </c>
      <c r="R1505" s="4" t="str">
        <f>IFERROR(IF(IF(AND(IF(M1505&lt;&gt;0,LOOKUP(M1505,[1]Customer!$A:$A,[1]Customer!$V:$V),IF(N1505&lt;&gt;0,LOOKUP(N1505,[1]Supplier!$A:$A,[1]Supplier!$V:$V)))=FALSE,O1505&lt;&gt;0),LOOKUP(O1505,[1]Branch!$A:$A,[1]Branch!$V:$V),IF(M1505&lt;&gt;0,LOOKUP(M1505,[1]Customer!$A:$A,[1]Customer!$V:$V),IF(N1505&lt;&gt;0,LOOKUP(N1505,[1]Supplier!$A:$A,[1]Supplier!$V:$V))))=FALSE,LOOKUP(P1505,[1]Banking!$A:$A,[1]Banking!$C:$C),IF(AND(IF(M1505&lt;&gt;0,LOOKUP(M1505,[1]Customer!$A:$A,[1]Customer!$V:$V),IF(N1505&lt;&gt;0,LOOKUP(N1505,[1]Supplier!$A:$A,[1]Supplier!$V:$V)))=FALSE,O1505&lt;&gt;0),LOOKUP(O1505,[1]Branch!$A:$A,[1]Branch!$V:$V),IF(M1505&lt;&gt;0,LOOKUP(M1505,[1]Customer!$A:$A,[1]Customer!$V:$V),IF(N1505&lt;&gt;0,LOOKUP(N1505,[1]Supplier!$A:$A,[1]Supplier!$V:$V))))),"")</f>
        <v/>
      </c>
      <c r="S1505" s="14">
        <f>IFERROR(SUMIF(CREF!A:A,PREF!A1505,CREF!G:G),"")</f>
        <v>0</v>
      </c>
    </row>
    <row r="1506" spans="2:19">
      <c r="B1506" s="5"/>
      <c r="Q1506" s="4" t="str">
        <f>IFERROR(IF(IF(AND(IF(M1506&lt;&gt;0,LOOKUP(M1506,[1]Customer!$A:$A,[1]Customer!$B:$B),IF(N1506&lt;&gt;0,LOOKUP(N1506,[1]Supplier!$A:$A,[1]Supplier!$B:$B)))=FALSE,O1506&lt;&gt;0),LOOKUP(O1506,[1]Branch!$A:$A,[1]Branch!$B:$B),IF(M1506&lt;&gt;0,LOOKUP(M1506,[1]Customer!$A:$A,[1]Customer!$B:$B),IF(N1506&lt;&gt;0,LOOKUP(N1506,[1]Supplier!$A:$A,[1]Supplier!$B:$B))))=FALSE,LOOKUP(P1506,[1]Banking!$A:$A,[1]Banking!$B:$B),IF(AND(IF(M1506&lt;&gt;0,LOOKUP(M1506,[1]Customer!$A:$A,[1]Customer!$B:$B),IF(N1506&lt;&gt;0,LOOKUP(N1506,[1]Supplier!$A:$A,[1]Supplier!$B:$B)))=FALSE,O1506&lt;&gt;0),LOOKUP(O1506,[1]Branch!$A:$A,[1]Branch!$B:$B),IF(M1506&lt;&gt;0,LOOKUP(M1506,[1]Customer!$A:$A,[1]Customer!$B:$B),IF(N1506&lt;&gt;0,LOOKUP(N1506,[1]Supplier!$A:$A,[1]Supplier!$B:$B))))),"")</f>
        <v/>
      </c>
      <c r="R1506" s="4" t="str">
        <f>IFERROR(IF(IF(AND(IF(M1506&lt;&gt;0,LOOKUP(M1506,[1]Customer!$A:$A,[1]Customer!$V:$V),IF(N1506&lt;&gt;0,LOOKUP(N1506,[1]Supplier!$A:$A,[1]Supplier!$V:$V)))=FALSE,O1506&lt;&gt;0),LOOKUP(O1506,[1]Branch!$A:$A,[1]Branch!$V:$V),IF(M1506&lt;&gt;0,LOOKUP(M1506,[1]Customer!$A:$A,[1]Customer!$V:$V),IF(N1506&lt;&gt;0,LOOKUP(N1506,[1]Supplier!$A:$A,[1]Supplier!$V:$V))))=FALSE,LOOKUP(P1506,[1]Banking!$A:$A,[1]Banking!$C:$C),IF(AND(IF(M1506&lt;&gt;0,LOOKUP(M1506,[1]Customer!$A:$A,[1]Customer!$V:$V),IF(N1506&lt;&gt;0,LOOKUP(N1506,[1]Supplier!$A:$A,[1]Supplier!$V:$V)))=FALSE,O1506&lt;&gt;0),LOOKUP(O1506,[1]Branch!$A:$A,[1]Branch!$V:$V),IF(M1506&lt;&gt;0,LOOKUP(M1506,[1]Customer!$A:$A,[1]Customer!$V:$V),IF(N1506&lt;&gt;0,LOOKUP(N1506,[1]Supplier!$A:$A,[1]Supplier!$V:$V))))),"")</f>
        <v/>
      </c>
      <c r="S1506" s="14">
        <f>IFERROR(SUMIF(CREF!A:A,PREF!A1506,CREF!G:G),"")</f>
        <v>0</v>
      </c>
    </row>
    <row r="1507" spans="2:19">
      <c r="B1507" s="5"/>
      <c r="Q1507" s="4" t="str">
        <f>IFERROR(IF(IF(AND(IF(M1507&lt;&gt;0,LOOKUP(M1507,[1]Customer!$A:$A,[1]Customer!$B:$B),IF(N1507&lt;&gt;0,LOOKUP(N1507,[1]Supplier!$A:$A,[1]Supplier!$B:$B)))=FALSE,O1507&lt;&gt;0),LOOKUP(O1507,[1]Branch!$A:$A,[1]Branch!$B:$B),IF(M1507&lt;&gt;0,LOOKUP(M1507,[1]Customer!$A:$A,[1]Customer!$B:$B),IF(N1507&lt;&gt;0,LOOKUP(N1507,[1]Supplier!$A:$A,[1]Supplier!$B:$B))))=FALSE,LOOKUP(P1507,[1]Banking!$A:$A,[1]Banking!$B:$B),IF(AND(IF(M1507&lt;&gt;0,LOOKUP(M1507,[1]Customer!$A:$A,[1]Customer!$B:$B),IF(N1507&lt;&gt;0,LOOKUP(N1507,[1]Supplier!$A:$A,[1]Supplier!$B:$B)))=FALSE,O1507&lt;&gt;0),LOOKUP(O1507,[1]Branch!$A:$A,[1]Branch!$B:$B),IF(M1507&lt;&gt;0,LOOKUP(M1507,[1]Customer!$A:$A,[1]Customer!$B:$B),IF(N1507&lt;&gt;0,LOOKUP(N1507,[1]Supplier!$A:$A,[1]Supplier!$B:$B))))),"")</f>
        <v/>
      </c>
      <c r="R1507" s="4" t="str">
        <f>IFERROR(IF(IF(AND(IF(M1507&lt;&gt;0,LOOKUP(M1507,[1]Customer!$A:$A,[1]Customer!$V:$V),IF(N1507&lt;&gt;0,LOOKUP(N1507,[1]Supplier!$A:$A,[1]Supplier!$V:$V)))=FALSE,O1507&lt;&gt;0),LOOKUP(O1507,[1]Branch!$A:$A,[1]Branch!$V:$V),IF(M1507&lt;&gt;0,LOOKUP(M1507,[1]Customer!$A:$A,[1]Customer!$V:$V),IF(N1507&lt;&gt;0,LOOKUP(N1507,[1]Supplier!$A:$A,[1]Supplier!$V:$V))))=FALSE,LOOKUP(P1507,[1]Banking!$A:$A,[1]Banking!$C:$C),IF(AND(IF(M1507&lt;&gt;0,LOOKUP(M1507,[1]Customer!$A:$A,[1]Customer!$V:$V),IF(N1507&lt;&gt;0,LOOKUP(N1507,[1]Supplier!$A:$A,[1]Supplier!$V:$V)))=FALSE,O1507&lt;&gt;0),LOOKUP(O1507,[1]Branch!$A:$A,[1]Branch!$V:$V),IF(M1507&lt;&gt;0,LOOKUP(M1507,[1]Customer!$A:$A,[1]Customer!$V:$V),IF(N1507&lt;&gt;0,LOOKUP(N1507,[1]Supplier!$A:$A,[1]Supplier!$V:$V))))),"")</f>
        <v/>
      </c>
      <c r="S1507" s="14">
        <f>IFERROR(SUMIF(CREF!A:A,PREF!A1507,CREF!G:G),"")</f>
        <v>0</v>
      </c>
    </row>
    <row r="1508" spans="2:19">
      <c r="B1508" s="5"/>
      <c r="Q1508" s="4" t="str">
        <f>IFERROR(IF(IF(AND(IF(M1508&lt;&gt;0,LOOKUP(M1508,[1]Customer!$A:$A,[1]Customer!$B:$B),IF(N1508&lt;&gt;0,LOOKUP(N1508,[1]Supplier!$A:$A,[1]Supplier!$B:$B)))=FALSE,O1508&lt;&gt;0),LOOKUP(O1508,[1]Branch!$A:$A,[1]Branch!$B:$B),IF(M1508&lt;&gt;0,LOOKUP(M1508,[1]Customer!$A:$A,[1]Customer!$B:$B),IF(N1508&lt;&gt;0,LOOKUP(N1508,[1]Supplier!$A:$A,[1]Supplier!$B:$B))))=FALSE,LOOKUP(P1508,[1]Banking!$A:$A,[1]Banking!$B:$B),IF(AND(IF(M1508&lt;&gt;0,LOOKUP(M1508,[1]Customer!$A:$A,[1]Customer!$B:$B),IF(N1508&lt;&gt;0,LOOKUP(N1508,[1]Supplier!$A:$A,[1]Supplier!$B:$B)))=FALSE,O1508&lt;&gt;0),LOOKUP(O1508,[1]Branch!$A:$A,[1]Branch!$B:$B),IF(M1508&lt;&gt;0,LOOKUP(M1508,[1]Customer!$A:$A,[1]Customer!$B:$B),IF(N1508&lt;&gt;0,LOOKUP(N1508,[1]Supplier!$A:$A,[1]Supplier!$B:$B))))),"")</f>
        <v/>
      </c>
      <c r="R1508" s="4" t="str">
        <f>IFERROR(IF(IF(AND(IF(M1508&lt;&gt;0,LOOKUP(M1508,[1]Customer!$A:$A,[1]Customer!$V:$V),IF(N1508&lt;&gt;0,LOOKUP(N1508,[1]Supplier!$A:$A,[1]Supplier!$V:$V)))=FALSE,O1508&lt;&gt;0),LOOKUP(O1508,[1]Branch!$A:$A,[1]Branch!$V:$V),IF(M1508&lt;&gt;0,LOOKUP(M1508,[1]Customer!$A:$A,[1]Customer!$V:$V),IF(N1508&lt;&gt;0,LOOKUP(N1508,[1]Supplier!$A:$A,[1]Supplier!$V:$V))))=FALSE,LOOKUP(P1508,[1]Banking!$A:$A,[1]Banking!$C:$C),IF(AND(IF(M1508&lt;&gt;0,LOOKUP(M1508,[1]Customer!$A:$A,[1]Customer!$V:$V),IF(N1508&lt;&gt;0,LOOKUP(N1508,[1]Supplier!$A:$A,[1]Supplier!$V:$V)))=FALSE,O1508&lt;&gt;0),LOOKUP(O1508,[1]Branch!$A:$A,[1]Branch!$V:$V),IF(M1508&lt;&gt;0,LOOKUP(M1508,[1]Customer!$A:$A,[1]Customer!$V:$V),IF(N1508&lt;&gt;0,LOOKUP(N1508,[1]Supplier!$A:$A,[1]Supplier!$V:$V))))),"")</f>
        <v/>
      </c>
      <c r="S1508" s="14">
        <f>IFERROR(SUMIF(CREF!A:A,PREF!A1508,CREF!G:G),"")</f>
        <v>0</v>
      </c>
    </row>
    <row r="1509" spans="2:19">
      <c r="B1509" s="5"/>
      <c r="Q1509" s="4" t="str">
        <f>IFERROR(IF(IF(AND(IF(M1509&lt;&gt;0,LOOKUP(M1509,[1]Customer!$A:$A,[1]Customer!$B:$B),IF(N1509&lt;&gt;0,LOOKUP(N1509,[1]Supplier!$A:$A,[1]Supplier!$B:$B)))=FALSE,O1509&lt;&gt;0),LOOKUP(O1509,[1]Branch!$A:$A,[1]Branch!$B:$B),IF(M1509&lt;&gt;0,LOOKUP(M1509,[1]Customer!$A:$A,[1]Customer!$B:$B),IF(N1509&lt;&gt;0,LOOKUP(N1509,[1]Supplier!$A:$A,[1]Supplier!$B:$B))))=FALSE,LOOKUP(P1509,[1]Banking!$A:$A,[1]Banking!$B:$B),IF(AND(IF(M1509&lt;&gt;0,LOOKUP(M1509,[1]Customer!$A:$A,[1]Customer!$B:$B),IF(N1509&lt;&gt;0,LOOKUP(N1509,[1]Supplier!$A:$A,[1]Supplier!$B:$B)))=FALSE,O1509&lt;&gt;0),LOOKUP(O1509,[1]Branch!$A:$A,[1]Branch!$B:$B),IF(M1509&lt;&gt;0,LOOKUP(M1509,[1]Customer!$A:$A,[1]Customer!$B:$B),IF(N1509&lt;&gt;0,LOOKUP(N1509,[1]Supplier!$A:$A,[1]Supplier!$B:$B))))),"")</f>
        <v/>
      </c>
      <c r="R1509" s="4" t="str">
        <f>IFERROR(IF(IF(AND(IF(M1509&lt;&gt;0,LOOKUP(M1509,[1]Customer!$A:$A,[1]Customer!$V:$V),IF(N1509&lt;&gt;0,LOOKUP(N1509,[1]Supplier!$A:$A,[1]Supplier!$V:$V)))=FALSE,O1509&lt;&gt;0),LOOKUP(O1509,[1]Branch!$A:$A,[1]Branch!$V:$V),IF(M1509&lt;&gt;0,LOOKUP(M1509,[1]Customer!$A:$A,[1]Customer!$V:$V),IF(N1509&lt;&gt;0,LOOKUP(N1509,[1]Supplier!$A:$A,[1]Supplier!$V:$V))))=FALSE,LOOKUP(P1509,[1]Banking!$A:$A,[1]Banking!$C:$C),IF(AND(IF(M1509&lt;&gt;0,LOOKUP(M1509,[1]Customer!$A:$A,[1]Customer!$V:$V),IF(N1509&lt;&gt;0,LOOKUP(N1509,[1]Supplier!$A:$A,[1]Supplier!$V:$V)))=FALSE,O1509&lt;&gt;0),LOOKUP(O1509,[1]Branch!$A:$A,[1]Branch!$V:$V),IF(M1509&lt;&gt;0,LOOKUP(M1509,[1]Customer!$A:$A,[1]Customer!$V:$V),IF(N1509&lt;&gt;0,LOOKUP(N1509,[1]Supplier!$A:$A,[1]Supplier!$V:$V))))),"")</f>
        <v/>
      </c>
      <c r="S1509" s="14">
        <f>IFERROR(SUMIF(CREF!A:A,PREF!A1509,CREF!G:G),"")</f>
        <v>0</v>
      </c>
    </row>
    <row r="1510" spans="2:19">
      <c r="B1510" s="5"/>
      <c r="Q1510" s="4" t="str">
        <f>IFERROR(IF(IF(AND(IF(M1510&lt;&gt;0,LOOKUP(M1510,[1]Customer!$A:$A,[1]Customer!$B:$B),IF(N1510&lt;&gt;0,LOOKUP(N1510,[1]Supplier!$A:$A,[1]Supplier!$B:$B)))=FALSE,O1510&lt;&gt;0),LOOKUP(O1510,[1]Branch!$A:$A,[1]Branch!$B:$B),IF(M1510&lt;&gt;0,LOOKUP(M1510,[1]Customer!$A:$A,[1]Customer!$B:$B),IF(N1510&lt;&gt;0,LOOKUP(N1510,[1]Supplier!$A:$A,[1]Supplier!$B:$B))))=FALSE,LOOKUP(P1510,[1]Banking!$A:$A,[1]Banking!$B:$B),IF(AND(IF(M1510&lt;&gt;0,LOOKUP(M1510,[1]Customer!$A:$A,[1]Customer!$B:$B),IF(N1510&lt;&gt;0,LOOKUP(N1510,[1]Supplier!$A:$A,[1]Supplier!$B:$B)))=FALSE,O1510&lt;&gt;0),LOOKUP(O1510,[1]Branch!$A:$A,[1]Branch!$B:$B),IF(M1510&lt;&gt;0,LOOKUP(M1510,[1]Customer!$A:$A,[1]Customer!$B:$B),IF(N1510&lt;&gt;0,LOOKUP(N1510,[1]Supplier!$A:$A,[1]Supplier!$B:$B))))),"")</f>
        <v/>
      </c>
      <c r="R1510" s="4" t="str">
        <f>IFERROR(IF(IF(AND(IF(M1510&lt;&gt;0,LOOKUP(M1510,[1]Customer!$A:$A,[1]Customer!$V:$V),IF(N1510&lt;&gt;0,LOOKUP(N1510,[1]Supplier!$A:$A,[1]Supplier!$V:$V)))=FALSE,O1510&lt;&gt;0),LOOKUP(O1510,[1]Branch!$A:$A,[1]Branch!$V:$V),IF(M1510&lt;&gt;0,LOOKUP(M1510,[1]Customer!$A:$A,[1]Customer!$V:$V),IF(N1510&lt;&gt;0,LOOKUP(N1510,[1]Supplier!$A:$A,[1]Supplier!$V:$V))))=FALSE,LOOKUP(P1510,[1]Banking!$A:$A,[1]Banking!$C:$C),IF(AND(IF(M1510&lt;&gt;0,LOOKUP(M1510,[1]Customer!$A:$A,[1]Customer!$V:$V),IF(N1510&lt;&gt;0,LOOKUP(N1510,[1]Supplier!$A:$A,[1]Supplier!$V:$V)))=FALSE,O1510&lt;&gt;0),LOOKUP(O1510,[1]Branch!$A:$A,[1]Branch!$V:$V),IF(M1510&lt;&gt;0,LOOKUP(M1510,[1]Customer!$A:$A,[1]Customer!$V:$V),IF(N1510&lt;&gt;0,LOOKUP(N1510,[1]Supplier!$A:$A,[1]Supplier!$V:$V))))),"")</f>
        <v/>
      </c>
      <c r="S1510" s="14">
        <f>IFERROR(SUMIF(CREF!A:A,PREF!A1510,CREF!G:G),"")</f>
        <v>0</v>
      </c>
    </row>
    <row r="1511" spans="2:19">
      <c r="B1511" s="5"/>
      <c r="Q1511" s="4" t="str">
        <f>IFERROR(IF(IF(AND(IF(M1511&lt;&gt;0,LOOKUP(M1511,[1]Customer!$A:$A,[1]Customer!$B:$B),IF(N1511&lt;&gt;0,LOOKUP(N1511,[1]Supplier!$A:$A,[1]Supplier!$B:$B)))=FALSE,O1511&lt;&gt;0),LOOKUP(O1511,[1]Branch!$A:$A,[1]Branch!$B:$B),IF(M1511&lt;&gt;0,LOOKUP(M1511,[1]Customer!$A:$A,[1]Customer!$B:$B),IF(N1511&lt;&gt;0,LOOKUP(N1511,[1]Supplier!$A:$A,[1]Supplier!$B:$B))))=FALSE,LOOKUP(P1511,[1]Banking!$A:$A,[1]Banking!$B:$B),IF(AND(IF(M1511&lt;&gt;0,LOOKUP(M1511,[1]Customer!$A:$A,[1]Customer!$B:$B),IF(N1511&lt;&gt;0,LOOKUP(N1511,[1]Supplier!$A:$A,[1]Supplier!$B:$B)))=FALSE,O1511&lt;&gt;0),LOOKUP(O1511,[1]Branch!$A:$A,[1]Branch!$B:$B),IF(M1511&lt;&gt;0,LOOKUP(M1511,[1]Customer!$A:$A,[1]Customer!$B:$B),IF(N1511&lt;&gt;0,LOOKUP(N1511,[1]Supplier!$A:$A,[1]Supplier!$B:$B))))),"")</f>
        <v/>
      </c>
      <c r="R1511" s="4" t="str">
        <f>IFERROR(IF(IF(AND(IF(M1511&lt;&gt;0,LOOKUP(M1511,[1]Customer!$A:$A,[1]Customer!$V:$V),IF(N1511&lt;&gt;0,LOOKUP(N1511,[1]Supplier!$A:$A,[1]Supplier!$V:$V)))=FALSE,O1511&lt;&gt;0),LOOKUP(O1511,[1]Branch!$A:$A,[1]Branch!$V:$V),IF(M1511&lt;&gt;0,LOOKUP(M1511,[1]Customer!$A:$A,[1]Customer!$V:$V),IF(N1511&lt;&gt;0,LOOKUP(N1511,[1]Supplier!$A:$A,[1]Supplier!$V:$V))))=FALSE,LOOKUP(P1511,[1]Banking!$A:$A,[1]Banking!$C:$C),IF(AND(IF(M1511&lt;&gt;0,LOOKUP(M1511,[1]Customer!$A:$A,[1]Customer!$V:$V),IF(N1511&lt;&gt;0,LOOKUP(N1511,[1]Supplier!$A:$A,[1]Supplier!$V:$V)))=FALSE,O1511&lt;&gt;0),LOOKUP(O1511,[1]Branch!$A:$A,[1]Branch!$V:$V),IF(M1511&lt;&gt;0,LOOKUP(M1511,[1]Customer!$A:$A,[1]Customer!$V:$V),IF(N1511&lt;&gt;0,LOOKUP(N1511,[1]Supplier!$A:$A,[1]Supplier!$V:$V))))),"")</f>
        <v/>
      </c>
      <c r="S1511" s="14">
        <f>IFERROR(SUMIF(CREF!A:A,PREF!A1511,CREF!G:G),"")</f>
        <v>0</v>
      </c>
    </row>
    <row r="1512" spans="2:19">
      <c r="B1512" s="5"/>
      <c r="Q1512" s="4" t="str">
        <f>IFERROR(IF(IF(AND(IF(M1512&lt;&gt;0,LOOKUP(M1512,[1]Customer!$A:$A,[1]Customer!$B:$B),IF(N1512&lt;&gt;0,LOOKUP(N1512,[1]Supplier!$A:$A,[1]Supplier!$B:$B)))=FALSE,O1512&lt;&gt;0),LOOKUP(O1512,[1]Branch!$A:$A,[1]Branch!$B:$B),IF(M1512&lt;&gt;0,LOOKUP(M1512,[1]Customer!$A:$A,[1]Customer!$B:$B),IF(N1512&lt;&gt;0,LOOKUP(N1512,[1]Supplier!$A:$A,[1]Supplier!$B:$B))))=FALSE,LOOKUP(P1512,[1]Banking!$A:$A,[1]Banking!$B:$B),IF(AND(IF(M1512&lt;&gt;0,LOOKUP(M1512,[1]Customer!$A:$A,[1]Customer!$B:$B),IF(N1512&lt;&gt;0,LOOKUP(N1512,[1]Supplier!$A:$A,[1]Supplier!$B:$B)))=FALSE,O1512&lt;&gt;0),LOOKUP(O1512,[1]Branch!$A:$A,[1]Branch!$B:$B),IF(M1512&lt;&gt;0,LOOKUP(M1512,[1]Customer!$A:$A,[1]Customer!$B:$B),IF(N1512&lt;&gt;0,LOOKUP(N1512,[1]Supplier!$A:$A,[1]Supplier!$B:$B))))),"")</f>
        <v/>
      </c>
      <c r="R1512" s="4" t="str">
        <f>IFERROR(IF(IF(AND(IF(M1512&lt;&gt;0,LOOKUP(M1512,[1]Customer!$A:$A,[1]Customer!$V:$V),IF(N1512&lt;&gt;0,LOOKUP(N1512,[1]Supplier!$A:$A,[1]Supplier!$V:$V)))=FALSE,O1512&lt;&gt;0),LOOKUP(O1512,[1]Branch!$A:$A,[1]Branch!$V:$V),IF(M1512&lt;&gt;0,LOOKUP(M1512,[1]Customer!$A:$A,[1]Customer!$V:$V),IF(N1512&lt;&gt;0,LOOKUP(N1512,[1]Supplier!$A:$A,[1]Supplier!$V:$V))))=FALSE,LOOKUP(P1512,[1]Banking!$A:$A,[1]Banking!$C:$C),IF(AND(IF(M1512&lt;&gt;0,LOOKUP(M1512,[1]Customer!$A:$A,[1]Customer!$V:$V),IF(N1512&lt;&gt;0,LOOKUP(N1512,[1]Supplier!$A:$A,[1]Supplier!$V:$V)))=FALSE,O1512&lt;&gt;0),LOOKUP(O1512,[1]Branch!$A:$A,[1]Branch!$V:$V),IF(M1512&lt;&gt;0,LOOKUP(M1512,[1]Customer!$A:$A,[1]Customer!$V:$V),IF(N1512&lt;&gt;0,LOOKUP(N1512,[1]Supplier!$A:$A,[1]Supplier!$V:$V))))),"")</f>
        <v/>
      </c>
      <c r="S1512" s="14">
        <f>IFERROR(SUMIF(CREF!A:A,PREF!A1512,CREF!G:G),"")</f>
        <v>0</v>
      </c>
    </row>
    <row r="1513" spans="2:19">
      <c r="B1513" s="5"/>
      <c r="D1513" s="11"/>
      <c r="Q1513" s="4" t="str">
        <f>IFERROR(IF(IF(AND(IF(M1513&lt;&gt;0,LOOKUP(M1513,[1]Customer!$A:$A,[1]Customer!$B:$B),IF(N1513&lt;&gt;0,LOOKUP(N1513,[1]Supplier!$A:$A,[1]Supplier!$B:$B)))=FALSE,O1513&lt;&gt;0),LOOKUP(O1513,[1]Branch!$A:$A,[1]Branch!$B:$B),IF(M1513&lt;&gt;0,LOOKUP(M1513,[1]Customer!$A:$A,[1]Customer!$B:$B),IF(N1513&lt;&gt;0,LOOKUP(N1513,[1]Supplier!$A:$A,[1]Supplier!$B:$B))))=FALSE,LOOKUP(P1513,[1]Banking!$A:$A,[1]Banking!$B:$B),IF(AND(IF(M1513&lt;&gt;0,LOOKUP(M1513,[1]Customer!$A:$A,[1]Customer!$B:$B),IF(N1513&lt;&gt;0,LOOKUP(N1513,[1]Supplier!$A:$A,[1]Supplier!$B:$B)))=FALSE,O1513&lt;&gt;0),LOOKUP(O1513,[1]Branch!$A:$A,[1]Branch!$B:$B),IF(M1513&lt;&gt;0,LOOKUP(M1513,[1]Customer!$A:$A,[1]Customer!$B:$B),IF(N1513&lt;&gt;0,LOOKUP(N1513,[1]Supplier!$A:$A,[1]Supplier!$B:$B))))),"")</f>
        <v/>
      </c>
      <c r="R1513" s="4" t="str">
        <f>IFERROR(IF(IF(AND(IF(M1513&lt;&gt;0,LOOKUP(M1513,[1]Customer!$A:$A,[1]Customer!$V:$V),IF(N1513&lt;&gt;0,LOOKUP(N1513,[1]Supplier!$A:$A,[1]Supplier!$V:$V)))=FALSE,O1513&lt;&gt;0),LOOKUP(O1513,[1]Branch!$A:$A,[1]Branch!$V:$V),IF(M1513&lt;&gt;0,LOOKUP(M1513,[1]Customer!$A:$A,[1]Customer!$V:$V),IF(N1513&lt;&gt;0,LOOKUP(N1513,[1]Supplier!$A:$A,[1]Supplier!$V:$V))))=FALSE,LOOKUP(P1513,[1]Banking!$A:$A,[1]Banking!$C:$C),IF(AND(IF(M1513&lt;&gt;0,LOOKUP(M1513,[1]Customer!$A:$A,[1]Customer!$V:$V),IF(N1513&lt;&gt;0,LOOKUP(N1513,[1]Supplier!$A:$A,[1]Supplier!$V:$V)))=FALSE,O1513&lt;&gt;0),LOOKUP(O1513,[1]Branch!$A:$A,[1]Branch!$V:$V),IF(M1513&lt;&gt;0,LOOKUP(M1513,[1]Customer!$A:$A,[1]Customer!$V:$V),IF(N1513&lt;&gt;0,LOOKUP(N1513,[1]Supplier!$A:$A,[1]Supplier!$V:$V))))),"")</f>
        <v/>
      </c>
      <c r="S1513" s="14">
        <f>IFERROR(SUMIF(CREF!A:A,PREF!A1513,CREF!G:G),"")</f>
        <v>0</v>
      </c>
    </row>
    <row r="1514" spans="2:19">
      <c r="B1514" s="5"/>
      <c r="D1514" s="11"/>
      <c r="Q1514" s="4" t="str">
        <f>IFERROR(IF(IF(AND(IF(M1514&lt;&gt;0,LOOKUP(M1514,[1]Customer!$A:$A,[1]Customer!$B:$B),IF(N1514&lt;&gt;0,LOOKUP(N1514,[1]Supplier!$A:$A,[1]Supplier!$B:$B)))=FALSE,O1514&lt;&gt;0),LOOKUP(O1514,[1]Branch!$A:$A,[1]Branch!$B:$B),IF(M1514&lt;&gt;0,LOOKUP(M1514,[1]Customer!$A:$A,[1]Customer!$B:$B),IF(N1514&lt;&gt;0,LOOKUP(N1514,[1]Supplier!$A:$A,[1]Supplier!$B:$B))))=FALSE,LOOKUP(P1514,[1]Banking!$A:$A,[1]Banking!$B:$B),IF(AND(IF(M1514&lt;&gt;0,LOOKUP(M1514,[1]Customer!$A:$A,[1]Customer!$B:$B),IF(N1514&lt;&gt;0,LOOKUP(N1514,[1]Supplier!$A:$A,[1]Supplier!$B:$B)))=FALSE,O1514&lt;&gt;0),LOOKUP(O1514,[1]Branch!$A:$A,[1]Branch!$B:$B),IF(M1514&lt;&gt;0,LOOKUP(M1514,[1]Customer!$A:$A,[1]Customer!$B:$B),IF(N1514&lt;&gt;0,LOOKUP(N1514,[1]Supplier!$A:$A,[1]Supplier!$B:$B))))),"")</f>
        <v/>
      </c>
      <c r="R1514" s="4" t="str">
        <f>IFERROR(IF(IF(AND(IF(M1514&lt;&gt;0,LOOKUP(M1514,[1]Customer!$A:$A,[1]Customer!$V:$V),IF(N1514&lt;&gt;0,LOOKUP(N1514,[1]Supplier!$A:$A,[1]Supplier!$V:$V)))=FALSE,O1514&lt;&gt;0),LOOKUP(O1514,[1]Branch!$A:$A,[1]Branch!$V:$V),IF(M1514&lt;&gt;0,LOOKUP(M1514,[1]Customer!$A:$A,[1]Customer!$V:$V),IF(N1514&lt;&gt;0,LOOKUP(N1514,[1]Supplier!$A:$A,[1]Supplier!$V:$V))))=FALSE,LOOKUP(P1514,[1]Banking!$A:$A,[1]Banking!$C:$C),IF(AND(IF(M1514&lt;&gt;0,LOOKUP(M1514,[1]Customer!$A:$A,[1]Customer!$V:$V),IF(N1514&lt;&gt;0,LOOKUP(N1514,[1]Supplier!$A:$A,[1]Supplier!$V:$V)))=FALSE,O1514&lt;&gt;0),LOOKUP(O1514,[1]Branch!$A:$A,[1]Branch!$V:$V),IF(M1514&lt;&gt;0,LOOKUP(M1514,[1]Customer!$A:$A,[1]Customer!$V:$V),IF(N1514&lt;&gt;0,LOOKUP(N1514,[1]Supplier!$A:$A,[1]Supplier!$V:$V))))),"")</f>
        <v/>
      </c>
      <c r="S1514" s="14">
        <f>IFERROR(SUMIF(CREF!A:A,PREF!A1514,CREF!G:G),"")</f>
        <v>0</v>
      </c>
    </row>
    <row r="1515" spans="2:19">
      <c r="B1515" s="5"/>
      <c r="Q1515" s="4" t="str">
        <f>IFERROR(IF(IF(AND(IF(M1515&lt;&gt;0,LOOKUP(M1515,[1]Customer!$A:$A,[1]Customer!$B:$B),IF(N1515&lt;&gt;0,LOOKUP(N1515,[1]Supplier!$A:$A,[1]Supplier!$B:$B)))=FALSE,O1515&lt;&gt;0),LOOKUP(O1515,[1]Branch!$A:$A,[1]Branch!$B:$B),IF(M1515&lt;&gt;0,LOOKUP(M1515,[1]Customer!$A:$A,[1]Customer!$B:$B),IF(N1515&lt;&gt;0,LOOKUP(N1515,[1]Supplier!$A:$A,[1]Supplier!$B:$B))))=FALSE,LOOKUP(P1515,[1]Banking!$A:$A,[1]Banking!$B:$B),IF(AND(IF(M1515&lt;&gt;0,LOOKUP(M1515,[1]Customer!$A:$A,[1]Customer!$B:$B),IF(N1515&lt;&gt;0,LOOKUP(N1515,[1]Supplier!$A:$A,[1]Supplier!$B:$B)))=FALSE,O1515&lt;&gt;0),LOOKUP(O1515,[1]Branch!$A:$A,[1]Branch!$B:$B),IF(M1515&lt;&gt;0,LOOKUP(M1515,[1]Customer!$A:$A,[1]Customer!$B:$B),IF(N1515&lt;&gt;0,LOOKUP(N1515,[1]Supplier!$A:$A,[1]Supplier!$B:$B))))),"")</f>
        <v/>
      </c>
      <c r="R1515" s="4" t="str">
        <f>IFERROR(IF(IF(AND(IF(M1515&lt;&gt;0,LOOKUP(M1515,[1]Customer!$A:$A,[1]Customer!$V:$V),IF(N1515&lt;&gt;0,LOOKUP(N1515,[1]Supplier!$A:$A,[1]Supplier!$V:$V)))=FALSE,O1515&lt;&gt;0),LOOKUP(O1515,[1]Branch!$A:$A,[1]Branch!$V:$V),IF(M1515&lt;&gt;0,LOOKUP(M1515,[1]Customer!$A:$A,[1]Customer!$V:$V),IF(N1515&lt;&gt;0,LOOKUP(N1515,[1]Supplier!$A:$A,[1]Supplier!$V:$V))))=FALSE,LOOKUP(P1515,[1]Banking!$A:$A,[1]Banking!$C:$C),IF(AND(IF(M1515&lt;&gt;0,LOOKUP(M1515,[1]Customer!$A:$A,[1]Customer!$V:$V),IF(N1515&lt;&gt;0,LOOKUP(N1515,[1]Supplier!$A:$A,[1]Supplier!$V:$V)))=FALSE,O1515&lt;&gt;0),LOOKUP(O1515,[1]Branch!$A:$A,[1]Branch!$V:$V),IF(M1515&lt;&gt;0,LOOKUP(M1515,[1]Customer!$A:$A,[1]Customer!$V:$V),IF(N1515&lt;&gt;0,LOOKUP(N1515,[1]Supplier!$A:$A,[1]Supplier!$V:$V))))),"")</f>
        <v/>
      </c>
      <c r="S1515" s="14">
        <f>IFERROR(SUMIF(CREF!A:A,PREF!A1515,CREF!G:G),"")</f>
        <v>0</v>
      </c>
    </row>
    <row r="1516" spans="2:19">
      <c r="B1516" s="5"/>
      <c r="Q1516" s="4" t="str">
        <f>IFERROR(IF(IF(AND(IF(M1516&lt;&gt;0,LOOKUP(M1516,[1]Customer!$A:$A,[1]Customer!$B:$B),IF(N1516&lt;&gt;0,LOOKUP(N1516,[1]Supplier!$A:$A,[1]Supplier!$B:$B)))=FALSE,O1516&lt;&gt;0),LOOKUP(O1516,[1]Branch!$A:$A,[1]Branch!$B:$B),IF(M1516&lt;&gt;0,LOOKUP(M1516,[1]Customer!$A:$A,[1]Customer!$B:$B),IF(N1516&lt;&gt;0,LOOKUP(N1516,[1]Supplier!$A:$A,[1]Supplier!$B:$B))))=FALSE,LOOKUP(P1516,[1]Banking!$A:$A,[1]Banking!$B:$B),IF(AND(IF(M1516&lt;&gt;0,LOOKUP(M1516,[1]Customer!$A:$A,[1]Customer!$B:$B),IF(N1516&lt;&gt;0,LOOKUP(N1516,[1]Supplier!$A:$A,[1]Supplier!$B:$B)))=FALSE,O1516&lt;&gt;0),LOOKUP(O1516,[1]Branch!$A:$A,[1]Branch!$B:$B),IF(M1516&lt;&gt;0,LOOKUP(M1516,[1]Customer!$A:$A,[1]Customer!$B:$B),IF(N1516&lt;&gt;0,LOOKUP(N1516,[1]Supplier!$A:$A,[1]Supplier!$B:$B))))),"")</f>
        <v/>
      </c>
      <c r="R1516" s="4" t="str">
        <f>IFERROR(IF(IF(AND(IF(M1516&lt;&gt;0,LOOKUP(M1516,[1]Customer!$A:$A,[1]Customer!$V:$V),IF(N1516&lt;&gt;0,LOOKUP(N1516,[1]Supplier!$A:$A,[1]Supplier!$V:$V)))=FALSE,O1516&lt;&gt;0),LOOKUP(O1516,[1]Branch!$A:$A,[1]Branch!$V:$V),IF(M1516&lt;&gt;0,LOOKUP(M1516,[1]Customer!$A:$A,[1]Customer!$V:$V),IF(N1516&lt;&gt;0,LOOKUP(N1516,[1]Supplier!$A:$A,[1]Supplier!$V:$V))))=FALSE,LOOKUP(P1516,[1]Banking!$A:$A,[1]Banking!$C:$C),IF(AND(IF(M1516&lt;&gt;0,LOOKUP(M1516,[1]Customer!$A:$A,[1]Customer!$V:$V),IF(N1516&lt;&gt;0,LOOKUP(N1516,[1]Supplier!$A:$A,[1]Supplier!$V:$V)))=FALSE,O1516&lt;&gt;0),LOOKUP(O1516,[1]Branch!$A:$A,[1]Branch!$V:$V),IF(M1516&lt;&gt;0,LOOKUP(M1516,[1]Customer!$A:$A,[1]Customer!$V:$V),IF(N1516&lt;&gt;0,LOOKUP(N1516,[1]Supplier!$A:$A,[1]Supplier!$V:$V))))),"")</f>
        <v/>
      </c>
      <c r="S1516" s="14">
        <f>IFERROR(SUMIF(CREF!A:A,PREF!A1516,CREF!G:G),"")</f>
        <v>0</v>
      </c>
    </row>
    <row r="1517" spans="2:19">
      <c r="B1517" s="5"/>
      <c r="Q1517" s="4" t="str">
        <f>IFERROR(IF(IF(AND(IF(M1517&lt;&gt;0,LOOKUP(M1517,[1]Customer!$A:$A,[1]Customer!$B:$B),IF(N1517&lt;&gt;0,LOOKUP(N1517,[1]Supplier!$A:$A,[1]Supplier!$B:$B)))=FALSE,O1517&lt;&gt;0),LOOKUP(O1517,[1]Branch!$A:$A,[1]Branch!$B:$B),IF(M1517&lt;&gt;0,LOOKUP(M1517,[1]Customer!$A:$A,[1]Customer!$B:$B),IF(N1517&lt;&gt;0,LOOKUP(N1517,[1]Supplier!$A:$A,[1]Supplier!$B:$B))))=FALSE,LOOKUP(P1517,[1]Banking!$A:$A,[1]Banking!$B:$B),IF(AND(IF(M1517&lt;&gt;0,LOOKUP(M1517,[1]Customer!$A:$A,[1]Customer!$B:$B),IF(N1517&lt;&gt;0,LOOKUP(N1517,[1]Supplier!$A:$A,[1]Supplier!$B:$B)))=FALSE,O1517&lt;&gt;0),LOOKUP(O1517,[1]Branch!$A:$A,[1]Branch!$B:$B),IF(M1517&lt;&gt;0,LOOKUP(M1517,[1]Customer!$A:$A,[1]Customer!$B:$B),IF(N1517&lt;&gt;0,LOOKUP(N1517,[1]Supplier!$A:$A,[1]Supplier!$B:$B))))),"")</f>
        <v/>
      </c>
      <c r="R1517" s="4" t="str">
        <f>IFERROR(IF(IF(AND(IF(M1517&lt;&gt;0,LOOKUP(M1517,[1]Customer!$A:$A,[1]Customer!$V:$V),IF(N1517&lt;&gt;0,LOOKUP(N1517,[1]Supplier!$A:$A,[1]Supplier!$V:$V)))=FALSE,O1517&lt;&gt;0),LOOKUP(O1517,[1]Branch!$A:$A,[1]Branch!$V:$V),IF(M1517&lt;&gt;0,LOOKUP(M1517,[1]Customer!$A:$A,[1]Customer!$V:$V),IF(N1517&lt;&gt;0,LOOKUP(N1517,[1]Supplier!$A:$A,[1]Supplier!$V:$V))))=FALSE,LOOKUP(P1517,[1]Banking!$A:$A,[1]Banking!$C:$C),IF(AND(IF(M1517&lt;&gt;0,LOOKUP(M1517,[1]Customer!$A:$A,[1]Customer!$V:$V),IF(N1517&lt;&gt;0,LOOKUP(N1517,[1]Supplier!$A:$A,[1]Supplier!$V:$V)))=FALSE,O1517&lt;&gt;0),LOOKUP(O1517,[1]Branch!$A:$A,[1]Branch!$V:$V),IF(M1517&lt;&gt;0,LOOKUP(M1517,[1]Customer!$A:$A,[1]Customer!$V:$V),IF(N1517&lt;&gt;0,LOOKUP(N1517,[1]Supplier!$A:$A,[1]Supplier!$V:$V))))),"")</f>
        <v/>
      </c>
      <c r="S1517" s="14">
        <f>IFERROR(SUMIF(CREF!A:A,PREF!A1517,CREF!G:G),"")</f>
        <v>0</v>
      </c>
    </row>
    <row r="1518" spans="2:19">
      <c r="B1518" s="5"/>
      <c r="Q1518" s="4" t="str">
        <f>IFERROR(IF(IF(AND(IF(M1518&lt;&gt;0,LOOKUP(M1518,[1]Customer!$A:$A,[1]Customer!$B:$B),IF(N1518&lt;&gt;0,LOOKUP(N1518,[1]Supplier!$A:$A,[1]Supplier!$B:$B)))=FALSE,O1518&lt;&gt;0),LOOKUP(O1518,[1]Branch!$A:$A,[1]Branch!$B:$B),IF(M1518&lt;&gt;0,LOOKUP(M1518,[1]Customer!$A:$A,[1]Customer!$B:$B),IF(N1518&lt;&gt;0,LOOKUP(N1518,[1]Supplier!$A:$A,[1]Supplier!$B:$B))))=FALSE,LOOKUP(P1518,[1]Banking!$A:$A,[1]Banking!$B:$B),IF(AND(IF(M1518&lt;&gt;0,LOOKUP(M1518,[1]Customer!$A:$A,[1]Customer!$B:$B),IF(N1518&lt;&gt;0,LOOKUP(N1518,[1]Supplier!$A:$A,[1]Supplier!$B:$B)))=FALSE,O1518&lt;&gt;0),LOOKUP(O1518,[1]Branch!$A:$A,[1]Branch!$B:$B),IF(M1518&lt;&gt;0,LOOKUP(M1518,[1]Customer!$A:$A,[1]Customer!$B:$B),IF(N1518&lt;&gt;0,LOOKUP(N1518,[1]Supplier!$A:$A,[1]Supplier!$B:$B))))),"")</f>
        <v/>
      </c>
      <c r="R1518" s="4" t="str">
        <f>IFERROR(IF(IF(AND(IF(M1518&lt;&gt;0,LOOKUP(M1518,[1]Customer!$A:$A,[1]Customer!$V:$V),IF(N1518&lt;&gt;0,LOOKUP(N1518,[1]Supplier!$A:$A,[1]Supplier!$V:$V)))=FALSE,O1518&lt;&gt;0),LOOKUP(O1518,[1]Branch!$A:$A,[1]Branch!$V:$V),IF(M1518&lt;&gt;0,LOOKUP(M1518,[1]Customer!$A:$A,[1]Customer!$V:$V),IF(N1518&lt;&gt;0,LOOKUP(N1518,[1]Supplier!$A:$A,[1]Supplier!$V:$V))))=FALSE,LOOKUP(P1518,[1]Banking!$A:$A,[1]Banking!$C:$C),IF(AND(IF(M1518&lt;&gt;0,LOOKUP(M1518,[1]Customer!$A:$A,[1]Customer!$V:$V),IF(N1518&lt;&gt;0,LOOKUP(N1518,[1]Supplier!$A:$A,[1]Supplier!$V:$V)))=FALSE,O1518&lt;&gt;0),LOOKUP(O1518,[1]Branch!$A:$A,[1]Branch!$V:$V),IF(M1518&lt;&gt;0,LOOKUP(M1518,[1]Customer!$A:$A,[1]Customer!$V:$V),IF(N1518&lt;&gt;0,LOOKUP(N1518,[1]Supplier!$A:$A,[1]Supplier!$V:$V))))),"")</f>
        <v/>
      </c>
      <c r="S1518" s="14">
        <f>IFERROR(SUMIF(CREF!A:A,PREF!A1518,CREF!G:G),"")</f>
        <v>0</v>
      </c>
    </row>
    <row r="1519" spans="2:19">
      <c r="B1519" s="5"/>
      <c r="Q1519" s="4" t="str">
        <f>IFERROR(IF(IF(AND(IF(M1519&lt;&gt;0,LOOKUP(M1519,[1]Customer!$A:$A,[1]Customer!$B:$B),IF(N1519&lt;&gt;0,LOOKUP(N1519,[1]Supplier!$A:$A,[1]Supplier!$B:$B)))=FALSE,O1519&lt;&gt;0),LOOKUP(O1519,[1]Branch!$A:$A,[1]Branch!$B:$B),IF(M1519&lt;&gt;0,LOOKUP(M1519,[1]Customer!$A:$A,[1]Customer!$B:$B),IF(N1519&lt;&gt;0,LOOKUP(N1519,[1]Supplier!$A:$A,[1]Supplier!$B:$B))))=FALSE,LOOKUP(P1519,[1]Banking!$A:$A,[1]Banking!$B:$B),IF(AND(IF(M1519&lt;&gt;0,LOOKUP(M1519,[1]Customer!$A:$A,[1]Customer!$B:$B),IF(N1519&lt;&gt;0,LOOKUP(N1519,[1]Supplier!$A:$A,[1]Supplier!$B:$B)))=FALSE,O1519&lt;&gt;0),LOOKUP(O1519,[1]Branch!$A:$A,[1]Branch!$B:$B),IF(M1519&lt;&gt;0,LOOKUP(M1519,[1]Customer!$A:$A,[1]Customer!$B:$B),IF(N1519&lt;&gt;0,LOOKUP(N1519,[1]Supplier!$A:$A,[1]Supplier!$B:$B))))),"")</f>
        <v/>
      </c>
      <c r="R1519" s="4" t="str">
        <f>IFERROR(IF(IF(AND(IF(M1519&lt;&gt;0,LOOKUP(M1519,[1]Customer!$A:$A,[1]Customer!$V:$V),IF(N1519&lt;&gt;0,LOOKUP(N1519,[1]Supplier!$A:$A,[1]Supplier!$V:$V)))=FALSE,O1519&lt;&gt;0),LOOKUP(O1519,[1]Branch!$A:$A,[1]Branch!$V:$V),IF(M1519&lt;&gt;0,LOOKUP(M1519,[1]Customer!$A:$A,[1]Customer!$V:$V),IF(N1519&lt;&gt;0,LOOKUP(N1519,[1]Supplier!$A:$A,[1]Supplier!$V:$V))))=FALSE,LOOKUP(P1519,[1]Banking!$A:$A,[1]Banking!$C:$C),IF(AND(IF(M1519&lt;&gt;0,LOOKUP(M1519,[1]Customer!$A:$A,[1]Customer!$V:$V),IF(N1519&lt;&gt;0,LOOKUP(N1519,[1]Supplier!$A:$A,[1]Supplier!$V:$V)))=FALSE,O1519&lt;&gt;0),LOOKUP(O1519,[1]Branch!$A:$A,[1]Branch!$V:$V),IF(M1519&lt;&gt;0,LOOKUP(M1519,[1]Customer!$A:$A,[1]Customer!$V:$V),IF(N1519&lt;&gt;0,LOOKUP(N1519,[1]Supplier!$A:$A,[1]Supplier!$V:$V))))),"")</f>
        <v/>
      </c>
      <c r="S1519" s="14">
        <f>IFERROR(SUMIF(CREF!A:A,PREF!A1519,CREF!G:G),"")</f>
        <v>0</v>
      </c>
    </row>
    <row r="1520" spans="2:19">
      <c r="B1520" s="5"/>
      <c r="Q1520" s="4" t="str">
        <f>IFERROR(IF(IF(AND(IF(M1520&lt;&gt;0,LOOKUP(M1520,[1]Customer!$A:$A,[1]Customer!$B:$B),IF(N1520&lt;&gt;0,LOOKUP(N1520,[1]Supplier!$A:$A,[1]Supplier!$B:$B)))=FALSE,O1520&lt;&gt;0),LOOKUP(O1520,[1]Branch!$A:$A,[1]Branch!$B:$B),IF(M1520&lt;&gt;0,LOOKUP(M1520,[1]Customer!$A:$A,[1]Customer!$B:$B),IF(N1520&lt;&gt;0,LOOKUP(N1520,[1]Supplier!$A:$A,[1]Supplier!$B:$B))))=FALSE,LOOKUP(P1520,[1]Banking!$A:$A,[1]Banking!$B:$B),IF(AND(IF(M1520&lt;&gt;0,LOOKUP(M1520,[1]Customer!$A:$A,[1]Customer!$B:$B),IF(N1520&lt;&gt;0,LOOKUP(N1520,[1]Supplier!$A:$A,[1]Supplier!$B:$B)))=FALSE,O1520&lt;&gt;0),LOOKUP(O1520,[1]Branch!$A:$A,[1]Branch!$B:$B),IF(M1520&lt;&gt;0,LOOKUP(M1520,[1]Customer!$A:$A,[1]Customer!$B:$B),IF(N1520&lt;&gt;0,LOOKUP(N1520,[1]Supplier!$A:$A,[1]Supplier!$B:$B))))),"")</f>
        <v/>
      </c>
      <c r="R1520" s="4" t="str">
        <f>IFERROR(IF(IF(AND(IF(M1520&lt;&gt;0,LOOKUP(M1520,[1]Customer!$A:$A,[1]Customer!$V:$V),IF(N1520&lt;&gt;0,LOOKUP(N1520,[1]Supplier!$A:$A,[1]Supplier!$V:$V)))=FALSE,O1520&lt;&gt;0),LOOKUP(O1520,[1]Branch!$A:$A,[1]Branch!$V:$V),IF(M1520&lt;&gt;0,LOOKUP(M1520,[1]Customer!$A:$A,[1]Customer!$V:$V),IF(N1520&lt;&gt;0,LOOKUP(N1520,[1]Supplier!$A:$A,[1]Supplier!$V:$V))))=FALSE,LOOKUP(P1520,[1]Banking!$A:$A,[1]Banking!$C:$C),IF(AND(IF(M1520&lt;&gt;0,LOOKUP(M1520,[1]Customer!$A:$A,[1]Customer!$V:$V),IF(N1520&lt;&gt;0,LOOKUP(N1520,[1]Supplier!$A:$A,[1]Supplier!$V:$V)))=FALSE,O1520&lt;&gt;0),LOOKUP(O1520,[1]Branch!$A:$A,[1]Branch!$V:$V),IF(M1520&lt;&gt;0,LOOKUP(M1520,[1]Customer!$A:$A,[1]Customer!$V:$V),IF(N1520&lt;&gt;0,LOOKUP(N1520,[1]Supplier!$A:$A,[1]Supplier!$V:$V))))),"")</f>
        <v/>
      </c>
      <c r="S1520" s="14">
        <f>IFERROR(SUMIF(CREF!A:A,PREF!A1520,CREF!G:G),"")</f>
        <v>0</v>
      </c>
    </row>
    <row r="1521" spans="2:19">
      <c r="B1521" s="5"/>
      <c r="Q1521" s="4" t="str">
        <f>IFERROR(IF(IF(AND(IF(M1521&lt;&gt;0,LOOKUP(M1521,[1]Customer!$A:$A,[1]Customer!$B:$B),IF(N1521&lt;&gt;0,LOOKUP(N1521,[1]Supplier!$A:$A,[1]Supplier!$B:$B)))=FALSE,O1521&lt;&gt;0),LOOKUP(O1521,[1]Branch!$A:$A,[1]Branch!$B:$B),IF(M1521&lt;&gt;0,LOOKUP(M1521,[1]Customer!$A:$A,[1]Customer!$B:$B),IF(N1521&lt;&gt;0,LOOKUP(N1521,[1]Supplier!$A:$A,[1]Supplier!$B:$B))))=FALSE,LOOKUP(P1521,[1]Banking!$A:$A,[1]Banking!$B:$B),IF(AND(IF(M1521&lt;&gt;0,LOOKUP(M1521,[1]Customer!$A:$A,[1]Customer!$B:$B),IF(N1521&lt;&gt;0,LOOKUP(N1521,[1]Supplier!$A:$A,[1]Supplier!$B:$B)))=FALSE,O1521&lt;&gt;0),LOOKUP(O1521,[1]Branch!$A:$A,[1]Branch!$B:$B),IF(M1521&lt;&gt;0,LOOKUP(M1521,[1]Customer!$A:$A,[1]Customer!$B:$B),IF(N1521&lt;&gt;0,LOOKUP(N1521,[1]Supplier!$A:$A,[1]Supplier!$B:$B))))),"")</f>
        <v/>
      </c>
      <c r="R1521" s="4" t="str">
        <f>IFERROR(IF(IF(AND(IF(M1521&lt;&gt;0,LOOKUP(M1521,[1]Customer!$A:$A,[1]Customer!$V:$V),IF(N1521&lt;&gt;0,LOOKUP(N1521,[1]Supplier!$A:$A,[1]Supplier!$V:$V)))=FALSE,O1521&lt;&gt;0),LOOKUP(O1521,[1]Branch!$A:$A,[1]Branch!$V:$V),IF(M1521&lt;&gt;0,LOOKUP(M1521,[1]Customer!$A:$A,[1]Customer!$V:$V),IF(N1521&lt;&gt;0,LOOKUP(N1521,[1]Supplier!$A:$A,[1]Supplier!$V:$V))))=FALSE,LOOKUP(P1521,[1]Banking!$A:$A,[1]Banking!$C:$C),IF(AND(IF(M1521&lt;&gt;0,LOOKUP(M1521,[1]Customer!$A:$A,[1]Customer!$V:$V),IF(N1521&lt;&gt;0,LOOKUP(N1521,[1]Supplier!$A:$A,[1]Supplier!$V:$V)))=FALSE,O1521&lt;&gt;0),LOOKUP(O1521,[1]Branch!$A:$A,[1]Branch!$V:$V),IF(M1521&lt;&gt;0,LOOKUP(M1521,[1]Customer!$A:$A,[1]Customer!$V:$V),IF(N1521&lt;&gt;0,LOOKUP(N1521,[1]Supplier!$A:$A,[1]Supplier!$V:$V))))),"")</f>
        <v/>
      </c>
      <c r="S1521" s="14">
        <f>IFERROR(SUMIF(CREF!A:A,PREF!A1521,CREF!G:G),"")</f>
        <v>0</v>
      </c>
    </row>
    <row r="1522" spans="2:19">
      <c r="B1522" s="5"/>
      <c r="Q1522" s="4" t="str">
        <f>IFERROR(IF(IF(AND(IF(M1522&lt;&gt;0,LOOKUP(M1522,[1]Customer!$A:$A,[1]Customer!$B:$B),IF(N1522&lt;&gt;0,LOOKUP(N1522,[1]Supplier!$A:$A,[1]Supplier!$B:$B)))=FALSE,O1522&lt;&gt;0),LOOKUP(O1522,[1]Branch!$A:$A,[1]Branch!$B:$B),IF(M1522&lt;&gt;0,LOOKUP(M1522,[1]Customer!$A:$A,[1]Customer!$B:$B),IF(N1522&lt;&gt;0,LOOKUP(N1522,[1]Supplier!$A:$A,[1]Supplier!$B:$B))))=FALSE,LOOKUP(P1522,[1]Banking!$A:$A,[1]Banking!$B:$B),IF(AND(IF(M1522&lt;&gt;0,LOOKUP(M1522,[1]Customer!$A:$A,[1]Customer!$B:$B),IF(N1522&lt;&gt;0,LOOKUP(N1522,[1]Supplier!$A:$A,[1]Supplier!$B:$B)))=FALSE,O1522&lt;&gt;0),LOOKUP(O1522,[1]Branch!$A:$A,[1]Branch!$B:$B),IF(M1522&lt;&gt;0,LOOKUP(M1522,[1]Customer!$A:$A,[1]Customer!$B:$B),IF(N1522&lt;&gt;0,LOOKUP(N1522,[1]Supplier!$A:$A,[1]Supplier!$B:$B))))),"")</f>
        <v/>
      </c>
      <c r="R1522" s="4" t="str">
        <f>IFERROR(IF(IF(AND(IF(M1522&lt;&gt;0,LOOKUP(M1522,[1]Customer!$A:$A,[1]Customer!$V:$V),IF(N1522&lt;&gt;0,LOOKUP(N1522,[1]Supplier!$A:$A,[1]Supplier!$V:$V)))=FALSE,O1522&lt;&gt;0),LOOKUP(O1522,[1]Branch!$A:$A,[1]Branch!$V:$V),IF(M1522&lt;&gt;0,LOOKUP(M1522,[1]Customer!$A:$A,[1]Customer!$V:$V),IF(N1522&lt;&gt;0,LOOKUP(N1522,[1]Supplier!$A:$A,[1]Supplier!$V:$V))))=FALSE,LOOKUP(P1522,[1]Banking!$A:$A,[1]Banking!$C:$C),IF(AND(IF(M1522&lt;&gt;0,LOOKUP(M1522,[1]Customer!$A:$A,[1]Customer!$V:$V),IF(N1522&lt;&gt;0,LOOKUP(N1522,[1]Supplier!$A:$A,[1]Supplier!$V:$V)))=FALSE,O1522&lt;&gt;0),LOOKUP(O1522,[1]Branch!$A:$A,[1]Branch!$V:$V),IF(M1522&lt;&gt;0,LOOKUP(M1522,[1]Customer!$A:$A,[1]Customer!$V:$V),IF(N1522&lt;&gt;0,LOOKUP(N1522,[1]Supplier!$A:$A,[1]Supplier!$V:$V))))),"")</f>
        <v/>
      </c>
      <c r="S1522" s="14">
        <f>IFERROR(SUMIF(CREF!A:A,PREF!A1522,CREF!G:G),"")</f>
        <v>0</v>
      </c>
    </row>
    <row r="1523" spans="2:19">
      <c r="B1523" s="5"/>
      <c r="Q1523" s="4" t="str">
        <f>IFERROR(IF(IF(AND(IF(M1523&lt;&gt;0,LOOKUP(M1523,[1]Customer!$A:$A,[1]Customer!$B:$B),IF(N1523&lt;&gt;0,LOOKUP(N1523,[1]Supplier!$A:$A,[1]Supplier!$B:$B)))=FALSE,O1523&lt;&gt;0),LOOKUP(O1523,[1]Branch!$A:$A,[1]Branch!$B:$B),IF(M1523&lt;&gt;0,LOOKUP(M1523,[1]Customer!$A:$A,[1]Customer!$B:$B),IF(N1523&lt;&gt;0,LOOKUP(N1523,[1]Supplier!$A:$A,[1]Supplier!$B:$B))))=FALSE,LOOKUP(P1523,[1]Banking!$A:$A,[1]Banking!$B:$B),IF(AND(IF(M1523&lt;&gt;0,LOOKUP(M1523,[1]Customer!$A:$A,[1]Customer!$B:$B),IF(N1523&lt;&gt;0,LOOKUP(N1523,[1]Supplier!$A:$A,[1]Supplier!$B:$B)))=FALSE,O1523&lt;&gt;0),LOOKUP(O1523,[1]Branch!$A:$A,[1]Branch!$B:$B),IF(M1523&lt;&gt;0,LOOKUP(M1523,[1]Customer!$A:$A,[1]Customer!$B:$B),IF(N1523&lt;&gt;0,LOOKUP(N1523,[1]Supplier!$A:$A,[1]Supplier!$B:$B))))),"")</f>
        <v/>
      </c>
      <c r="R1523" s="4" t="str">
        <f>IFERROR(IF(IF(AND(IF(M1523&lt;&gt;0,LOOKUP(M1523,[1]Customer!$A:$A,[1]Customer!$V:$V),IF(N1523&lt;&gt;0,LOOKUP(N1523,[1]Supplier!$A:$A,[1]Supplier!$V:$V)))=FALSE,O1523&lt;&gt;0),LOOKUP(O1523,[1]Branch!$A:$A,[1]Branch!$V:$V),IF(M1523&lt;&gt;0,LOOKUP(M1523,[1]Customer!$A:$A,[1]Customer!$V:$V),IF(N1523&lt;&gt;0,LOOKUP(N1523,[1]Supplier!$A:$A,[1]Supplier!$V:$V))))=FALSE,LOOKUP(P1523,[1]Banking!$A:$A,[1]Banking!$C:$C),IF(AND(IF(M1523&lt;&gt;0,LOOKUP(M1523,[1]Customer!$A:$A,[1]Customer!$V:$V),IF(N1523&lt;&gt;0,LOOKUP(N1523,[1]Supplier!$A:$A,[1]Supplier!$V:$V)))=FALSE,O1523&lt;&gt;0),LOOKUP(O1523,[1]Branch!$A:$A,[1]Branch!$V:$V),IF(M1523&lt;&gt;0,LOOKUP(M1523,[1]Customer!$A:$A,[1]Customer!$V:$V),IF(N1523&lt;&gt;0,LOOKUP(N1523,[1]Supplier!$A:$A,[1]Supplier!$V:$V))))),"")</f>
        <v/>
      </c>
      <c r="S1523" s="14">
        <f>IFERROR(SUMIF(CREF!A:A,PREF!A1523,CREF!G:G),"")</f>
        <v>0</v>
      </c>
    </row>
    <row r="1524" spans="2:19">
      <c r="B1524" s="5"/>
      <c r="Q1524" s="4" t="str">
        <f>IFERROR(IF(IF(AND(IF(M1524&lt;&gt;0,LOOKUP(M1524,[1]Customer!$A:$A,[1]Customer!$B:$B),IF(N1524&lt;&gt;0,LOOKUP(N1524,[1]Supplier!$A:$A,[1]Supplier!$B:$B)))=FALSE,O1524&lt;&gt;0),LOOKUP(O1524,[1]Branch!$A:$A,[1]Branch!$B:$B),IF(M1524&lt;&gt;0,LOOKUP(M1524,[1]Customer!$A:$A,[1]Customer!$B:$B),IF(N1524&lt;&gt;0,LOOKUP(N1524,[1]Supplier!$A:$A,[1]Supplier!$B:$B))))=FALSE,LOOKUP(P1524,[1]Banking!$A:$A,[1]Banking!$B:$B),IF(AND(IF(M1524&lt;&gt;0,LOOKUP(M1524,[1]Customer!$A:$A,[1]Customer!$B:$B),IF(N1524&lt;&gt;0,LOOKUP(N1524,[1]Supplier!$A:$A,[1]Supplier!$B:$B)))=FALSE,O1524&lt;&gt;0),LOOKUP(O1524,[1]Branch!$A:$A,[1]Branch!$B:$B),IF(M1524&lt;&gt;0,LOOKUP(M1524,[1]Customer!$A:$A,[1]Customer!$B:$B),IF(N1524&lt;&gt;0,LOOKUP(N1524,[1]Supplier!$A:$A,[1]Supplier!$B:$B))))),"")</f>
        <v/>
      </c>
      <c r="R1524" s="4" t="str">
        <f>IFERROR(IF(IF(AND(IF(M1524&lt;&gt;0,LOOKUP(M1524,[1]Customer!$A:$A,[1]Customer!$V:$V),IF(N1524&lt;&gt;0,LOOKUP(N1524,[1]Supplier!$A:$A,[1]Supplier!$V:$V)))=FALSE,O1524&lt;&gt;0),LOOKUP(O1524,[1]Branch!$A:$A,[1]Branch!$V:$V),IF(M1524&lt;&gt;0,LOOKUP(M1524,[1]Customer!$A:$A,[1]Customer!$V:$V),IF(N1524&lt;&gt;0,LOOKUP(N1524,[1]Supplier!$A:$A,[1]Supplier!$V:$V))))=FALSE,LOOKUP(P1524,[1]Banking!$A:$A,[1]Banking!$C:$C),IF(AND(IF(M1524&lt;&gt;0,LOOKUP(M1524,[1]Customer!$A:$A,[1]Customer!$V:$V),IF(N1524&lt;&gt;0,LOOKUP(N1524,[1]Supplier!$A:$A,[1]Supplier!$V:$V)))=FALSE,O1524&lt;&gt;0),LOOKUP(O1524,[1]Branch!$A:$A,[1]Branch!$V:$V),IF(M1524&lt;&gt;0,LOOKUP(M1524,[1]Customer!$A:$A,[1]Customer!$V:$V),IF(N1524&lt;&gt;0,LOOKUP(N1524,[1]Supplier!$A:$A,[1]Supplier!$V:$V))))),"")</f>
        <v/>
      </c>
      <c r="S1524" s="14">
        <f>IFERROR(SUMIF(CREF!A:A,PREF!A1524,CREF!G:G),"")</f>
        <v>0</v>
      </c>
    </row>
    <row r="1525" spans="2:19">
      <c r="B1525" s="5"/>
      <c r="Q1525" s="4" t="str">
        <f>IFERROR(IF(IF(AND(IF(M1525&lt;&gt;0,LOOKUP(M1525,[1]Customer!$A:$A,[1]Customer!$B:$B),IF(N1525&lt;&gt;0,LOOKUP(N1525,[1]Supplier!$A:$A,[1]Supplier!$B:$B)))=FALSE,O1525&lt;&gt;0),LOOKUP(O1525,[1]Branch!$A:$A,[1]Branch!$B:$B),IF(M1525&lt;&gt;0,LOOKUP(M1525,[1]Customer!$A:$A,[1]Customer!$B:$B),IF(N1525&lt;&gt;0,LOOKUP(N1525,[1]Supplier!$A:$A,[1]Supplier!$B:$B))))=FALSE,LOOKUP(P1525,[1]Banking!$A:$A,[1]Banking!$B:$B),IF(AND(IF(M1525&lt;&gt;0,LOOKUP(M1525,[1]Customer!$A:$A,[1]Customer!$B:$B),IF(N1525&lt;&gt;0,LOOKUP(N1525,[1]Supplier!$A:$A,[1]Supplier!$B:$B)))=FALSE,O1525&lt;&gt;0),LOOKUP(O1525,[1]Branch!$A:$A,[1]Branch!$B:$B),IF(M1525&lt;&gt;0,LOOKUP(M1525,[1]Customer!$A:$A,[1]Customer!$B:$B),IF(N1525&lt;&gt;0,LOOKUP(N1525,[1]Supplier!$A:$A,[1]Supplier!$B:$B))))),"")</f>
        <v/>
      </c>
      <c r="R1525" s="4" t="str">
        <f>IFERROR(IF(IF(AND(IF(M1525&lt;&gt;0,LOOKUP(M1525,[1]Customer!$A:$A,[1]Customer!$V:$V),IF(N1525&lt;&gt;0,LOOKUP(N1525,[1]Supplier!$A:$A,[1]Supplier!$V:$V)))=FALSE,O1525&lt;&gt;0),LOOKUP(O1525,[1]Branch!$A:$A,[1]Branch!$V:$V),IF(M1525&lt;&gt;0,LOOKUP(M1525,[1]Customer!$A:$A,[1]Customer!$V:$V),IF(N1525&lt;&gt;0,LOOKUP(N1525,[1]Supplier!$A:$A,[1]Supplier!$V:$V))))=FALSE,LOOKUP(P1525,[1]Banking!$A:$A,[1]Banking!$C:$C),IF(AND(IF(M1525&lt;&gt;0,LOOKUP(M1525,[1]Customer!$A:$A,[1]Customer!$V:$V),IF(N1525&lt;&gt;0,LOOKUP(N1525,[1]Supplier!$A:$A,[1]Supplier!$V:$V)))=FALSE,O1525&lt;&gt;0),LOOKUP(O1525,[1]Branch!$A:$A,[1]Branch!$V:$V),IF(M1525&lt;&gt;0,LOOKUP(M1525,[1]Customer!$A:$A,[1]Customer!$V:$V),IF(N1525&lt;&gt;0,LOOKUP(N1525,[1]Supplier!$A:$A,[1]Supplier!$V:$V))))),"")</f>
        <v/>
      </c>
      <c r="S1525" s="14">
        <f>IFERROR(SUMIF(CREF!A:A,PREF!A1525,CREF!G:G),"")</f>
        <v>0</v>
      </c>
    </row>
    <row r="1526" spans="2:19">
      <c r="B1526" s="5"/>
      <c r="Q1526" s="4" t="str">
        <f>IFERROR(IF(IF(AND(IF(M1526&lt;&gt;0,LOOKUP(M1526,[1]Customer!$A:$A,[1]Customer!$B:$B),IF(N1526&lt;&gt;0,LOOKUP(N1526,[1]Supplier!$A:$A,[1]Supplier!$B:$B)))=FALSE,O1526&lt;&gt;0),LOOKUP(O1526,[1]Branch!$A:$A,[1]Branch!$B:$B),IF(M1526&lt;&gt;0,LOOKUP(M1526,[1]Customer!$A:$A,[1]Customer!$B:$B),IF(N1526&lt;&gt;0,LOOKUP(N1526,[1]Supplier!$A:$A,[1]Supplier!$B:$B))))=FALSE,LOOKUP(P1526,[1]Banking!$A:$A,[1]Banking!$B:$B),IF(AND(IF(M1526&lt;&gt;0,LOOKUP(M1526,[1]Customer!$A:$A,[1]Customer!$B:$B),IF(N1526&lt;&gt;0,LOOKUP(N1526,[1]Supplier!$A:$A,[1]Supplier!$B:$B)))=FALSE,O1526&lt;&gt;0),LOOKUP(O1526,[1]Branch!$A:$A,[1]Branch!$B:$B),IF(M1526&lt;&gt;0,LOOKUP(M1526,[1]Customer!$A:$A,[1]Customer!$B:$B),IF(N1526&lt;&gt;0,LOOKUP(N1526,[1]Supplier!$A:$A,[1]Supplier!$B:$B))))),"")</f>
        <v/>
      </c>
      <c r="R1526" s="4" t="str">
        <f>IFERROR(IF(IF(AND(IF(M1526&lt;&gt;0,LOOKUP(M1526,[1]Customer!$A:$A,[1]Customer!$V:$V),IF(N1526&lt;&gt;0,LOOKUP(N1526,[1]Supplier!$A:$A,[1]Supplier!$V:$V)))=FALSE,O1526&lt;&gt;0),LOOKUP(O1526,[1]Branch!$A:$A,[1]Branch!$V:$V),IF(M1526&lt;&gt;0,LOOKUP(M1526,[1]Customer!$A:$A,[1]Customer!$V:$V),IF(N1526&lt;&gt;0,LOOKUP(N1526,[1]Supplier!$A:$A,[1]Supplier!$V:$V))))=FALSE,LOOKUP(P1526,[1]Banking!$A:$A,[1]Banking!$C:$C),IF(AND(IF(M1526&lt;&gt;0,LOOKUP(M1526,[1]Customer!$A:$A,[1]Customer!$V:$V),IF(N1526&lt;&gt;0,LOOKUP(N1526,[1]Supplier!$A:$A,[1]Supplier!$V:$V)))=FALSE,O1526&lt;&gt;0),LOOKUP(O1526,[1]Branch!$A:$A,[1]Branch!$V:$V),IF(M1526&lt;&gt;0,LOOKUP(M1526,[1]Customer!$A:$A,[1]Customer!$V:$V),IF(N1526&lt;&gt;0,LOOKUP(N1526,[1]Supplier!$A:$A,[1]Supplier!$V:$V))))),"")</f>
        <v/>
      </c>
      <c r="S1526" s="14">
        <f>IFERROR(SUMIF(CREF!A:A,PREF!A1526,CREF!G:G),"")</f>
        <v>0</v>
      </c>
    </row>
    <row r="1527" spans="2:19">
      <c r="B1527" s="5"/>
      <c r="Q1527" s="4" t="str">
        <f>IFERROR(IF(IF(AND(IF(M1527&lt;&gt;0,LOOKUP(M1527,[1]Customer!$A:$A,[1]Customer!$B:$B),IF(N1527&lt;&gt;0,LOOKUP(N1527,[1]Supplier!$A:$A,[1]Supplier!$B:$B)))=FALSE,O1527&lt;&gt;0),LOOKUP(O1527,[1]Branch!$A:$A,[1]Branch!$B:$B),IF(M1527&lt;&gt;0,LOOKUP(M1527,[1]Customer!$A:$A,[1]Customer!$B:$B),IF(N1527&lt;&gt;0,LOOKUP(N1527,[1]Supplier!$A:$A,[1]Supplier!$B:$B))))=FALSE,LOOKUP(P1527,[1]Banking!$A:$A,[1]Banking!$B:$B),IF(AND(IF(M1527&lt;&gt;0,LOOKUP(M1527,[1]Customer!$A:$A,[1]Customer!$B:$B),IF(N1527&lt;&gt;0,LOOKUP(N1527,[1]Supplier!$A:$A,[1]Supplier!$B:$B)))=FALSE,O1527&lt;&gt;0),LOOKUP(O1527,[1]Branch!$A:$A,[1]Branch!$B:$B),IF(M1527&lt;&gt;0,LOOKUP(M1527,[1]Customer!$A:$A,[1]Customer!$B:$B),IF(N1527&lt;&gt;0,LOOKUP(N1527,[1]Supplier!$A:$A,[1]Supplier!$B:$B))))),"")</f>
        <v/>
      </c>
      <c r="R1527" s="4" t="str">
        <f>IFERROR(IF(IF(AND(IF(M1527&lt;&gt;0,LOOKUP(M1527,[1]Customer!$A:$A,[1]Customer!$V:$V),IF(N1527&lt;&gt;0,LOOKUP(N1527,[1]Supplier!$A:$A,[1]Supplier!$V:$V)))=FALSE,O1527&lt;&gt;0),LOOKUP(O1527,[1]Branch!$A:$A,[1]Branch!$V:$V),IF(M1527&lt;&gt;0,LOOKUP(M1527,[1]Customer!$A:$A,[1]Customer!$V:$V),IF(N1527&lt;&gt;0,LOOKUP(N1527,[1]Supplier!$A:$A,[1]Supplier!$V:$V))))=FALSE,LOOKUP(P1527,[1]Banking!$A:$A,[1]Banking!$C:$C),IF(AND(IF(M1527&lt;&gt;0,LOOKUP(M1527,[1]Customer!$A:$A,[1]Customer!$V:$V),IF(N1527&lt;&gt;0,LOOKUP(N1527,[1]Supplier!$A:$A,[1]Supplier!$V:$V)))=FALSE,O1527&lt;&gt;0),LOOKUP(O1527,[1]Branch!$A:$A,[1]Branch!$V:$V),IF(M1527&lt;&gt;0,LOOKUP(M1527,[1]Customer!$A:$A,[1]Customer!$V:$V),IF(N1527&lt;&gt;0,LOOKUP(N1527,[1]Supplier!$A:$A,[1]Supplier!$V:$V))))),"")</f>
        <v/>
      </c>
      <c r="S1527" s="14">
        <f>IFERROR(SUMIF(CREF!A:A,PREF!A1527,CREF!G:G),"")</f>
        <v>0</v>
      </c>
    </row>
    <row r="1528" spans="2:19">
      <c r="B1528" s="5"/>
      <c r="D1528" s="11"/>
      <c r="Q1528" s="4" t="str">
        <f>IFERROR(IF(IF(AND(IF(M1528&lt;&gt;0,LOOKUP(M1528,[1]Customer!$A:$A,[1]Customer!$B:$B),IF(N1528&lt;&gt;0,LOOKUP(N1528,[1]Supplier!$A:$A,[1]Supplier!$B:$B)))=FALSE,O1528&lt;&gt;0),LOOKUP(O1528,[1]Branch!$A:$A,[1]Branch!$B:$B),IF(M1528&lt;&gt;0,LOOKUP(M1528,[1]Customer!$A:$A,[1]Customer!$B:$B),IF(N1528&lt;&gt;0,LOOKUP(N1528,[1]Supplier!$A:$A,[1]Supplier!$B:$B))))=FALSE,LOOKUP(P1528,[1]Banking!$A:$A,[1]Banking!$B:$B),IF(AND(IF(M1528&lt;&gt;0,LOOKUP(M1528,[1]Customer!$A:$A,[1]Customer!$B:$B),IF(N1528&lt;&gt;0,LOOKUP(N1528,[1]Supplier!$A:$A,[1]Supplier!$B:$B)))=FALSE,O1528&lt;&gt;0),LOOKUP(O1528,[1]Branch!$A:$A,[1]Branch!$B:$B),IF(M1528&lt;&gt;0,LOOKUP(M1528,[1]Customer!$A:$A,[1]Customer!$B:$B),IF(N1528&lt;&gt;0,LOOKUP(N1528,[1]Supplier!$A:$A,[1]Supplier!$B:$B))))),"")</f>
        <v/>
      </c>
      <c r="R1528" s="4" t="str">
        <f>IFERROR(IF(IF(AND(IF(M1528&lt;&gt;0,LOOKUP(M1528,[1]Customer!$A:$A,[1]Customer!$V:$V),IF(N1528&lt;&gt;0,LOOKUP(N1528,[1]Supplier!$A:$A,[1]Supplier!$V:$V)))=FALSE,O1528&lt;&gt;0),LOOKUP(O1528,[1]Branch!$A:$A,[1]Branch!$V:$V),IF(M1528&lt;&gt;0,LOOKUP(M1528,[1]Customer!$A:$A,[1]Customer!$V:$V),IF(N1528&lt;&gt;0,LOOKUP(N1528,[1]Supplier!$A:$A,[1]Supplier!$V:$V))))=FALSE,LOOKUP(P1528,[1]Banking!$A:$A,[1]Banking!$C:$C),IF(AND(IF(M1528&lt;&gt;0,LOOKUP(M1528,[1]Customer!$A:$A,[1]Customer!$V:$V),IF(N1528&lt;&gt;0,LOOKUP(N1528,[1]Supplier!$A:$A,[1]Supplier!$V:$V)))=FALSE,O1528&lt;&gt;0),LOOKUP(O1528,[1]Branch!$A:$A,[1]Branch!$V:$V),IF(M1528&lt;&gt;0,LOOKUP(M1528,[1]Customer!$A:$A,[1]Customer!$V:$V),IF(N1528&lt;&gt;0,LOOKUP(N1528,[1]Supplier!$A:$A,[1]Supplier!$V:$V))))),"")</f>
        <v/>
      </c>
      <c r="S1528" s="14">
        <f>IFERROR(SUMIF(CREF!A:A,PREF!A1528,CREF!G:G),"")</f>
        <v>0</v>
      </c>
    </row>
    <row r="1529" spans="2:19">
      <c r="B1529" s="5"/>
      <c r="D1529" s="11"/>
      <c r="Q1529" s="4" t="str">
        <f>IFERROR(IF(IF(AND(IF(M1529&lt;&gt;0,LOOKUP(M1529,[1]Customer!$A:$A,[1]Customer!$B:$B),IF(N1529&lt;&gt;0,LOOKUP(N1529,[1]Supplier!$A:$A,[1]Supplier!$B:$B)))=FALSE,O1529&lt;&gt;0),LOOKUP(O1529,[1]Branch!$A:$A,[1]Branch!$B:$B),IF(M1529&lt;&gt;0,LOOKUP(M1529,[1]Customer!$A:$A,[1]Customer!$B:$B),IF(N1529&lt;&gt;0,LOOKUP(N1529,[1]Supplier!$A:$A,[1]Supplier!$B:$B))))=FALSE,LOOKUP(P1529,[1]Banking!$A:$A,[1]Banking!$B:$B),IF(AND(IF(M1529&lt;&gt;0,LOOKUP(M1529,[1]Customer!$A:$A,[1]Customer!$B:$B),IF(N1529&lt;&gt;0,LOOKUP(N1529,[1]Supplier!$A:$A,[1]Supplier!$B:$B)))=FALSE,O1529&lt;&gt;0),LOOKUP(O1529,[1]Branch!$A:$A,[1]Branch!$B:$B),IF(M1529&lt;&gt;0,LOOKUP(M1529,[1]Customer!$A:$A,[1]Customer!$B:$B),IF(N1529&lt;&gt;0,LOOKUP(N1529,[1]Supplier!$A:$A,[1]Supplier!$B:$B))))),"")</f>
        <v/>
      </c>
      <c r="R1529" s="4" t="str">
        <f>IFERROR(IF(IF(AND(IF(M1529&lt;&gt;0,LOOKUP(M1529,[1]Customer!$A:$A,[1]Customer!$V:$V),IF(N1529&lt;&gt;0,LOOKUP(N1529,[1]Supplier!$A:$A,[1]Supplier!$V:$V)))=FALSE,O1529&lt;&gt;0),LOOKUP(O1529,[1]Branch!$A:$A,[1]Branch!$V:$V),IF(M1529&lt;&gt;0,LOOKUP(M1529,[1]Customer!$A:$A,[1]Customer!$V:$V),IF(N1529&lt;&gt;0,LOOKUP(N1529,[1]Supplier!$A:$A,[1]Supplier!$V:$V))))=FALSE,LOOKUP(P1529,[1]Banking!$A:$A,[1]Banking!$C:$C),IF(AND(IF(M1529&lt;&gt;0,LOOKUP(M1529,[1]Customer!$A:$A,[1]Customer!$V:$V),IF(N1529&lt;&gt;0,LOOKUP(N1529,[1]Supplier!$A:$A,[1]Supplier!$V:$V)))=FALSE,O1529&lt;&gt;0),LOOKUP(O1529,[1]Branch!$A:$A,[1]Branch!$V:$V),IF(M1529&lt;&gt;0,LOOKUP(M1529,[1]Customer!$A:$A,[1]Customer!$V:$V),IF(N1529&lt;&gt;0,LOOKUP(N1529,[1]Supplier!$A:$A,[1]Supplier!$V:$V))))),"")</f>
        <v/>
      </c>
      <c r="S1529" s="14">
        <f>IFERROR(SUMIF(CREF!A:A,PREF!A1529,CREF!G:G),"")</f>
        <v>0</v>
      </c>
    </row>
    <row r="1530" spans="2:19">
      <c r="B1530" s="5"/>
      <c r="D1530" s="11"/>
      <c r="Q1530" s="4" t="str">
        <f>IFERROR(IF(IF(AND(IF(M1530&lt;&gt;0,LOOKUP(M1530,[1]Customer!$A:$A,[1]Customer!$B:$B),IF(N1530&lt;&gt;0,LOOKUP(N1530,[1]Supplier!$A:$A,[1]Supplier!$B:$B)))=FALSE,O1530&lt;&gt;0),LOOKUP(O1530,[1]Branch!$A:$A,[1]Branch!$B:$B),IF(M1530&lt;&gt;0,LOOKUP(M1530,[1]Customer!$A:$A,[1]Customer!$B:$B),IF(N1530&lt;&gt;0,LOOKUP(N1530,[1]Supplier!$A:$A,[1]Supplier!$B:$B))))=FALSE,LOOKUP(P1530,[1]Banking!$A:$A,[1]Banking!$B:$B),IF(AND(IF(M1530&lt;&gt;0,LOOKUP(M1530,[1]Customer!$A:$A,[1]Customer!$B:$B),IF(N1530&lt;&gt;0,LOOKUP(N1530,[1]Supplier!$A:$A,[1]Supplier!$B:$B)))=FALSE,O1530&lt;&gt;0),LOOKUP(O1530,[1]Branch!$A:$A,[1]Branch!$B:$B),IF(M1530&lt;&gt;0,LOOKUP(M1530,[1]Customer!$A:$A,[1]Customer!$B:$B),IF(N1530&lt;&gt;0,LOOKUP(N1530,[1]Supplier!$A:$A,[1]Supplier!$B:$B))))),"")</f>
        <v/>
      </c>
      <c r="R1530" s="4" t="str">
        <f>IFERROR(IF(IF(AND(IF(M1530&lt;&gt;0,LOOKUP(M1530,[1]Customer!$A:$A,[1]Customer!$V:$V),IF(N1530&lt;&gt;0,LOOKUP(N1530,[1]Supplier!$A:$A,[1]Supplier!$V:$V)))=FALSE,O1530&lt;&gt;0),LOOKUP(O1530,[1]Branch!$A:$A,[1]Branch!$V:$V),IF(M1530&lt;&gt;0,LOOKUP(M1530,[1]Customer!$A:$A,[1]Customer!$V:$V),IF(N1530&lt;&gt;0,LOOKUP(N1530,[1]Supplier!$A:$A,[1]Supplier!$V:$V))))=FALSE,LOOKUP(P1530,[1]Banking!$A:$A,[1]Banking!$C:$C),IF(AND(IF(M1530&lt;&gt;0,LOOKUP(M1530,[1]Customer!$A:$A,[1]Customer!$V:$V),IF(N1530&lt;&gt;0,LOOKUP(N1530,[1]Supplier!$A:$A,[1]Supplier!$V:$V)))=FALSE,O1530&lt;&gt;0),LOOKUP(O1530,[1]Branch!$A:$A,[1]Branch!$V:$V),IF(M1530&lt;&gt;0,LOOKUP(M1530,[1]Customer!$A:$A,[1]Customer!$V:$V),IF(N1530&lt;&gt;0,LOOKUP(N1530,[1]Supplier!$A:$A,[1]Supplier!$V:$V))))),"")</f>
        <v/>
      </c>
      <c r="S1530" s="14">
        <f>IFERROR(SUMIF(CREF!A:A,PREF!A1530,CREF!G:G),"")</f>
        <v>0</v>
      </c>
    </row>
    <row r="1531" spans="2:19">
      <c r="B1531" s="5"/>
      <c r="D1531" s="11"/>
      <c r="Q1531" s="4" t="str">
        <f>IFERROR(IF(IF(AND(IF(M1531&lt;&gt;0,LOOKUP(M1531,[1]Customer!$A:$A,[1]Customer!$B:$B),IF(N1531&lt;&gt;0,LOOKUP(N1531,[1]Supplier!$A:$A,[1]Supplier!$B:$B)))=FALSE,O1531&lt;&gt;0),LOOKUP(O1531,[1]Branch!$A:$A,[1]Branch!$B:$B),IF(M1531&lt;&gt;0,LOOKUP(M1531,[1]Customer!$A:$A,[1]Customer!$B:$B),IF(N1531&lt;&gt;0,LOOKUP(N1531,[1]Supplier!$A:$A,[1]Supplier!$B:$B))))=FALSE,LOOKUP(P1531,[1]Banking!$A:$A,[1]Banking!$B:$B),IF(AND(IF(M1531&lt;&gt;0,LOOKUP(M1531,[1]Customer!$A:$A,[1]Customer!$B:$B),IF(N1531&lt;&gt;0,LOOKUP(N1531,[1]Supplier!$A:$A,[1]Supplier!$B:$B)))=FALSE,O1531&lt;&gt;0),LOOKUP(O1531,[1]Branch!$A:$A,[1]Branch!$B:$B),IF(M1531&lt;&gt;0,LOOKUP(M1531,[1]Customer!$A:$A,[1]Customer!$B:$B),IF(N1531&lt;&gt;0,LOOKUP(N1531,[1]Supplier!$A:$A,[1]Supplier!$B:$B))))),"")</f>
        <v/>
      </c>
      <c r="R1531" s="4" t="str">
        <f>IFERROR(IF(IF(AND(IF(M1531&lt;&gt;0,LOOKUP(M1531,[1]Customer!$A:$A,[1]Customer!$V:$V),IF(N1531&lt;&gt;0,LOOKUP(N1531,[1]Supplier!$A:$A,[1]Supplier!$V:$V)))=FALSE,O1531&lt;&gt;0),LOOKUP(O1531,[1]Branch!$A:$A,[1]Branch!$V:$V),IF(M1531&lt;&gt;0,LOOKUP(M1531,[1]Customer!$A:$A,[1]Customer!$V:$V),IF(N1531&lt;&gt;0,LOOKUP(N1531,[1]Supplier!$A:$A,[1]Supplier!$V:$V))))=FALSE,LOOKUP(P1531,[1]Banking!$A:$A,[1]Banking!$C:$C),IF(AND(IF(M1531&lt;&gt;0,LOOKUP(M1531,[1]Customer!$A:$A,[1]Customer!$V:$V),IF(N1531&lt;&gt;0,LOOKUP(N1531,[1]Supplier!$A:$A,[1]Supplier!$V:$V)))=FALSE,O1531&lt;&gt;0),LOOKUP(O1531,[1]Branch!$A:$A,[1]Branch!$V:$V),IF(M1531&lt;&gt;0,LOOKUP(M1531,[1]Customer!$A:$A,[1]Customer!$V:$V),IF(N1531&lt;&gt;0,LOOKUP(N1531,[1]Supplier!$A:$A,[1]Supplier!$V:$V))))),"")</f>
        <v/>
      </c>
      <c r="S1531" s="14">
        <f>IFERROR(SUMIF(CREF!A:A,PREF!A1531,CREF!G:G),"")</f>
        <v>0</v>
      </c>
    </row>
    <row r="1532" spans="2:19">
      <c r="B1532" s="5"/>
      <c r="D1532" s="11"/>
      <c r="Q1532" s="4" t="str">
        <f>IFERROR(IF(IF(AND(IF(M1532&lt;&gt;0,LOOKUP(M1532,[1]Customer!$A:$A,[1]Customer!$B:$B),IF(N1532&lt;&gt;0,LOOKUP(N1532,[1]Supplier!$A:$A,[1]Supplier!$B:$B)))=FALSE,O1532&lt;&gt;0),LOOKUP(O1532,[1]Branch!$A:$A,[1]Branch!$B:$B),IF(M1532&lt;&gt;0,LOOKUP(M1532,[1]Customer!$A:$A,[1]Customer!$B:$B),IF(N1532&lt;&gt;0,LOOKUP(N1532,[1]Supplier!$A:$A,[1]Supplier!$B:$B))))=FALSE,LOOKUP(P1532,[1]Banking!$A:$A,[1]Banking!$B:$B),IF(AND(IF(M1532&lt;&gt;0,LOOKUP(M1532,[1]Customer!$A:$A,[1]Customer!$B:$B),IF(N1532&lt;&gt;0,LOOKUP(N1532,[1]Supplier!$A:$A,[1]Supplier!$B:$B)))=FALSE,O1532&lt;&gt;0),LOOKUP(O1532,[1]Branch!$A:$A,[1]Branch!$B:$B),IF(M1532&lt;&gt;0,LOOKUP(M1532,[1]Customer!$A:$A,[1]Customer!$B:$B),IF(N1532&lt;&gt;0,LOOKUP(N1532,[1]Supplier!$A:$A,[1]Supplier!$B:$B))))),"")</f>
        <v/>
      </c>
      <c r="R1532" s="4" t="str">
        <f>IFERROR(IF(IF(AND(IF(M1532&lt;&gt;0,LOOKUP(M1532,[1]Customer!$A:$A,[1]Customer!$V:$V),IF(N1532&lt;&gt;0,LOOKUP(N1532,[1]Supplier!$A:$A,[1]Supplier!$V:$V)))=FALSE,O1532&lt;&gt;0),LOOKUP(O1532,[1]Branch!$A:$A,[1]Branch!$V:$V),IF(M1532&lt;&gt;0,LOOKUP(M1532,[1]Customer!$A:$A,[1]Customer!$V:$V),IF(N1532&lt;&gt;0,LOOKUP(N1532,[1]Supplier!$A:$A,[1]Supplier!$V:$V))))=FALSE,LOOKUP(P1532,[1]Banking!$A:$A,[1]Banking!$C:$C),IF(AND(IF(M1532&lt;&gt;0,LOOKUP(M1532,[1]Customer!$A:$A,[1]Customer!$V:$V),IF(N1532&lt;&gt;0,LOOKUP(N1532,[1]Supplier!$A:$A,[1]Supplier!$V:$V)))=FALSE,O1532&lt;&gt;0),LOOKUP(O1532,[1]Branch!$A:$A,[1]Branch!$V:$V),IF(M1532&lt;&gt;0,LOOKUP(M1532,[1]Customer!$A:$A,[1]Customer!$V:$V),IF(N1532&lt;&gt;0,LOOKUP(N1532,[1]Supplier!$A:$A,[1]Supplier!$V:$V))))),"")</f>
        <v/>
      </c>
      <c r="S1532" s="14">
        <f>IFERROR(SUMIF(CREF!A:A,PREF!A1532,CREF!G:G),"")</f>
        <v>0</v>
      </c>
    </row>
    <row r="1533" spans="2:19">
      <c r="B1533" s="5"/>
      <c r="D1533" s="11"/>
      <c r="Q1533" s="4" t="str">
        <f>IFERROR(IF(IF(AND(IF(M1533&lt;&gt;0,LOOKUP(M1533,[1]Customer!$A:$A,[1]Customer!$B:$B),IF(N1533&lt;&gt;0,LOOKUP(N1533,[1]Supplier!$A:$A,[1]Supplier!$B:$B)))=FALSE,O1533&lt;&gt;0),LOOKUP(O1533,[1]Branch!$A:$A,[1]Branch!$B:$B),IF(M1533&lt;&gt;0,LOOKUP(M1533,[1]Customer!$A:$A,[1]Customer!$B:$B),IF(N1533&lt;&gt;0,LOOKUP(N1533,[1]Supplier!$A:$A,[1]Supplier!$B:$B))))=FALSE,LOOKUP(P1533,[1]Banking!$A:$A,[1]Banking!$B:$B),IF(AND(IF(M1533&lt;&gt;0,LOOKUP(M1533,[1]Customer!$A:$A,[1]Customer!$B:$B),IF(N1533&lt;&gt;0,LOOKUP(N1533,[1]Supplier!$A:$A,[1]Supplier!$B:$B)))=FALSE,O1533&lt;&gt;0),LOOKUP(O1533,[1]Branch!$A:$A,[1]Branch!$B:$B),IF(M1533&lt;&gt;0,LOOKUP(M1533,[1]Customer!$A:$A,[1]Customer!$B:$B),IF(N1533&lt;&gt;0,LOOKUP(N1533,[1]Supplier!$A:$A,[1]Supplier!$B:$B))))),"")</f>
        <v/>
      </c>
      <c r="R1533" s="4" t="str">
        <f>IFERROR(IF(IF(AND(IF(M1533&lt;&gt;0,LOOKUP(M1533,[1]Customer!$A:$A,[1]Customer!$V:$V),IF(N1533&lt;&gt;0,LOOKUP(N1533,[1]Supplier!$A:$A,[1]Supplier!$V:$V)))=FALSE,O1533&lt;&gt;0),LOOKUP(O1533,[1]Branch!$A:$A,[1]Branch!$V:$V),IF(M1533&lt;&gt;0,LOOKUP(M1533,[1]Customer!$A:$A,[1]Customer!$V:$V),IF(N1533&lt;&gt;0,LOOKUP(N1533,[1]Supplier!$A:$A,[1]Supplier!$V:$V))))=FALSE,LOOKUP(P1533,[1]Banking!$A:$A,[1]Banking!$C:$C),IF(AND(IF(M1533&lt;&gt;0,LOOKUP(M1533,[1]Customer!$A:$A,[1]Customer!$V:$V),IF(N1533&lt;&gt;0,LOOKUP(N1533,[1]Supplier!$A:$A,[1]Supplier!$V:$V)))=FALSE,O1533&lt;&gt;0),LOOKUP(O1533,[1]Branch!$A:$A,[1]Branch!$V:$V),IF(M1533&lt;&gt;0,LOOKUP(M1533,[1]Customer!$A:$A,[1]Customer!$V:$V),IF(N1533&lt;&gt;0,LOOKUP(N1533,[1]Supplier!$A:$A,[1]Supplier!$V:$V))))),"")</f>
        <v/>
      </c>
      <c r="S1533" s="14">
        <f>IFERROR(SUMIF(CREF!A:A,PREF!A1533,CREF!G:G),"")</f>
        <v>0</v>
      </c>
    </row>
    <row r="1534" spans="2:19">
      <c r="B1534" s="5"/>
      <c r="D1534" s="11"/>
      <c r="Q1534" s="4" t="str">
        <f>IFERROR(IF(IF(AND(IF(M1534&lt;&gt;0,LOOKUP(M1534,[1]Customer!$A:$A,[1]Customer!$B:$B),IF(N1534&lt;&gt;0,LOOKUP(N1534,[1]Supplier!$A:$A,[1]Supplier!$B:$B)))=FALSE,O1534&lt;&gt;0),LOOKUP(O1534,[1]Branch!$A:$A,[1]Branch!$B:$B),IF(M1534&lt;&gt;0,LOOKUP(M1534,[1]Customer!$A:$A,[1]Customer!$B:$B),IF(N1534&lt;&gt;0,LOOKUP(N1534,[1]Supplier!$A:$A,[1]Supplier!$B:$B))))=FALSE,LOOKUP(P1534,[1]Banking!$A:$A,[1]Banking!$B:$B),IF(AND(IF(M1534&lt;&gt;0,LOOKUP(M1534,[1]Customer!$A:$A,[1]Customer!$B:$B),IF(N1534&lt;&gt;0,LOOKUP(N1534,[1]Supplier!$A:$A,[1]Supplier!$B:$B)))=FALSE,O1534&lt;&gt;0),LOOKUP(O1534,[1]Branch!$A:$A,[1]Branch!$B:$B),IF(M1534&lt;&gt;0,LOOKUP(M1534,[1]Customer!$A:$A,[1]Customer!$B:$B),IF(N1534&lt;&gt;0,LOOKUP(N1534,[1]Supplier!$A:$A,[1]Supplier!$B:$B))))),"")</f>
        <v/>
      </c>
      <c r="R1534" s="4" t="str">
        <f>IFERROR(IF(IF(AND(IF(M1534&lt;&gt;0,LOOKUP(M1534,[1]Customer!$A:$A,[1]Customer!$V:$V),IF(N1534&lt;&gt;0,LOOKUP(N1534,[1]Supplier!$A:$A,[1]Supplier!$V:$V)))=FALSE,O1534&lt;&gt;0),LOOKUP(O1534,[1]Branch!$A:$A,[1]Branch!$V:$V),IF(M1534&lt;&gt;0,LOOKUP(M1534,[1]Customer!$A:$A,[1]Customer!$V:$V),IF(N1534&lt;&gt;0,LOOKUP(N1534,[1]Supplier!$A:$A,[1]Supplier!$V:$V))))=FALSE,LOOKUP(P1534,[1]Banking!$A:$A,[1]Banking!$C:$C),IF(AND(IF(M1534&lt;&gt;0,LOOKUP(M1534,[1]Customer!$A:$A,[1]Customer!$V:$V),IF(N1534&lt;&gt;0,LOOKUP(N1534,[1]Supplier!$A:$A,[1]Supplier!$V:$V)))=FALSE,O1534&lt;&gt;0),LOOKUP(O1534,[1]Branch!$A:$A,[1]Branch!$V:$V),IF(M1534&lt;&gt;0,LOOKUP(M1534,[1]Customer!$A:$A,[1]Customer!$V:$V),IF(N1534&lt;&gt;0,LOOKUP(N1534,[1]Supplier!$A:$A,[1]Supplier!$V:$V))))),"")</f>
        <v/>
      </c>
      <c r="S1534" s="14">
        <f>IFERROR(SUMIF(CREF!A:A,PREF!A1534,CREF!G:G),"")</f>
        <v>0</v>
      </c>
    </row>
    <row r="1535" spans="2:19">
      <c r="B1535" s="5"/>
      <c r="D1535" s="11"/>
      <c r="Q1535" s="4" t="str">
        <f>IFERROR(IF(IF(AND(IF(M1535&lt;&gt;0,LOOKUP(M1535,[1]Customer!$A:$A,[1]Customer!$B:$B),IF(N1535&lt;&gt;0,LOOKUP(N1535,[1]Supplier!$A:$A,[1]Supplier!$B:$B)))=FALSE,O1535&lt;&gt;0),LOOKUP(O1535,[1]Branch!$A:$A,[1]Branch!$B:$B),IF(M1535&lt;&gt;0,LOOKUP(M1535,[1]Customer!$A:$A,[1]Customer!$B:$B),IF(N1535&lt;&gt;0,LOOKUP(N1535,[1]Supplier!$A:$A,[1]Supplier!$B:$B))))=FALSE,LOOKUP(P1535,[1]Banking!$A:$A,[1]Banking!$B:$B),IF(AND(IF(M1535&lt;&gt;0,LOOKUP(M1535,[1]Customer!$A:$A,[1]Customer!$B:$B),IF(N1535&lt;&gt;0,LOOKUP(N1535,[1]Supplier!$A:$A,[1]Supplier!$B:$B)))=FALSE,O1535&lt;&gt;0),LOOKUP(O1535,[1]Branch!$A:$A,[1]Branch!$B:$B),IF(M1535&lt;&gt;0,LOOKUP(M1535,[1]Customer!$A:$A,[1]Customer!$B:$B),IF(N1535&lt;&gt;0,LOOKUP(N1535,[1]Supplier!$A:$A,[1]Supplier!$B:$B))))),"")</f>
        <v/>
      </c>
      <c r="R1535" s="4" t="str">
        <f>IFERROR(IF(IF(AND(IF(M1535&lt;&gt;0,LOOKUP(M1535,[1]Customer!$A:$A,[1]Customer!$V:$V),IF(N1535&lt;&gt;0,LOOKUP(N1535,[1]Supplier!$A:$A,[1]Supplier!$V:$V)))=FALSE,O1535&lt;&gt;0),LOOKUP(O1535,[1]Branch!$A:$A,[1]Branch!$V:$V),IF(M1535&lt;&gt;0,LOOKUP(M1535,[1]Customer!$A:$A,[1]Customer!$V:$V),IF(N1535&lt;&gt;0,LOOKUP(N1535,[1]Supplier!$A:$A,[1]Supplier!$V:$V))))=FALSE,LOOKUP(P1535,[1]Banking!$A:$A,[1]Banking!$C:$C),IF(AND(IF(M1535&lt;&gt;0,LOOKUP(M1535,[1]Customer!$A:$A,[1]Customer!$V:$V),IF(N1535&lt;&gt;0,LOOKUP(N1535,[1]Supplier!$A:$A,[1]Supplier!$V:$V)))=FALSE,O1535&lt;&gt;0),LOOKUP(O1535,[1]Branch!$A:$A,[1]Branch!$V:$V),IF(M1535&lt;&gt;0,LOOKUP(M1535,[1]Customer!$A:$A,[1]Customer!$V:$V),IF(N1535&lt;&gt;0,LOOKUP(N1535,[1]Supplier!$A:$A,[1]Supplier!$V:$V))))),"")</f>
        <v/>
      </c>
      <c r="S1535" s="14">
        <f>IFERROR(SUMIF(CREF!A:A,PREF!A1535,CREF!G:G),"")</f>
        <v>0</v>
      </c>
    </row>
    <row r="1536" spans="2:19">
      <c r="B1536" s="5"/>
      <c r="D1536" s="11"/>
      <c r="Q1536" s="4" t="str">
        <f>IFERROR(IF(IF(AND(IF(M1536&lt;&gt;0,LOOKUP(M1536,[1]Customer!$A:$A,[1]Customer!$B:$B),IF(N1536&lt;&gt;0,LOOKUP(N1536,[1]Supplier!$A:$A,[1]Supplier!$B:$B)))=FALSE,O1536&lt;&gt;0),LOOKUP(O1536,[1]Branch!$A:$A,[1]Branch!$B:$B),IF(M1536&lt;&gt;0,LOOKUP(M1536,[1]Customer!$A:$A,[1]Customer!$B:$B),IF(N1536&lt;&gt;0,LOOKUP(N1536,[1]Supplier!$A:$A,[1]Supplier!$B:$B))))=FALSE,LOOKUP(P1536,[1]Banking!$A:$A,[1]Banking!$B:$B),IF(AND(IF(M1536&lt;&gt;0,LOOKUP(M1536,[1]Customer!$A:$A,[1]Customer!$B:$B),IF(N1536&lt;&gt;0,LOOKUP(N1536,[1]Supplier!$A:$A,[1]Supplier!$B:$B)))=FALSE,O1536&lt;&gt;0),LOOKUP(O1536,[1]Branch!$A:$A,[1]Branch!$B:$B),IF(M1536&lt;&gt;0,LOOKUP(M1536,[1]Customer!$A:$A,[1]Customer!$B:$B),IF(N1536&lt;&gt;0,LOOKUP(N1536,[1]Supplier!$A:$A,[1]Supplier!$B:$B))))),"")</f>
        <v/>
      </c>
      <c r="R1536" s="4" t="str">
        <f>IFERROR(IF(IF(AND(IF(M1536&lt;&gt;0,LOOKUP(M1536,[1]Customer!$A:$A,[1]Customer!$V:$V),IF(N1536&lt;&gt;0,LOOKUP(N1536,[1]Supplier!$A:$A,[1]Supplier!$V:$V)))=FALSE,O1536&lt;&gt;0),LOOKUP(O1536,[1]Branch!$A:$A,[1]Branch!$V:$V),IF(M1536&lt;&gt;0,LOOKUP(M1536,[1]Customer!$A:$A,[1]Customer!$V:$V),IF(N1536&lt;&gt;0,LOOKUP(N1536,[1]Supplier!$A:$A,[1]Supplier!$V:$V))))=FALSE,LOOKUP(P1536,[1]Banking!$A:$A,[1]Banking!$C:$C),IF(AND(IF(M1536&lt;&gt;0,LOOKUP(M1536,[1]Customer!$A:$A,[1]Customer!$V:$V),IF(N1536&lt;&gt;0,LOOKUP(N1536,[1]Supplier!$A:$A,[1]Supplier!$V:$V)))=FALSE,O1536&lt;&gt;0),LOOKUP(O1536,[1]Branch!$A:$A,[1]Branch!$V:$V),IF(M1536&lt;&gt;0,LOOKUP(M1536,[1]Customer!$A:$A,[1]Customer!$V:$V),IF(N1536&lt;&gt;0,LOOKUP(N1536,[1]Supplier!$A:$A,[1]Supplier!$V:$V))))),"")</f>
        <v/>
      </c>
      <c r="S1536" s="14">
        <f>IFERROR(SUMIF(CREF!A:A,PREF!A1536,CREF!G:G),"")</f>
        <v>0</v>
      </c>
    </row>
    <row r="1537" spans="2:19">
      <c r="B1537" s="5"/>
      <c r="D1537" s="11"/>
      <c r="Q1537" s="4" t="str">
        <f>IFERROR(IF(IF(AND(IF(M1537&lt;&gt;0,LOOKUP(M1537,[1]Customer!$A:$A,[1]Customer!$B:$B),IF(N1537&lt;&gt;0,LOOKUP(N1537,[1]Supplier!$A:$A,[1]Supplier!$B:$B)))=FALSE,O1537&lt;&gt;0),LOOKUP(O1537,[1]Branch!$A:$A,[1]Branch!$B:$B),IF(M1537&lt;&gt;0,LOOKUP(M1537,[1]Customer!$A:$A,[1]Customer!$B:$B),IF(N1537&lt;&gt;0,LOOKUP(N1537,[1]Supplier!$A:$A,[1]Supplier!$B:$B))))=FALSE,LOOKUP(P1537,[1]Banking!$A:$A,[1]Banking!$B:$B),IF(AND(IF(M1537&lt;&gt;0,LOOKUP(M1537,[1]Customer!$A:$A,[1]Customer!$B:$B),IF(N1537&lt;&gt;0,LOOKUP(N1537,[1]Supplier!$A:$A,[1]Supplier!$B:$B)))=FALSE,O1537&lt;&gt;0),LOOKUP(O1537,[1]Branch!$A:$A,[1]Branch!$B:$B),IF(M1537&lt;&gt;0,LOOKUP(M1537,[1]Customer!$A:$A,[1]Customer!$B:$B),IF(N1537&lt;&gt;0,LOOKUP(N1537,[1]Supplier!$A:$A,[1]Supplier!$B:$B))))),"")</f>
        <v/>
      </c>
      <c r="R1537" s="4" t="str">
        <f>IFERROR(IF(IF(AND(IF(M1537&lt;&gt;0,LOOKUP(M1537,[1]Customer!$A:$A,[1]Customer!$V:$V),IF(N1537&lt;&gt;0,LOOKUP(N1537,[1]Supplier!$A:$A,[1]Supplier!$V:$V)))=FALSE,O1537&lt;&gt;0),LOOKUP(O1537,[1]Branch!$A:$A,[1]Branch!$V:$V),IF(M1537&lt;&gt;0,LOOKUP(M1537,[1]Customer!$A:$A,[1]Customer!$V:$V),IF(N1537&lt;&gt;0,LOOKUP(N1537,[1]Supplier!$A:$A,[1]Supplier!$V:$V))))=FALSE,LOOKUP(P1537,[1]Banking!$A:$A,[1]Banking!$C:$C),IF(AND(IF(M1537&lt;&gt;0,LOOKUP(M1537,[1]Customer!$A:$A,[1]Customer!$V:$V),IF(N1537&lt;&gt;0,LOOKUP(N1537,[1]Supplier!$A:$A,[1]Supplier!$V:$V)))=FALSE,O1537&lt;&gt;0),LOOKUP(O1537,[1]Branch!$A:$A,[1]Branch!$V:$V),IF(M1537&lt;&gt;0,LOOKUP(M1537,[1]Customer!$A:$A,[1]Customer!$V:$V),IF(N1537&lt;&gt;0,LOOKUP(N1537,[1]Supplier!$A:$A,[1]Supplier!$V:$V))))),"")</f>
        <v/>
      </c>
      <c r="S1537" s="14">
        <f>IFERROR(SUMIF(CREF!A:A,PREF!A1537,CREF!G:G),"")</f>
        <v>0</v>
      </c>
    </row>
    <row r="1538" spans="2:19">
      <c r="B1538" s="5"/>
      <c r="D1538" s="11"/>
      <c r="Q1538" s="4" t="str">
        <f>IFERROR(IF(IF(AND(IF(M1538&lt;&gt;0,LOOKUP(M1538,[1]Customer!$A:$A,[1]Customer!$B:$B),IF(N1538&lt;&gt;0,LOOKUP(N1538,[1]Supplier!$A:$A,[1]Supplier!$B:$B)))=FALSE,O1538&lt;&gt;0),LOOKUP(O1538,[1]Branch!$A:$A,[1]Branch!$B:$B),IF(M1538&lt;&gt;0,LOOKUP(M1538,[1]Customer!$A:$A,[1]Customer!$B:$B),IF(N1538&lt;&gt;0,LOOKUP(N1538,[1]Supplier!$A:$A,[1]Supplier!$B:$B))))=FALSE,LOOKUP(P1538,[1]Banking!$A:$A,[1]Banking!$B:$B),IF(AND(IF(M1538&lt;&gt;0,LOOKUP(M1538,[1]Customer!$A:$A,[1]Customer!$B:$B),IF(N1538&lt;&gt;0,LOOKUP(N1538,[1]Supplier!$A:$A,[1]Supplier!$B:$B)))=FALSE,O1538&lt;&gt;0),LOOKUP(O1538,[1]Branch!$A:$A,[1]Branch!$B:$B),IF(M1538&lt;&gt;0,LOOKUP(M1538,[1]Customer!$A:$A,[1]Customer!$B:$B),IF(N1538&lt;&gt;0,LOOKUP(N1538,[1]Supplier!$A:$A,[1]Supplier!$B:$B))))),"")</f>
        <v/>
      </c>
      <c r="R1538" s="4" t="str">
        <f>IFERROR(IF(IF(AND(IF(M1538&lt;&gt;0,LOOKUP(M1538,[1]Customer!$A:$A,[1]Customer!$V:$V),IF(N1538&lt;&gt;0,LOOKUP(N1538,[1]Supplier!$A:$A,[1]Supplier!$V:$V)))=FALSE,O1538&lt;&gt;0),LOOKUP(O1538,[1]Branch!$A:$A,[1]Branch!$V:$V),IF(M1538&lt;&gt;0,LOOKUP(M1538,[1]Customer!$A:$A,[1]Customer!$V:$V),IF(N1538&lt;&gt;0,LOOKUP(N1538,[1]Supplier!$A:$A,[1]Supplier!$V:$V))))=FALSE,LOOKUP(P1538,[1]Banking!$A:$A,[1]Banking!$C:$C),IF(AND(IF(M1538&lt;&gt;0,LOOKUP(M1538,[1]Customer!$A:$A,[1]Customer!$V:$V),IF(N1538&lt;&gt;0,LOOKUP(N1538,[1]Supplier!$A:$A,[1]Supplier!$V:$V)))=FALSE,O1538&lt;&gt;0),LOOKUP(O1538,[1]Branch!$A:$A,[1]Branch!$V:$V),IF(M1538&lt;&gt;0,LOOKUP(M1538,[1]Customer!$A:$A,[1]Customer!$V:$V),IF(N1538&lt;&gt;0,LOOKUP(N1538,[1]Supplier!$A:$A,[1]Supplier!$V:$V))))),"")</f>
        <v/>
      </c>
      <c r="S1538" s="14">
        <f>IFERROR(SUMIF(CREF!A:A,PREF!A1538,CREF!G:G),"")</f>
        <v>0</v>
      </c>
    </row>
    <row r="1539" spans="2:19">
      <c r="B1539" s="5"/>
      <c r="D1539" s="11"/>
      <c r="Q1539" s="4" t="str">
        <f>IFERROR(IF(IF(AND(IF(M1539&lt;&gt;0,LOOKUP(M1539,[1]Customer!$A:$A,[1]Customer!$B:$B),IF(N1539&lt;&gt;0,LOOKUP(N1539,[1]Supplier!$A:$A,[1]Supplier!$B:$B)))=FALSE,O1539&lt;&gt;0),LOOKUP(O1539,[1]Branch!$A:$A,[1]Branch!$B:$B),IF(M1539&lt;&gt;0,LOOKUP(M1539,[1]Customer!$A:$A,[1]Customer!$B:$B),IF(N1539&lt;&gt;0,LOOKUP(N1539,[1]Supplier!$A:$A,[1]Supplier!$B:$B))))=FALSE,LOOKUP(P1539,[1]Banking!$A:$A,[1]Banking!$B:$B),IF(AND(IF(M1539&lt;&gt;0,LOOKUP(M1539,[1]Customer!$A:$A,[1]Customer!$B:$B),IF(N1539&lt;&gt;0,LOOKUP(N1539,[1]Supplier!$A:$A,[1]Supplier!$B:$B)))=FALSE,O1539&lt;&gt;0),LOOKUP(O1539,[1]Branch!$A:$A,[1]Branch!$B:$B),IF(M1539&lt;&gt;0,LOOKUP(M1539,[1]Customer!$A:$A,[1]Customer!$B:$B),IF(N1539&lt;&gt;0,LOOKUP(N1539,[1]Supplier!$A:$A,[1]Supplier!$B:$B))))),"")</f>
        <v/>
      </c>
      <c r="R1539" s="4" t="str">
        <f>IFERROR(IF(IF(AND(IF(M1539&lt;&gt;0,LOOKUP(M1539,[1]Customer!$A:$A,[1]Customer!$V:$V),IF(N1539&lt;&gt;0,LOOKUP(N1539,[1]Supplier!$A:$A,[1]Supplier!$V:$V)))=FALSE,O1539&lt;&gt;0),LOOKUP(O1539,[1]Branch!$A:$A,[1]Branch!$V:$V),IF(M1539&lt;&gt;0,LOOKUP(M1539,[1]Customer!$A:$A,[1]Customer!$V:$V),IF(N1539&lt;&gt;0,LOOKUP(N1539,[1]Supplier!$A:$A,[1]Supplier!$V:$V))))=FALSE,LOOKUP(P1539,[1]Banking!$A:$A,[1]Banking!$C:$C),IF(AND(IF(M1539&lt;&gt;0,LOOKUP(M1539,[1]Customer!$A:$A,[1]Customer!$V:$V),IF(N1539&lt;&gt;0,LOOKUP(N1539,[1]Supplier!$A:$A,[1]Supplier!$V:$V)))=FALSE,O1539&lt;&gt;0),LOOKUP(O1539,[1]Branch!$A:$A,[1]Branch!$V:$V),IF(M1539&lt;&gt;0,LOOKUP(M1539,[1]Customer!$A:$A,[1]Customer!$V:$V),IF(N1539&lt;&gt;0,LOOKUP(N1539,[1]Supplier!$A:$A,[1]Supplier!$V:$V))))),"")</f>
        <v/>
      </c>
      <c r="S1539" s="14">
        <f>IFERROR(SUMIF(CREF!A:A,PREF!A1539,CREF!G:G),"")</f>
        <v>0</v>
      </c>
    </row>
    <row r="1540" spans="2:19">
      <c r="B1540" s="5"/>
      <c r="Q1540" s="4" t="str">
        <f>IFERROR(IF(IF(AND(IF(M1540&lt;&gt;0,LOOKUP(M1540,[1]Customer!$A:$A,[1]Customer!$B:$B),IF(N1540&lt;&gt;0,LOOKUP(N1540,[1]Supplier!$A:$A,[1]Supplier!$B:$B)))=FALSE,O1540&lt;&gt;0),LOOKUP(O1540,[1]Branch!$A:$A,[1]Branch!$B:$B),IF(M1540&lt;&gt;0,LOOKUP(M1540,[1]Customer!$A:$A,[1]Customer!$B:$B),IF(N1540&lt;&gt;0,LOOKUP(N1540,[1]Supplier!$A:$A,[1]Supplier!$B:$B))))=FALSE,LOOKUP(P1540,[1]Banking!$A:$A,[1]Banking!$B:$B),IF(AND(IF(M1540&lt;&gt;0,LOOKUP(M1540,[1]Customer!$A:$A,[1]Customer!$B:$B),IF(N1540&lt;&gt;0,LOOKUP(N1540,[1]Supplier!$A:$A,[1]Supplier!$B:$B)))=FALSE,O1540&lt;&gt;0),LOOKUP(O1540,[1]Branch!$A:$A,[1]Branch!$B:$B),IF(M1540&lt;&gt;0,LOOKUP(M1540,[1]Customer!$A:$A,[1]Customer!$B:$B),IF(N1540&lt;&gt;0,LOOKUP(N1540,[1]Supplier!$A:$A,[1]Supplier!$B:$B))))),"")</f>
        <v/>
      </c>
      <c r="R1540" s="4" t="str">
        <f>IFERROR(IF(IF(AND(IF(M1540&lt;&gt;0,LOOKUP(M1540,[1]Customer!$A:$A,[1]Customer!$V:$V),IF(N1540&lt;&gt;0,LOOKUP(N1540,[1]Supplier!$A:$A,[1]Supplier!$V:$V)))=FALSE,O1540&lt;&gt;0),LOOKUP(O1540,[1]Branch!$A:$A,[1]Branch!$V:$V),IF(M1540&lt;&gt;0,LOOKUP(M1540,[1]Customer!$A:$A,[1]Customer!$V:$V),IF(N1540&lt;&gt;0,LOOKUP(N1540,[1]Supplier!$A:$A,[1]Supplier!$V:$V))))=FALSE,LOOKUP(P1540,[1]Banking!$A:$A,[1]Banking!$C:$C),IF(AND(IF(M1540&lt;&gt;0,LOOKUP(M1540,[1]Customer!$A:$A,[1]Customer!$V:$V),IF(N1540&lt;&gt;0,LOOKUP(N1540,[1]Supplier!$A:$A,[1]Supplier!$V:$V)))=FALSE,O1540&lt;&gt;0),LOOKUP(O1540,[1]Branch!$A:$A,[1]Branch!$V:$V),IF(M1540&lt;&gt;0,LOOKUP(M1540,[1]Customer!$A:$A,[1]Customer!$V:$V),IF(N1540&lt;&gt;0,LOOKUP(N1540,[1]Supplier!$A:$A,[1]Supplier!$V:$V))))),"")</f>
        <v/>
      </c>
      <c r="S1540" s="14">
        <f>IFERROR(SUMIF(CREF!A:A,PREF!A1540,CREF!G:G),"")</f>
        <v>0</v>
      </c>
    </row>
    <row r="1541" spans="2:19">
      <c r="B1541" s="5"/>
      <c r="Q1541" s="4" t="str">
        <f>IFERROR(IF(IF(AND(IF(M1541&lt;&gt;0,LOOKUP(M1541,[1]Customer!$A:$A,[1]Customer!$B:$B),IF(N1541&lt;&gt;0,LOOKUP(N1541,[1]Supplier!$A:$A,[1]Supplier!$B:$B)))=FALSE,O1541&lt;&gt;0),LOOKUP(O1541,[1]Branch!$A:$A,[1]Branch!$B:$B),IF(M1541&lt;&gt;0,LOOKUP(M1541,[1]Customer!$A:$A,[1]Customer!$B:$B),IF(N1541&lt;&gt;0,LOOKUP(N1541,[1]Supplier!$A:$A,[1]Supplier!$B:$B))))=FALSE,LOOKUP(P1541,[1]Banking!$A:$A,[1]Banking!$B:$B),IF(AND(IF(M1541&lt;&gt;0,LOOKUP(M1541,[1]Customer!$A:$A,[1]Customer!$B:$B),IF(N1541&lt;&gt;0,LOOKUP(N1541,[1]Supplier!$A:$A,[1]Supplier!$B:$B)))=FALSE,O1541&lt;&gt;0),LOOKUP(O1541,[1]Branch!$A:$A,[1]Branch!$B:$B),IF(M1541&lt;&gt;0,LOOKUP(M1541,[1]Customer!$A:$A,[1]Customer!$B:$B),IF(N1541&lt;&gt;0,LOOKUP(N1541,[1]Supplier!$A:$A,[1]Supplier!$B:$B))))),"")</f>
        <v/>
      </c>
      <c r="R1541" s="4" t="str">
        <f>IFERROR(IF(IF(AND(IF(M1541&lt;&gt;0,LOOKUP(M1541,[1]Customer!$A:$A,[1]Customer!$V:$V),IF(N1541&lt;&gt;0,LOOKUP(N1541,[1]Supplier!$A:$A,[1]Supplier!$V:$V)))=FALSE,O1541&lt;&gt;0),LOOKUP(O1541,[1]Branch!$A:$A,[1]Branch!$V:$V),IF(M1541&lt;&gt;0,LOOKUP(M1541,[1]Customer!$A:$A,[1]Customer!$V:$V),IF(N1541&lt;&gt;0,LOOKUP(N1541,[1]Supplier!$A:$A,[1]Supplier!$V:$V))))=FALSE,LOOKUP(P1541,[1]Banking!$A:$A,[1]Banking!$C:$C),IF(AND(IF(M1541&lt;&gt;0,LOOKUP(M1541,[1]Customer!$A:$A,[1]Customer!$V:$V),IF(N1541&lt;&gt;0,LOOKUP(N1541,[1]Supplier!$A:$A,[1]Supplier!$V:$V)))=FALSE,O1541&lt;&gt;0),LOOKUP(O1541,[1]Branch!$A:$A,[1]Branch!$V:$V),IF(M1541&lt;&gt;0,LOOKUP(M1541,[1]Customer!$A:$A,[1]Customer!$V:$V),IF(N1541&lt;&gt;0,LOOKUP(N1541,[1]Supplier!$A:$A,[1]Supplier!$V:$V))))),"")</f>
        <v/>
      </c>
      <c r="S1541" s="14">
        <f>IFERROR(SUMIF(CREF!A:A,PREF!A1541,CREF!G:G),"")</f>
        <v>0</v>
      </c>
    </row>
    <row r="1542" spans="2:19">
      <c r="B1542" s="5"/>
      <c r="Q1542" s="4" t="str">
        <f>IFERROR(IF(IF(AND(IF(M1542&lt;&gt;0,LOOKUP(M1542,[1]Customer!$A:$A,[1]Customer!$B:$B),IF(N1542&lt;&gt;0,LOOKUP(N1542,[1]Supplier!$A:$A,[1]Supplier!$B:$B)))=FALSE,O1542&lt;&gt;0),LOOKUP(O1542,[1]Branch!$A:$A,[1]Branch!$B:$B),IF(M1542&lt;&gt;0,LOOKUP(M1542,[1]Customer!$A:$A,[1]Customer!$B:$B),IF(N1542&lt;&gt;0,LOOKUP(N1542,[1]Supplier!$A:$A,[1]Supplier!$B:$B))))=FALSE,LOOKUP(P1542,[1]Banking!$A:$A,[1]Banking!$B:$B),IF(AND(IF(M1542&lt;&gt;0,LOOKUP(M1542,[1]Customer!$A:$A,[1]Customer!$B:$B),IF(N1542&lt;&gt;0,LOOKUP(N1542,[1]Supplier!$A:$A,[1]Supplier!$B:$B)))=FALSE,O1542&lt;&gt;0),LOOKUP(O1542,[1]Branch!$A:$A,[1]Branch!$B:$B),IF(M1542&lt;&gt;0,LOOKUP(M1542,[1]Customer!$A:$A,[1]Customer!$B:$B),IF(N1542&lt;&gt;0,LOOKUP(N1542,[1]Supplier!$A:$A,[1]Supplier!$B:$B))))),"")</f>
        <v/>
      </c>
      <c r="R1542" s="4" t="str">
        <f>IFERROR(IF(IF(AND(IF(M1542&lt;&gt;0,LOOKUP(M1542,[1]Customer!$A:$A,[1]Customer!$V:$V),IF(N1542&lt;&gt;0,LOOKUP(N1542,[1]Supplier!$A:$A,[1]Supplier!$V:$V)))=FALSE,O1542&lt;&gt;0),LOOKUP(O1542,[1]Branch!$A:$A,[1]Branch!$V:$V),IF(M1542&lt;&gt;0,LOOKUP(M1542,[1]Customer!$A:$A,[1]Customer!$V:$V),IF(N1542&lt;&gt;0,LOOKUP(N1542,[1]Supplier!$A:$A,[1]Supplier!$V:$V))))=FALSE,LOOKUP(P1542,[1]Banking!$A:$A,[1]Banking!$C:$C),IF(AND(IF(M1542&lt;&gt;0,LOOKUP(M1542,[1]Customer!$A:$A,[1]Customer!$V:$V),IF(N1542&lt;&gt;0,LOOKUP(N1542,[1]Supplier!$A:$A,[1]Supplier!$V:$V)))=FALSE,O1542&lt;&gt;0),LOOKUP(O1542,[1]Branch!$A:$A,[1]Branch!$V:$V),IF(M1542&lt;&gt;0,LOOKUP(M1542,[1]Customer!$A:$A,[1]Customer!$V:$V),IF(N1542&lt;&gt;0,LOOKUP(N1542,[1]Supplier!$A:$A,[1]Supplier!$V:$V))))),"")</f>
        <v/>
      </c>
      <c r="S1542" s="14">
        <f>IFERROR(SUMIF(CREF!A:A,PREF!A1542,CREF!G:G),"")</f>
        <v>0</v>
      </c>
    </row>
    <row r="1543" spans="2:19">
      <c r="B1543" s="5"/>
      <c r="Q1543" s="4" t="str">
        <f>IFERROR(IF(IF(AND(IF(M1543&lt;&gt;0,LOOKUP(M1543,[1]Customer!$A:$A,[1]Customer!$B:$B),IF(N1543&lt;&gt;0,LOOKUP(N1543,[1]Supplier!$A:$A,[1]Supplier!$B:$B)))=FALSE,O1543&lt;&gt;0),LOOKUP(O1543,[1]Branch!$A:$A,[1]Branch!$B:$B),IF(M1543&lt;&gt;0,LOOKUP(M1543,[1]Customer!$A:$A,[1]Customer!$B:$B),IF(N1543&lt;&gt;0,LOOKUP(N1543,[1]Supplier!$A:$A,[1]Supplier!$B:$B))))=FALSE,LOOKUP(P1543,[1]Banking!$A:$A,[1]Banking!$B:$B),IF(AND(IF(M1543&lt;&gt;0,LOOKUP(M1543,[1]Customer!$A:$A,[1]Customer!$B:$B),IF(N1543&lt;&gt;0,LOOKUP(N1543,[1]Supplier!$A:$A,[1]Supplier!$B:$B)))=FALSE,O1543&lt;&gt;0),LOOKUP(O1543,[1]Branch!$A:$A,[1]Branch!$B:$B),IF(M1543&lt;&gt;0,LOOKUP(M1543,[1]Customer!$A:$A,[1]Customer!$B:$B),IF(N1543&lt;&gt;0,LOOKUP(N1543,[1]Supplier!$A:$A,[1]Supplier!$B:$B))))),"")</f>
        <v/>
      </c>
      <c r="R1543" s="4" t="str">
        <f>IFERROR(IF(IF(AND(IF(M1543&lt;&gt;0,LOOKUP(M1543,[1]Customer!$A:$A,[1]Customer!$V:$V),IF(N1543&lt;&gt;0,LOOKUP(N1543,[1]Supplier!$A:$A,[1]Supplier!$V:$V)))=FALSE,O1543&lt;&gt;0),LOOKUP(O1543,[1]Branch!$A:$A,[1]Branch!$V:$V),IF(M1543&lt;&gt;0,LOOKUP(M1543,[1]Customer!$A:$A,[1]Customer!$V:$V),IF(N1543&lt;&gt;0,LOOKUP(N1543,[1]Supplier!$A:$A,[1]Supplier!$V:$V))))=FALSE,LOOKUP(P1543,[1]Banking!$A:$A,[1]Banking!$C:$C),IF(AND(IF(M1543&lt;&gt;0,LOOKUP(M1543,[1]Customer!$A:$A,[1]Customer!$V:$V),IF(N1543&lt;&gt;0,LOOKUP(N1543,[1]Supplier!$A:$A,[1]Supplier!$V:$V)))=FALSE,O1543&lt;&gt;0),LOOKUP(O1543,[1]Branch!$A:$A,[1]Branch!$V:$V),IF(M1543&lt;&gt;0,LOOKUP(M1543,[1]Customer!$A:$A,[1]Customer!$V:$V),IF(N1543&lt;&gt;0,LOOKUP(N1543,[1]Supplier!$A:$A,[1]Supplier!$V:$V))))),"")</f>
        <v/>
      </c>
      <c r="S1543" s="14">
        <f>IFERROR(SUMIF(CREF!A:A,PREF!A1543,CREF!G:G),"")</f>
        <v>0</v>
      </c>
    </row>
    <row r="1544" spans="2:19">
      <c r="B1544" s="5"/>
      <c r="D1544" s="11"/>
      <c r="Q1544" s="4" t="str">
        <f>IFERROR(IF(IF(AND(IF(M1544&lt;&gt;0,LOOKUP(M1544,[1]Customer!$A:$A,[1]Customer!$B:$B),IF(N1544&lt;&gt;0,LOOKUP(N1544,[1]Supplier!$A:$A,[1]Supplier!$B:$B)))=FALSE,O1544&lt;&gt;0),LOOKUP(O1544,[1]Branch!$A:$A,[1]Branch!$B:$B),IF(M1544&lt;&gt;0,LOOKUP(M1544,[1]Customer!$A:$A,[1]Customer!$B:$B),IF(N1544&lt;&gt;0,LOOKUP(N1544,[1]Supplier!$A:$A,[1]Supplier!$B:$B))))=FALSE,LOOKUP(P1544,[1]Banking!$A:$A,[1]Banking!$B:$B),IF(AND(IF(M1544&lt;&gt;0,LOOKUP(M1544,[1]Customer!$A:$A,[1]Customer!$B:$B),IF(N1544&lt;&gt;0,LOOKUP(N1544,[1]Supplier!$A:$A,[1]Supplier!$B:$B)))=FALSE,O1544&lt;&gt;0),LOOKUP(O1544,[1]Branch!$A:$A,[1]Branch!$B:$B),IF(M1544&lt;&gt;0,LOOKUP(M1544,[1]Customer!$A:$A,[1]Customer!$B:$B),IF(N1544&lt;&gt;0,LOOKUP(N1544,[1]Supplier!$A:$A,[1]Supplier!$B:$B))))),"")</f>
        <v/>
      </c>
      <c r="R1544" s="4" t="str">
        <f>IFERROR(IF(IF(AND(IF(M1544&lt;&gt;0,LOOKUP(M1544,[1]Customer!$A:$A,[1]Customer!$V:$V),IF(N1544&lt;&gt;0,LOOKUP(N1544,[1]Supplier!$A:$A,[1]Supplier!$V:$V)))=FALSE,O1544&lt;&gt;0),LOOKUP(O1544,[1]Branch!$A:$A,[1]Branch!$V:$V),IF(M1544&lt;&gt;0,LOOKUP(M1544,[1]Customer!$A:$A,[1]Customer!$V:$V),IF(N1544&lt;&gt;0,LOOKUP(N1544,[1]Supplier!$A:$A,[1]Supplier!$V:$V))))=FALSE,LOOKUP(P1544,[1]Banking!$A:$A,[1]Banking!$C:$C),IF(AND(IF(M1544&lt;&gt;0,LOOKUP(M1544,[1]Customer!$A:$A,[1]Customer!$V:$V),IF(N1544&lt;&gt;0,LOOKUP(N1544,[1]Supplier!$A:$A,[1]Supplier!$V:$V)))=FALSE,O1544&lt;&gt;0),LOOKUP(O1544,[1]Branch!$A:$A,[1]Branch!$V:$V),IF(M1544&lt;&gt;0,LOOKUP(M1544,[1]Customer!$A:$A,[1]Customer!$V:$V),IF(N1544&lt;&gt;0,LOOKUP(N1544,[1]Supplier!$A:$A,[1]Supplier!$V:$V))))),"")</f>
        <v/>
      </c>
      <c r="S1544" s="14">
        <f>IFERROR(SUMIF(CREF!A:A,PREF!A1544,CREF!G:G),"")</f>
        <v>0</v>
      </c>
    </row>
    <row r="1545" spans="2:19">
      <c r="B1545" s="5"/>
      <c r="Q1545" s="4" t="str">
        <f>IFERROR(IF(IF(AND(IF(M1545&lt;&gt;0,LOOKUP(M1545,[1]Customer!$A:$A,[1]Customer!$B:$B),IF(N1545&lt;&gt;0,LOOKUP(N1545,[1]Supplier!$A:$A,[1]Supplier!$B:$B)))=FALSE,O1545&lt;&gt;0),LOOKUP(O1545,[1]Branch!$A:$A,[1]Branch!$B:$B),IF(M1545&lt;&gt;0,LOOKUP(M1545,[1]Customer!$A:$A,[1]Customer!$B:$B),IF(N1545&lt;&gt;0,LOOKUP(N1545,[1]Supplier!$A:$A,[1]Supplier!$B:$B))))=FALSE,LOOKUP(P1545,[1]Banking!$A:$A,[1]Banking!$B:$B),IF(AND(IF(M1545&lt;&gt;0,LOOKUP(M1545,[1]Customer!$A:$A,[1]Customer!$B:$B),IF(N1545&lt;&gt;0,LOOKUP(N1545,[1]Supplier!$A:$A,[1]Supplier!$B:$B)))=FALSE,O1545&lt;&gt;0),LOOKUP(O1545,[1]Branch!$A:$A,[1]Branch!$B:$B),IF(M1545&lt;&gt;0,LOOKUP(M1545,[1]Customer!$A:$A,[1]Customer!$B:$B),IF(N1545&lt;&gt;0,LOOKUP(N1545,[1]Supplier!$A:$A,[1]Supplier!$B:$B))))),"")</f>
        <v/>
      </c>
      <c r="R1545" s="4" t="str">
        <f>IFERROR(IF(IF(AND(IF(M1545&lt;&gt;0,LOOKUP(M1545,[1]Customer!$A:$A,[1]Customer!$V:$V),IF(N1545&lt;&gt;0,LOOKUP(N1545,[1]Supplier!$A:$A,[1]Supplier!$V:$V)))=FALSE,O1545&lt;&gt;0),LOOKUP(O1545,[1]Branch!$A:$A,[1]Branch!$V:$V),IF(M1545&lt;&gt;0,LOOKUP(M1545,[1]Customer!$A:$A,[1]Customer!$V:$V),IF(N1545&lt;&gt;0,LOOKUP(N1545,[1]Supplier!$A:$A,[1]Supplier!$V:$V))))=FALSE,LOOKUP(P1545,[1]Banking!$A:$A,[1]Banking!$C:$C),IF(AND(IF(M1545&lt;&gt;0,LOOKUP(M1545,[1]Customer!$A:$A,[1]Customer!$V:$V),IF(N1545&lt;&gt;0,LOOKUP(N1545,[1]Supplier!$A:$A,[1]Supplier!$V:$V)))=FALSE,O1545&lt;&gt;0),LOOKUP(O1545,[1]Branch!$A:$A,[1]Branch!$V:$V),IF(M1545&lt;&gt;0,LOOKUP(M1545,[1]Customer!$A:$A,[1]Customer!$V:$V),IF(N1545&lt;&gt;0,LOOKUP(N1545,[1]Supplier!$A:$A,[1]Supplier!$V:$V))))),"")</f>
        <v/>
      </c>
      <c r="S1545" s="14">
        <f>IFERROR(SUMIF(CREF!A:A,PREF!A1545,CREF!G:G),"")</f>
        <v>0</v>
      </c>
    </row>
    <row r="1546" spans="2:19">
      <c r="B1546" s="5"/>
      <c r="Q1546" s="4" t="str">
        <f>IFERROR(IF(IF(AND(IF(M1546&lt;&gt;0,LOOKUP(M1546,[1]Customer!$A:$A,[1]Customer!$B:$B),IF(N1546&lt;&gt;0,LOOKUP(N1546,[1]Supplier!$A:$A,[1]Supplier!$B:$B)))=FALSE,O1546&lt;&gt;0),LOOKUP(O1546,[1]Branch!$A:$A,[1]Branch!$B:$B),IF(M1546&lt;&gt;0,LOOKUP(M1546,[1]Customer!$A:$A,[1]Customer!$B:$B),IF(N1546&lt;&gt;0,LOOKUP(N1546,[1]Supplier!$A:$A,[1]Supplier!$B:$B))))=FALSE,LOOKUP(P1546,[1]Banking!$A:$A,[1]Banking!$B:$B),IF(AND(IF(M1546&lt;&gt;0,LOOKUP(M1546,[1]Customer!$A:$A,[1]Customer!$B:$B),IF(N1546&lt;&gt;0,LOOKUP(N1546,[1]Supplier!$A:$A,[1]Supplier!$B:$B)))=FALSE,O1546&lt;&gt;0),LOOKUP(O1546,[1]Branch!$A:$A,[1]Branch!$B:$B),IF(M1546&lt;&gt;0,LOOKUP(M1546,[1]Customer!$A:$A,[1]Customer!$B:$B),IF(N1546&lt;&gt;0,LOOKUP(N1546,[1]Supplier!$A:$A,[1]Supplier!$B:$B))))),"")</f>
        <v/>
      </c>
      <c r="R1546" s="4" t="str">
        <f>IFERROR(IF(IF(AND(IF(M1546&lt;&gt;0,LOOKUP(M1546,[1]Customer!$A:$A,[1]Customer!$V:$V),IF(N1546&lt;&gt;0,LOOKUP(N1546,[1]Supplier!$A:$A,[1]Supplier!$V:$V)))=FALSE,O1546&lt;&gt;0),LOOKUP(O1546,[1]Branch!$A:$A,[1]Branch!$V:$V),IF(M1546&lt;&gt;0,LOOKUP(M1546,[1]Customer!$A:$A,[1]Customer!$V:$V),IF(N1546&lt;&gt;0,LOOKUP(N1546,[1]Supplier!$A:$A,[1]Supplier!$V:$V))))=FALSE,LOOKUP(P1546,[1]Banking!$A:$A,[1]Banking!$C:$C),IF(AND(IF(M1546&lt;&gt;0,LOOKUP(M1546,[1]Customer!$A:$A,[1]Customer!$V:$V),IF(N1546&lt;&gt;0,LOOKUP(N1546,[1]Supplier!$A:$A,[1]Supplier!$V:$V)))=FALSE,O1546&lt;&gt;0),LOOKUP(O1546,[1]Branch!$A:$A,[1]Branch!$V:$V),IF(M1546&lt;&gt;0,LOOKUP(M1546,[1]Customer!$A:$A,[1]Customer!$V:$V),IF(N1546&lt;&gt;0,LOOKUP(N1546,[1]Supplier!$A:$A,[1]Supplier!$V:$V))))),"")</f>
        <v/>
      </c>
      <c r="S1546" s="14">
        <f>IFERROR(SUMIF(CREF!A:A,PREF!A1546,CREF!G:G),"")</f>
        <v>0</v>
      </c>
    </row>
    <row r="1547" spans="2:19">
      <c r="B1547" s="5"/>
      <c r="Q1547" s="4" t="str">
        <f>IFERROR(IF(IF(AND(IF(M1547&lt;&gt;0,LOOKUP(M1547,[1]Customer!$A:$A,[1]Customer!$B:$B),IF(N1547&lt;&gt;0,LOOKUP(N1547,[1]Supplier!$A:$A,[1]Supplier!$B:$B)))=FALSE,O1547&lt;&gt;0),LOOKUP(O1547,[1]Branch!$A:$A,[1]Branch!$B:$B),IF(M1547&lt;&gt;0,LOOKUP(M1547,[1]Customer!$A:$A,[1]Customer!$B:$B),IF(N1547&lt;&gt;0,LOOKUP(N1547,[1]Supplier!$A:$A,[1]Supplier!$B:$B))))=FALSE,LOOKUP(P1547,[1]Banking!$A:$A,[1]Banking!$B:$B),IF(AND(IF(M1547&lt;&gt;0,LOOKUP(M1547,[1]Customer!$A:$A,[1]Customer!$B:$B),IF(N1547&lt;&gt;0,LOOKUP(N1547,[1]Supplier!$A:$A,[1]Supplier!$B:$B)))=FALSE,O1547&lt;&gt;0),LOOKUP(O1547,[1]Branch!$A:$A,[1]Branch!$B:$B),IF(M1547&lt;&gt;0,LOOKUP(M1547,[1]Customer!$A:$A,[1]Customer!$B:$B),IF(N1547&lt;&gt;0,LOOKUP(N1547,[1]Supplier!$A:$A,[1]Supplier!$B:$B))))),"")</f>
        <v/>
      </c>
      <c r="R1547" s="4" t="str">
        <f>IFERROR(IF(IF(AND(IF(M1547&lt;&gt;0,LOOKUP(M1547,[1]Customer!$A:$A,[1]Customer!$V:$V),IF(N1547&lt;&gt;0,LOOKUP(N1547,[1]Supplier!$A:$A,[1]Supplier!$V:$V)))=FALSE,O1547&lt;&gt;0),LOOKUP(O1547,[1]Branch!$A:$A,[1]Branch!$V:$V),IF(M1547&lt;&gt;0,LOOKUP(M1547,[1]Customer!$A:$A,[1]Customer!$V:$V),IF(N1547&lt;&gt;0,LOOKUP(N1547,[1]Supplier!$A:$A,[1]Supplier!$V:$V))))=FALSE,LOOKUP(P1547,[1]Banking!$A:$A,[1]Banking!$C:$C),IF(AND(IF(M1547&lt;&gt;0,LOOKUP(M1547,[1]Customer!$A:$A,[1]Customer!$V:$V),IF(N1547&lt;&gt;0,LOOKUP(N1547,[1]Supplier!$A:$A,[1]Supplier!$V:$V)))=FALSE,O1547&lt;&gt;0),LOOKUP(O1547,[1]Branch!$A:$A,[1]Branch!$V:$V),IF(M1547&lt;&gt;0,LOOKUP(M1547,[1]Customer!$A:$A,[1]Customer!$V:$V),IF(N1547&lt;&gt;0,LOOKUP(N1547,[1]Supplier!$A:$A,[1]Supplier!$V:$V))))),"")</f>
        <v/>
      </c>
      <c r="S1547" s="14">
        <f>IFERROR(SUMIF(CREF!A:A,PREF!A1547,CREF!G:G),"")</f>
        <v>0</v>
      </c>
    </row>
    <row r="1548" spans="2:19">
      <c r="B1548" s="5"/>
      <c r="Q1548" s="4" t="str">
        <f>IFERROR(IF(IF(AND(IF(M1548&lt;&gt;0,LOOKUP(M1548,[1]Customer!$A:$A,[1]Customer!$B:$B),IF(N1548&lt;&gt;0,LOOKUP(N1548,[1]Supplier!$A:$A,[1]Supplier!$B:$B)))=FALSE,O1548&lt;&gt;0),LOOKUP(O1548,[1]Branch!$A:$A,[1]Branch!$B:$B),IF(M1548&lt;&gt;0,LOOKUP(M1548,[1]Customer!$A:$A,[1]Customer!$B:$B),IF(N1548&lt;&gt;0,LOOKUP(N1548,[1]Supplier!$A:$A,[1]Supplier!$B:$B))))=FALSE,LOOKUP(P1548,[1]Banking!$A:$A,[1]Banking!$B:$B),IF(AND(IF(M1548&lt;&gt;0,LOOKUP(M1548,[1]Customer!$A:$A,[1]Customer!$B:$B),IF(N1548&lt;&gt;0,LOOKUP(N1548,[1]Supplier!$A:$A,[1]Supplier!$B:$B)))=FALSE,O1548&lt;&gt;0),LOOKUP(O1548,[1]Branch!$A:$A,[1]Branch!$B:$B),IF(M1548&lt;&gt;0,LOOKUP(M1548,[1]Customer!$A:$A,[1]Customer!$B:$B),IF(N1548&lt;&gt;0,LOOKUP(N1548,[1]Supplier!$A:$A,[1]Supplier!$B:$B))))),"")</f>
        <v/>
      </c>
      <c r="R1548" s="4" t="str">
        <f>IFERROR(IF(IF(AND(IF(M1548&lt;&gt;0,LOOKUP(M1548,[1]Customer!$A:$A,[1]Customer!$V:$V),IF(N1548&lt;&gt;0,LOOKUP(N1548,[1]Supplier!$A:$A,[1]Supplier!$V:$V)))=FALSE,O1548&lt;&gt;0),LOOKUP(O1548,[1]Branch!$A:$A,[1]Branch!$V:$V),IF(M1548&lt;&gt;0,LOOKUP(M1548,[1]Customer!$A:$A,[1]Customer!$V:$V),IF(N1548&lt;&gt;0,LOOKUP(N1548,[1]Supplier!$A:$A,[1]Supplier!$V:$V))))=FALSE,LOOKUP(P1548,[1]Banking!$A:$A,[1]Banking!$C:$C),IF(AND(IF(M1548&lt;&gt;0,LOOKUP(M1548,[1]Customer!$A:$A,[1]Customer!$V:$V),IF(N1548&lt;&gt;0,LOOKUP(N1548,[1]Supplier!$A:$A,[1]Supplier!$V:$V)))=FALSE,O1548&lt;&gt;0),LOOKUP(O1548,[1]Branch!$A:$A,[1]Branch!$V:$V),IF(M1548&lt;&gt;0,LOOKUP(M1548,[1]Customer!$A:$A,[1]Customer!$V:$V),IF(N1548&lt;&gt;0,LOOKUP(N1548,[1]Supplier!$A:$A,[1]Supplier!$V:$V))))),"")</f>
        <v/>
      </c>
      <c r="S1548" s="14">
        <f>IFERROR(SUMIF(CREF!A:A,PREF!A1548,CREF!G:G),"")</f>
        <v>0</v>
      </c>
    </row>
    <row r="1549" spans="2:19">
      <c r="B1549" s="5"/>
      <c r="Q1549" s="4" t="str">
        <f>IFERROR(IF(IF(AND(IF(M1549&lt;&gt;0,LOOKUP(M1549,[1]Customer!$A:$A,[1]Customer!$B:$B),IF(N1549&lt;&gt;0,LOOKUP(N1549,[1]Supplier!$A:$A,[1]Supplier!$B:$B)))=FALSE,O1549&lt;&gt;0),LOOKUP(O1549,[1]Branch!$A:$A,[1]Branch!$B:$B),IF(M1549&lt;&gt;0,LOOKUP(M1549,[1]Customer!$A:$A,[1]Customer!$B:$B),IF(N1549&lt;&gt;0,LOOKUP(N1549,[1]Supplier!$A:$A,[1]Supplier!$B:$B))))=FALSE,LOOKUP(P1549,[1]Banking!$A:$A,[1]Banking!$B:$B),IF(AND(IF(M1549&lt;&gt;0,LOOKUP(M1549,[1]Customer!$A:$A,[1]Customer!$B:$B),IF(N1549&lt;&gt;0,LOOKUP(N1549,[1]Supplier!$A:$A,[1]Supplier!$B:$B)))=FALSE,O1549&lt;&gt;0),LOOKUP(O1549,[1]Branch!$A:$A,[1]Branch!$B:$B),IF(M1549&lt;&gt;0,LOOKUP(M1549,[1]Customer!$A:$A,[1]Customer!$B:$B),IF(N1549&lt;&gt;0,LOOKUP(N1549,[1]Supplier!$A:$A,[1]Supplier!$B:$B))))),"")</f>
        <v/>
      </c>
      <c r="R1549" s="4" t="str">
        <f>IFERROR(IF(IF(AND(IF(M1549&lt;&gt;0,LOOKUP(M1549,[1]Customer!$A:$A,[1]Customer!$V:$V),IF(N1549&lt;&gt;0,LOOKUP(N1549,[1]Supplier!$A:$A,[1]Supplier!$V:$V)))=FALSE,O1549&lt;&gt;0),LOOKUP(O1549,[1]Branch!$A:$A,[1]Branch!$V:$V),IF(M1549&lt;&gt;0,LOOKUP(M1549,[1]Customer!$A:$A,[1]Customer!$V:$V),IF(N1549&lt;&gt;0,LOOKUP(N1549,[1]Supplier!$A:$A,[1]Supplier!$V:$V))))=FALSE,LOOKUP(P1549,[1]Banking!$A:$A,[1]Banking!$C:$C),IF(AND(IF(M1549&lt;&gt;0,LOOKUP(M1549,[1]Customer!$A:$A,[1]Customer!$V:$V),IF(N1549&lt;&gt;0,LOOKUP(N1549,[1]Supplier!$A:$A,[1]Supplier!$V:$V)))=FALSE,O1549&lt;&gt;0),LOOKUP(O1549,[1]Branch!$A:$A,[1]Branch!$V:$V),IF(M1549&lt;&gt;0,LOOKUP(M1549,[1]Customer!$A:$A,[1]Customer!$V:$V),IF(N1549&lt;&gt;0,LOOKUP(N1549,[1]Supplier!$A:$A,[1]Supplier!$V:$V))))),"")</f>
        <v/>
      </c>
      <c r="S1549" s="14">
        <f>IFERROR(SUMIF(CREF!A:A,PREF!A1549,CREF!G:G),"")</f>
        <v>0</v>
      </c>
    </row>
    <row r="1550" spans="2:19">
      <c r="B1550" s="5"/>
      <c r="Q1550" s="4" t="str">
        <f>IFERROR(IF(IF(AND(IF(M1550&lt;&gt;0,LOOKUP(M1550,[1]Customer!$A:$A,[1]Customer!$B:$B),IF(N1550&lt;&gt;0,LOOKUP(N1550,[1]Supplier!$A:$A,[1]Supplier!$B:$B)))=FALSE,O1550&lt;&gt;0),LOOKUP(O1550,[1]Branch!$A:$A,[1]Branch!$B:$B),IF(M1550&lt;&gt;0,LOOKUP(M1550,[1]Customer!$A:$A,[1]Customer!$B:$B),IF(N1550&lt;&gt;0,LOOKUP(N1550,[1]Supplier!$A:$A,[1]Supplier!$B:$B))))=FALSE,LOOKUP(P1550,[1]Banking!$A:$A,[1]Banking!$B:$B),IF(AND(IF(M1550&lt;&gt;0,LOOKUP(M1550,[1]Customer!$A:$A,[1]Customer!$B:$B),IF(N1550&lt;&gt;0,LOOKUP(N1550,[1]Supplier!$A:$A,[1]Supplier!$B:$B)))=FALSE,O1550&lt;&gt;0),LOOKUP(O1550,[1]Branch!$A:$A,[1]Branch!$B:$B),IF(M1550&lt;&gt;0,LOOKUP(M1550,[1]Customer!$A:$A,[1]Customer!$B:$B),IF(N1550&lt;&gt;0,LOOKUP(N1550,[1]Supplier!$A:$A,[1]Supplier!$B:$B))))),"")</f>
        <v/>
      </c>
      <c r="R1550" s="4" t="str">
        <f>IFERROR(IF(IF(AND(IF(M1550&lt;&gt;0,LOOKUP(M1550,[1]Customer!$A:$A,[1]Customer!$V:$V),IF(N1550&lt;&gt;0,LOOKUP(N1550,[1]Supplier!$A:$A,[1]Supplier!$V:$V)))=FALSE,O1550&lt;&gt;0),LOOKUP(O1550,[1]Branch!$A:$A,[1]Branch!$V:$V),IF(M1550&lt;&gt;0,LOOKUP(M1550,[1]Customer!$A:$A,[1]Customer!$V:$V),IF(N1550&lt;&gt;0,LOOKUP(N1550,[1]Supplier!$A:$A,[1]Supplier!$V:$V))))=FALSE,LOOKUP(P1550,[1]Banking!$A:$A,[1]Banking!$C:$C),IF(AND(IF(M1550&lt;&gt;0,LOOKUP(M1550,[1]Customer!$A:$A,[1]Customer!$V:$V),IF(N1550&lt;&gt;0,LOOKUP(N1550,[1]Supplier!$A:$A,[1]Supplier!$V:$V)))=FALSE,O1550&lt;&gt;0),LOOKUP(O1550,[1]Branch!$A:$A,[1]Branch!$V:$V),IF(M1550&lt;&gt;0,LOOKUP(M1550,[1]Customer!$A:$A,[1]Customer!$V:$V),IF(N1550&lt;&gt;0,LOOKUP(N1550,[1]Supplier!$A:$A,[1]Supplier!$V:$V))))),"")</f>
        <v/>
      </c>
      <c r="S1550" s="14">
        <f>IFERROR(SUMIF(CREF!A:A,PREF!A1550,CREF!G:G),"")</f>
        <v>0</v>
      </c>
    </row>
    <row r="1551" spans="2:19">
      <c r="B1551" s="5"/>
      <c r="D1551" s="11"/>
      <c r="Q1551" s="4" t="str">
        <f>IFERROR(IF(IF(AND(IF(M1551&lt;&gt;0,LOOKUP(M1551,[1]Customer!$A:$A,[1]Customer!$B:$B),IF(N1551&lt;&gt;0,LOOKUP(N1551,[1]Supplier!$A:$A,[1]Supplier!$B:$B)))=FALSE,O1551&lt;&gt;0),LOOKUP(O1551,[1]Branch!$A:$A,[1]Branch!$B:$B),IF(M1551&lt;&gt;0,LOOKUP(M1551,[1]Customer!$A:$A,[1]Customer!$B:$B),IF(N1551&lt;&gt;0,LOOKUP(N1551,[1]Supplier!$A:$A,[1]Supplier!$B:$B))))=FALSE,LOOKUP(P1551,[1]Banking!$A:$A,[1]Banking!$B:$B),IF(AND(IF(M1551&lt;&gt;0,LOOKUP(M1551,[1]Customer!$A:$A,[1]Customer!$B:$B),IF(N1551&lt;&gt;0,LOOKUP(N1551,[1]Supplier!$A:$A,[1]Supplier!$B:$B)))=FALSE,O1551&lt;&gt;0),LOOKUP(O1551,[1]Branch!$A:$A,[1]Branch!$B:$B),IF(M1551&lt;&gt;0,LOOKUP(M1551,[1]Customer!$A:$A,[1]Customer!$B:$B),IF(N1551&lt;&gt;0,LOOKUP(N1551,[1]Supplier!$A:$A,[1]Supplier!$B:$B))))),"")</f>
        <v/>
      </c>
      <c r="R1551" s="4" t="str">
        <f>IFERROR(IF(IF(AND(IF(M1551&lt;&gt;0,LOOKUP(M1551,[1]Customer!$A:$A,[1]Customer!$V:$V),IF(N1551&lt;&gt;0,LOOKUP(N1551,[1]Supplier!$A:$A,[1]Supplier!$V:$V)))=FALSE,O1551&lt;&gt;0),LOOKUP(O1551,[1]Branch!$A:$A,[1]Branch!$V:$V),IF(M1551&lt;&gt;0,LOOKUP(M1551,[1]Customer!$A:$A,[1]Customer!$V:$V),IF(N1551&lt;&gt;0,LOOKUP(N1551,[1]Supplier!$A:$A,[1]Supplier!$V:$V))))=FALSE,LOOKUP(P1551,[1]Banking!$A:$A,[1]Banking!$C:$C),IF(AND(IF(M1551&lt;&gt;0,LOOKUP(M1551,[1]Customer!$A:$A,[1]Customer!$V:$V),IF(N1551&lt;&gt;0,LOOKUP(N1551,[1]Supplier!$A:$A,[1]Supplier!$V:$V)))=FALSE,O1551&lt;&gt;0),LOOKUP(O1551,[1]Branch!$A:$A,[1]Branch!$V:$V),IF(M1551&lt;&gt;0,LOOKUP(M1551,[1]Customer!$A:$A,[1]Customer!$V:$V),IF(N1551&lt;&gt;0,LOOKUP(N1551,[1]Supplier!$A:$A,[1]Supplier!$V:$V))))),"")</f>
        <v/>
      </c>
      <c r="S1551" s="14">
        <f>IFERROR(SUMIF(CREF!A:A,PREF!A1551,CREF!G:G),"")</f>
        <v>0</v>
      </c>
    </row>
    <row r="1552" spans="2:19">
      <c r="B1552" s="5"/>
      <c r="D1552" s="11"/>
      <c r="Q1552" s="4" t="str">
        <f>IFERROR(IF(IF(AND(IF(M1552&lt;&gt;0,LOOKUP(M1552,[1]Customer!$A:$A,[1]Customer!$B:$B),IF(N1552&lt;&gt;0,LOOKUP(N1552,[1]Supplier!$A:$A,[1]Supplier!$B:$B)))=FALSE,O1552&lt;&gt;0),LOOKUP(O1552,[1]Branch!$A:$A,[1]Branch!$B:$B),IF(M1552&lt;&gt;0,LOOKUP(M1552,[1]Customer!$A:$A,[1]Customer!$B:$B),IF(N1552&lt;&gt;0,LOOKUP(N1552,[1]Supplier!$A:$A,[1]Supplier!$B:$B))))=FALSE,LOOKUP(P1552,[1]Banking!$A:$A,[1]Banking!$B:$B),IF(AND(IF(M1552&lt;&gt;0,LOOKUP(M1552,[1]Customer!$A:$A,[1]Customer!$B:$B),IF(N1552&lt;&gt;0,LOOKUP(N1552,[1]Supplier!$A:$A,[1]Supplier!$B:$B)))=FALSE,O1552&lt;&gt;0),LOOKUP(O1552,[1]Branch!$A:$A,[1]Branch!$B:$B),IF(M1552&lt;&gt;0,LOOKUP(M1552,[1]Customer!$A:$A,[1]Customer!$B:$B),IF(N1552&lt;&gt;0,LOOKUP(N1552,[1]Supplier!$A:$A,[1]Supplier!$B:$B))))),"")</f>
        <v/>
      </c>
      <c r="R1552" s="4" t="str">
        <f>IFERROR(IF(IF(AND(IF(M1552&lt;&gt;0,LOOKUP(M1552,[1]Customer!$A:$A,[1]Customer!$V:$V),IF(N1552&lt;&gt;0,LOOKUP(N1552,[1]Supplier!$A:$A,[1]Supplier!$V:$V)))=FALSE,O1552&lt;&gt;0),LOOKUP(O1552,[1]Branch!$A:$A,[1]Branch!$V:$V),IF(M1552&lt;&gt;0,LOOKUP(M1552,[1]Customer!$A:$A,[1]Customer!$V:$V),IF(N1552&lt;&gt;0,LOOKUP(N1552,[1]Supplier!$A:$A,[1]Supplier!$V:$V))))=FALSE,LOOKUP(P1552,[1]Banking!$A:$A,[1]Banking!$C:$C),IF(AND(IF(M1552&lt;&gt;0,LOOKUP(M1552,[1]Customer!$A:$A,[1]Customer!$V:$V),IF(N1552&lt;&gt;0,LOOKUP(N1552,[1]Supplier!$A:$A,[1]Supplier!$V:$V)))=FALSE,O1552&lt;&gt;0),LOOKUP(O1552,[1]Branch!$A:$A,[1]Branch!$V:$V),IF(M1552&lt;&gt;0,LOOKUP(M1552,[1]Customer!$A:$A,[1]Customer!$V:$V),IF(N1552&lt;&gt;0,LOOKUP(N1552,[1]Supplier!$A:$A,[1]Supplier!$V:$V))))),"")</f>
        <v/>
      </c>
      <c r="S1552" s="14">
        <f>IFERROR(SUMIF(CREF!A:A,PREF!A1552,CREF!G:G),"")</f>
        <v>0</v>
      </c>
    </row>
    <row r="1553" spans="2:19">
      <c r="B1553" s="5"/>
      <c r="D1553" s="11"/>
      <c r="Q1553" s="4" t="str">
        <f>IFERROR(IF(IF(AND(IF(M1553&lt;&gt;0,LOOKUP(M1553,[1]Customer!$A:$A,[1]Customer!$B:$B),IF(N1553&lt;&gt;0,LOOKUP(N1553,[1]Supplier!$A:$A,[1]Supplier!$B:$B)))=FALSE,O1553&lt;&gt;0),LOOKUP(O1553,[1]Branch!$A:$A,[1]Branch!$B:$B),IF(M1553&lt;&gt;0,LOOKUP(M1553,[1]Customer!$A:$A,[1]Customer!$B:$B),IF(N1553&lt;&gt;0,LOOKUP(N1553,[1]Supplier!$A:$A,[1]Supplier!$B:$B))))=FALSE,LOOKUP(P1553,[1]Banking!$A:$A,[1]Banking!$B:$B),IF(AND(IF(M1553&lt;&gt;0,LOOKUP(M1553,[1]Customer!$A:$A,[1]Customer!$B:$B),IF(N1553&lt;&gt;0,LOOKUP(N1553,[1]Supplier!$A:$A,[1]Supplier!$B:$B)))=FALSE,O1553&lt;&gt;0),LOOKUP(O1553,[1]Branch!$A:$A,[1]Branch!$B:$B),IF(M1553&lt;&gt;0,LOOKUP(M1553,[1]Customer!$A:$A,[1]Customer!$B:$B),IF(N1553&lt;&gt;0,LOOKUP(N1553,[1]Supplier!$A:$A,[1]Supplier!$B:$B))))),"")</f>
        <v/>
      </c>
      <c r="R1553" s="4" t="str">
        <f>IFERROR(IF(IF(AND(IF(M1553&lt;&gt;0,LOOKUP(M1553,[1]Customer!$A:$A,[1]Customer!$V:$V),IF(N1553&lt;&gt;0,LOOKUP(N1553,[1]Supplier!$A:$A,[1]Supplier!$V:$V)))=FALSE,O1553&lt;&gt;0),LOOKUP(O1553,[1]Branch!$A:$A,[1]Branch!$V:$V),IF(M1553&lt;&gt;0,LOOKUP(M1553,[1]Customer!$A:$A,[1]Customer!$V:$V),IF(N1553&lt;&gt;0,LOOKUP(N1553,[1]Supplier!$A:$A,[1]Supplier!$V:$V))))=FALSE,LOOKUP(P1553,[1]Banking!$A:$A,[1]Banking!$C:$C),IF(AND(IF(M1553&lt;&gt;0,LOOKUP(M1553,[1]Customer!$A:$A,[1]Customer!$V:$V),IF(N1553&lt;&gt;0,LOOKUP(N1553,[1]Supplier!$A:$A,[1]Supplier!$V:$V)))=FALSE,O1553&lt;&gt;0),LOOKUP(O1553,[1]Branch!$A:$A,[1]Branch!$V:$V),IF(M1553&lt;&gt;0,LOOKUP(M1553,[1]Customer!$A:$A,[1]Customer!$V:$V),IF(N1553&lt;&gt;0,LOOKUP(N1553,[1]Supplier!$A:$A,[1]Supplier!$V:$V))))),"")</f>
        <v/>
      </c>
      <c r="S1553" s="14">
        <f>IFERROR(SUMIF(CREF!A:A,PREF!A1553,CREF!G:G),"")</f>
        <v>0</v>
      </c>
    </row>
    <row r="1554" spans="2:19">
      <c r="B1554" s="5"/>
      <c r="D1554" s="11"/>
      <c r="Q1554" s="4" t="str">
        <f>IFERROR(IF(IF(AND(IF(M1554&lt;&gt;0,LOOKUP(M1554,[1]Customer!$A:$A,[1]Customer!$B:$B),IF(N1554&lt;&gt;0,LOOKUP(N1554,[1]Supplier!$A:$A,[1]Supplier!$B:$B)))=FALSE,O1554&lt;&gt;0),LOOKUP(O1554,[1]Branch!$A:$A,[1]Branch!$B:$B),IF(M1554&lt;&gt;0,LOOKUP(M1554,[1]Customer!$A:$A,[1]Customer!$B:$B),IF(N1554&lt;&gt;0,LOOKUP(N1554,[1]Supplier!$A:$A,[1]Supplier!$B:$B))))=FALSE,LOOKUP(P1554,[1]Banking!$A:$A,[1]Banking!$B:$B),IF(AND(IF(M1554&lt;&gt;0,LOOKUP(M1554,[1]Customer!$A:$A,[1]Customer!$B:$B),IF(N1554&lt;&gt;0,LOOKUP(N1554,[1]Supplier!$A:$A,[1]Supplier!$B:$B)))=FALSE,O1554&lt;&gt;0),LOOKUP(O1554,[1]Branch!$A:$A,[1]Branch!$B:$B),IF(M1554&lt;&gt;0,LOOKUP(M1554,[1]Customer!$A:$A,[1]Customer!$B:$B),IF(N1554&lt;&gt;0,LOOKUP(N1554,[1]Supplier!$A:$A,[1]Supplier!$B:$B))))),"")</f>
        <v/>
      </c>
      <c r="R1554" s="4" t="str">
        <f>IFERROR(IF(IF(AND(IF(M1554&lt;&gt;0,LOOKUP(M1554,[1]Customer!$A:$A,[1]Customer!$V:$V),IF(N1554&lt;&gt;0,LOOKUP(N1554,[1]Supplier!$A:$A,[1]Supplier!$V:$V)))=FALSE,O1554&lt;&gt;0),LOOKUP(O1554,[1]Branch!$A:$A,[1]Branch!$V:$V),IF(M1554&lt;&gt;0,LOOKUP(M1554,[1]Customer!$A:$A,[1]Customer!$V:$V),IF(N1554&lt;&gt;0,LOOKUP(N1554,[1]Supplier!$A:$A,[1]Supplier!$V:$V))))=FALSE,LOOKUP(P1554,[1]Banking!$A:$A,[1]Banking!$C:$C),IF(AND(IF(M1554&lt;&gt;0,LOOKUP(M1554,[1]Customer!$A:$A,[1]Customer!$V:$V),IF(N1554&lt;&gt;0,LOOKUP(N1554,[1]Supplier!$A:$A,[1]Supplier!$V:$V)))=FALSE,O1554&lt;&gt;0),LOOKUP(O1554,[1]Branch!$A:$A,[1]Branch!$V:$V),IF(M1554&lt;&gt;0,LOOKUP(M1554,[1]Customer!$A:$A,[1]Customer!$V:$V),IF(N1554&lt;&gt;0,LOOKUP(N1554,[1]Supplier!$A:$A,[1]Supplier!$V:$V))))),"")</f>
        <v/>
      </c>
      <c r="S1554" s="14">
        <f>IFERROR(SUMIF(CREF!A:A,PREF!A1554,CREF!G:G),"")</f>
        <v>0</v>
      </c>
    </row>
    <row r="1555" spans="2:19">
      <c r="B1555" s="5"/>
      <c r="D1555" s="11"/>
      <c r="Q1555" s="4" t="str">
        <f>IFERROR(IF(IF(AND(IF(M1555&lt;&gt;0,LOOKUP(M1555,[1]Customer!$A:$A,[1]Customer!$B:$B),IF(N1555&lt;&gt;0,LOOKUP(N1555,[1]Supplier!$A:$A,[1]Supplier!$B:$B)))=FALSE,O1555&lt;&gt;0),LOOKUP(O1555,[1]Branch!$A:$A,[1]Branch!$B:$B),IF(M1555&lt;&gt;0,LOOKUP(M1555,[1]Customer!$A:$A,[1]Customer!$B:$B),IF(N1555&lt;&gt;0,LOOKUP(N1555,[1]Supplier!$A:$A,[1]Supplier!$B:$B))))=FALSE,LOOKUP(P1555,[1]Banking!$A:$A,[1]Banking!$B:$B),IF(AND(IF(M1555&lt;&gt;0,LOOKUP(M1555,[1]Customer!$A:$A,[1]Customer!$B:$B),IF(N1555&lt;&gt;0,LOOKUP(N1555,[1]Supplier!$A:$A,[1]Supplier!$B:$B)))=FALSE,O1555&lt;&gt;0),LOOKUP(O1555,[1]Branch!$A:$A,[1]Branch!$B:$B),IF(M1555&lt;&gt;0,LOOKUP(M1555,[1]Customer!$A:$A,[1]Customer!$B:$B),IF(N1555&lt;&gt;0,LOOKUP(N1555,[1]Supplier!$A:$A,[1]Supplier!$B:$B))))),"")</f>
        <v/>
      </c>
      <c r="R1555" s="4" t="str">
        <f>IFERROR(IF(IF(AND(IF(M1555&lt;&gt;0,LOOKUP(M1555,[1]Customer!$A:$A,[1]Customer!$V:$V),IF(N1555&lt;&gt;0,LOOKUP(N1555,[1]Supplier!$A:$A,[1]Supplier!$V:$V)))=FALSE,O1555&lt;&gt;0),LOOKUP(O1555,[1]Branch!$A:$A,[1]Branch!$V:$V),IF(M1555&lt;&gt;0,LOOKUP(M1555,[1]Customer!$A:$A,[1]Customer!$V:$V),IF(N1555&lt;&gt;0,LOOKUP(N1555,[1]Supplier!$A:$A,[1]Supplier!$V:$V))))=FALSE,LOOKUP(P1555,[1]Banking!$A:$A,[1]Banking!$C:$C),IF(AND(IF(M1555&lt;&gt;0,LOOKUP(M1555,[1]Customer!$A:$A,[1]Customer!$V:$V),IF(N1555&lt;&gt;0,LOOKUP(N1555,[1]Supplier!$A:$A,[1]Supplier!$V:$V)))=FALSE,O1555&lt;&gt;0),LOOKUP(O1555,[1]Branch!$A:$A,[1]Branch!$V:$V),IF(M1555&lt;&gt;0,LOOKUP(M1555,[1]Customer!$A:$A,[1]Customer!$V:$V),IF(N1555&lt;&gt;0,LOOKUP(N1555,[1]Supplier!$A:$A,[1]Supplier!$V:$V))))),"")</f>
        <v/>
      </c>
      <c r="S1555" s="14">
        <f>IFERROR(SUMIF(CREF!A:A,PREF!A1555,CREF!G:G),"")</f>
        <v>0</v>
      </c>
    </row>
    <row r="1556" spans="2:19">
      <c r="B1556" s="5"/>
      <c r="D1556" s="11"/>
      <c r="Q1556" s="4" t="str">
        <f>IFERROR(IF(IF(AND(IF(M1556&lt;&gt;0,LOOKUP(M1556,[1]Customer!$A:$A,[1]Customer!$B:$B),IF(N1556&lt;&gt;0,LOOKUP(N1556,[1]Supplier!$A:$A,[1]Supplier!$B:$B)))=FALSE,O1556&lt;&gt;0),LOOKUP(O1556,[1]Branch!$A:$A,[1]Branch!$B:$B),IF(M1556&lt;&gt;0,LOOKUP(M1556,[1]Customer!$A:$A,[1]Customer!$B:$B),IF(N1556&lt;&gt;0,LOOKUP(N1556,[1]Supplier!$A:$A,[1]Supplier!$B:$B))))=FALSE,LOOKUP(P1556,[1]Banking!$A:$A,[1]Banking!$B:$B),IF(AND(IF(M1556&lt;&gt;0,LOOKUP(M1556,[1]Customer!$A:$A,[1]Customer!$B:$B),IF(N1556&lt;&gt;0,LOOKUP(N1556,[1]Supplier!$A:$A,[1]Supplier!$B:$B)))=FALSE,O1556&lt;&gt;0),LOOKUP(O1556,[1]Branch!$A:$A,[1]Branch!$B:$B),IF(M1556&lt;&gt;0,LOOKUP(M1556,[1]Customer!$A:$A,[1]Customer!$B:$B),IF(N1556&lt;&gt;0,LOOKUP(N1556,[1]Supplier!$A:$A,[1]Supplier!$B:$B))))),"")</f>
        <v/>
      </c>
      <c r="R1556" s="4" t="str">
        <f>IFERROR(IF(IF(AND(IF(M1556&lt;&gt;0,LOOKUP(M1556,[1]Customer!$A:$A,[1]Customer!$V:$V),IF(N1556&lt;&gt;0,LOOKUP(N1556,[1]Supplier!$A:$A,[1]Supplier!$V:$V)))=FALSE,O1556&lt;&gt;0),LOOKUP(O1556,[1]Branch!$A:$A,[1]Branch!$V:$V),IF(M1556&lt;&gt;0,LOOKUP(M1556,[1]Customer!$A:$A,[1]Customer!$V:$V),IF(N1556&lt;&gt;0,LOOKUP(N1556,[1]Supplier!$A:$A,[1]Supplier!$V:$V))))=FALSE,LOOKUP(P1556,[1]Banking!$A:$A,[1]Banking!$C:$C),IF(AND(IF(M1556&lt;&gt;0,LOOKUP(M1556,[1]Customer!$A:$A,[1]Customer!$V:$V),IF(N1556&lt;&gt;0,LOOKUP(N1556,[1]Supplier!$A:$A,[1]Supplier!$V:$V)))=FALSE,O1556&lt;&gt;0),LOOKUP(O1556,[1]Branch!$A:$A,[1]Branch!$V:$V),IF(M1556&lt;&gt;0,LOOKUP(M1556,[1]Customer!$A:$A,[1]Customer!$V:$V),IF(N1556&lt;&gt;0,LOOKUP(N1556,[1]Supplier!$A:$A,[1]Supplier!$V:$V))))),"")</f>
        <v/>
      </c>
      <c r="S1556" s="14">
        <f>IFERROR(SUMIF(CREF!A:A,PREF!A1556,CREF!G:G),"")</f>
        <v>0</v>
      </c>
    </row>
    <row r="1557" spans="2:19">
      <c r="B1557" s="5"/>
      <c r="D1557" s="11"/>
      <c r="Q1557" s="4" t="str">
        <f>IFERROR(IF(IF(AND(IF(M1557&lt;&gt;0,LOOKUP(M1557,[1]Customer!$A:$A,[1]Customer!$B:$B),IF(N1557&lt;&gt;0,LOOKUP(N1557,[1]Supplier!$A:$A,[1]Supplier!$B:$B)))=FALSE,O1557&lt;&gt;0),LOOKUP(O1557,[1]Branch!$A:$A,[1]Branch!$B:$B),IF(M1557&lt;&gt;0,LOOKUP(M1557,[1]Customer!$A:$A,[1]Customer!$B:$B),IF(N1557&lt;&gt;0,LOOKUP(N1557,[1]Supplier!$A:$A,[1]Supplier!$B:$B))))=FALSE,LOOKUP(P1557,[1]Banking!$A:$A,[1]Banking!$B:$B),IF(AND(IF(M1557&lt;&gt;0,LOOKUP(M1557,[1]Customer!$A:$A,[1]Customer!$B:$B),IF(N1557&lt;&gt;0,LOOKUP(N1557,[1]Supplier!$A:$A,[1]Supplier!$B:$B)))=FALSE,O1557&lt;&gt;0),LOOKUP(O1557,[1]Branch!$A:$A,[1]Branch!$B:$B),IF(M1557&lt;&gt;0,LOOKUP(M1557,[1]Customer!$A:$A,[1]Customer!$B:$B),IF(N1557&lt;&gt;0,LOOKUP(N1557,[1]Supplier!$A:$A,[1]Supplier!$B:$B))))),"")</f>
        <v/>
      </c>
      <c r="R1557" s="4" t="str">
        <f>IFERROR(IF(IF(AND(IF(M1557&lt;&gt;0,LOOKUP(M1557,[1]Customer!$A:$A,[1]Customer!$V:$V),IF(N1557&lt;&gt;0,LOOKUP(N1557,[1]Supplier!$A:$A,[1]Supplier!$V:$V)))=FALSE,O1557&lt;&gt;0),LOOKUP(O1557,[1]Branch!$A:$A,[1]Branch!$V:$V),IF(M1557&lt;&gt;0,LOOKUP(M1557,[1]Customer!$A:$A,[1]Customer!$V:$V),IF(N1557&lt;&gt;0,LOOKUP(N1557,[1]Supplier!$A:$A,[1]Supplier!$V:$V))))=FALSE,LOOKUP(P1557,[1]Banking!$A:$A,[1]Banking!$C:$C),IF(AND(IF(M1557&lt;&gt;0,LOOKUP(M1557,[1]Customer!$A:$A,[1]Customer!$V:$V),IF(N1557&lt;&gt;0,LOOKUP(N1557,[1]Supplier!$A:$A,[1]Supplier!$V:$V)))=FALSE,O1557&lt;&gt;0),LOOKUP(O1557,[1]Branch!$A:$A,[1]Branch!$V:$V),IF(M1557&lt;&gt;0,LOOKUP(M1557,[1]Customer!$A:$A,[1]Customer!$V:$V),IF(N1557&lt;&gt;0,LOOKUP(N1557,[1]Supplier!$A:$A,[1]Supplier!$V:$V))))),"")</f>
        <v/>
      </c>
      <c r="S1557" s="14">
        <f>IFERROR(SUMIF(CREF!A:A,PREF!A1557,CREF!G:G),"")</f>
        <v>0</v>
      </c>
    </row>
    <row r="1558" spans="2:19">
      <c r="B1558" s="5"/>
      <c r="Q1558" s="4" t="str">
        <f>IFERROR(IF(IF(AND(IF(M1558&lt;&gt;0,LOOKUP(M1558,[1]Customer!$A:$A,[1]Customer!$B:$B),IF(N1558&lt;&gt;0,LOOKUP(N1558,[1]Supplier!$A:$A,[1]Supplier!$B:$B)))=FALSE,O1558&lt;&gt;0),LOOKUP(O1558,[1]Branch!$A:$A,[1]Branch!$B:$B),IF(M1558&lt;&gt;0,LOOKUP(M1558,[1]Customer!$A:$A,[1]Customer!$B:$B),IF(N1558&lt;&gt;0,LOOKUP(N1558,[1]Supplier!$A:$A,[1]Supplier!$B:$B))))=FALSE,LOOKUP(P1558,[1]Banking!$A:$A,[1]Banking!$B:$B),IF(AND(IF(M1558&lt;&gt;0,LOOKUP(M1558,[1]Customer!$A:$A,[1]Customer!$B:$B),IF(N1558&lt;&gt;0,LOOKUP(N1558,[1]Supplier!$A:$A,[1]Supplier!$B:$B)))=FALSE,O1558&lt;&gt;0),LOOKUP(O1558,[1]Branch!$A:$A,[1]Branch!$B:$B),IF(M1558&lt;&gt;0,LOOKUP(M1558,[1]Customer!$A:$A,[1]Customer!$B:$B),IF(N1558&lt;&gt;0,LOOKUP(N1558,[1]Supplier!$A:$A,[1]Supplier!$B:$B))))),"")</f>
        <v/>
      </c>
      <c r="R1558" s="4" t="str">
        <f>IFERROR(IF(IF(AND(IF(M1558&lt;&gt;0,LOOKUP(M1558,[1]Customer!$A:$A,[1]Customer!$V:$V),IF(N1558&lt;&gt;0,LOOKUP(N1558,[1]Supplier!$A:$A,[1]Supplier!$V:$V)))=FALSE,O1558&lt;&gt;0),LOOKUP(O1558,[1]Branch!$A:$A,[1]Branch!$V:$V),IF(M1558&lt;&gt;0,LOOKUP(M1558,[1]Customer!$A:$A,[1]Customer!$V:$V),IF(N1558&lt;&gt;0,LOOKUP(N1558,[1]Supplier!$A:$A,[1]Supplier!$V:$V))))=FALSE,LOOKUP(P1558,[1]Banking!$A:$A,[1]Banking!$C:$C),IF(AND(IF(M1558&lt;&gt;0,LOOKUP(M1558,[1]Customer!$A:$A,[1]Customer!$V:$V),IF(N1558&lt;&gt;0,LOOKUP(N1558,[1]Supplier!$A:$A,[1]Supplier!$V:$V)))=FALSE,O1558&lt;&gt;0),LOOKUP(O1558,[1]Branch!$A:$A,[1]Branch!$V:$V),IF(M1558&lt;&gt;0,LOOKUP(M1558,[1]Customer!$A:$A,[1]Customer!$V:$V),IF(N1558&lt;&gt;0,LOOKUP(N1558,[1]Supplier!$A:$A,[1]Supplier!$V:$V))))),"")</f>
        <v/>
      </c>
      <c r="S1558" s="14">
        <f>IFERROR(SUMIF(CREF!A:A,PREF!A1558,CREF!G:G),"")</f>
        <v>0</v>
      </c>
    </row>
    <row r="1559" spans="2:19">
      <c r="B1559" s="5"/>
      <c r="Q1559" s="4" t="str">
        <f>IFERROR(IF(IF(AND(IF(M1559&lt;&gt;0,LOOKUP(M1559,[1]Customer!$A:$A,[1]Customer!$B:$B),IF(N1559&lt;&gt;0,LOOKUP(N1559,[1]Supplier!$A:$A,[1]Supplier!$B:$B)))=FALSE,O1559&lt;&gt;0),LOOKUP(O1559,[1]Branch!$A:$A,[1]Branch!$B:$B),IF(M1559&lt;&gt;0,LOOKUP(M1559,[1]Customer!$A:$A,[1]Customer!$B:$B),IF(N1559&lt;&gt;0,LOOKUP(N1559,[1]Supplier!$A:$A,[1]Supplier!$B:$B))))=FALSE,LOOKUP(P1559,[1]Banking!$A:$A,[1]Banking!$B:$B),IF(AND(IF(M1559&lt;&gt;0,LOOKUP(M1559,[1]Customer!$A:$A,[1]Customer!$B:$B),IF(N1559&lt;&gt;0,LOOKUP(N1559,[1]Supplier!$A:$A,[1]Supplier!$B:$B)))=FALSE,O1559&lt;&gt;0),LOOKUP(O1559,[1]Branch!$A:$A,[1]Branch!$B:$B),IF(M1559&lt;&gt;0,LOOKUP(M1559,[1]Customer!$A:$A,[1]Customer!$B:$B),IF(N1559&lt;&gt;0,LOOKUP(N1559,[1]Supplier!$A:$A,[1]Supplier!$B:$B))))),"")</f>
        <v/>
      </c>
      <c r="R1559" s="4" t="str">
        <f>IFERROR(IF(IF(AND(IF(M1559&lt;&gt;0,LOOKUP(M1559,[1]Customer!$A:$A,[1]Customer!$V:$V),IF(N1559&lt;&gt;0,LOOKUP(N1559,[1]Supplier!$A:$A,[1]Supplier!$V:$V)))=FALSE,O1559&lt;&gt;0),LOOKUP(O1559,[1]Branch!$A:$A,[1]Branch!$V:$V),IF(M1559&lt;&gt;0,LOOKUP(M1559,[1]Customer!$A:$A,[1]Customer!$V:$V),IF(N1559&lt;&gt;0,LOOKUP(N1559,[1]Supplier!$A:$A,[1]Supplier!$V:$V))))=FALSE,LOOKUP(P1559,[1]Banking!$A:$A,[1]Banking!$C:$C),IF(AND(IF(M1559&lt;&gt;0,LOOKUP(M1559,[1]Customer!$A:$A,[1]Customer!$V:$V),IF(N1559&lt;&gt;0,LOOKUP(N1559,[1]Supplier!$A:$A,[1]Supplier!$V:$V)))=FALSE,O1559&lt;&gt;0),LOOKUP(O1559,[1]Branch!$A:$A,[1]Branch!$V:$V),IF(M1559&lt;&gt;0,LOOKUP(M1559,[1]Customer!$A:$A,[1]Customer!$V:$V),IF(N1559&lt;&gt;0,LOOKUP(N1559,[1]Supplier!$A:$A,[1]Supplier!$V:$V))))),"")</f>
        <v/>
      </c>
      <c r="S1559" s="14">
        <f>IFERROR(SUMIF(CREF!A:A,PREF!A1559,CREF!G:G),"")</f>
        <v>0</v>
      </c>
    </row>
    <row r="1560" spans="2:19">
      <c r="B1560" s="5"/>
      <c r="D1560" s="11"/>
      <c r="Q1560" s="4" t="str">
        <f>IFERROR(IF(IF(AND(IF(M1560&lt;&gt;0,LOOKUP(M1560,[1]Customer!$A:$A,[1]Customer!$B:$B),IF(N1560&lt;&gt;0,LOOKUP(N1560,[1]Supplier!$A:$A,[1]Supplier!$B:$B)))=FALSE,O1560&lt;&gt;0),LOOKUP(O1560,[1]Branch!$A:$A,[1]Branch!$B:$B),IF(M1560&lt;&gt;0,LOOKUP(M1560,[1]Customer!$A:$A,[1]Customer!$B:$B),IF(N1560&lt;&gt;0,LOOKUP(N1560,[1]Supplier!$A:$A,[1]Supplier!$B:$B))))=FALSE,LOOKUP(P1560,[1]Banking!$A:$A,[1]Banking!$B:$B),IF(AND(IF(M1560&lt;&gt;0,LOOKUP(M1560,[1]Customer!$A:$A,[1]Customer!$B:$B),IF(N1560&lt;&gt;0,LOOKUP(N1560,[1]Supplier!$A:$A,[1]Supplier!$B:$B)))=FALSE,O1560&lt;&gt;0),LOOKUP(O1560,[1]Branch!$A:$A,[1]Branch!$B:$B),IF(M1560&lt;&gt;0,LOOKUP(M1560,[1]Customer!$A:$A,[1]Customer!$B:$B),IF(N1560&lt;&gt;0,LOOKUP(N1560,[1]Supplier!$A:$A,[1]Supplier!$B:$B))))),"")</f>
        <v/>
      </c>
      <c r="R1560" s="4" t="str">
        <f>IFERROR(IF(IF(AND(IF(M1560&lt;&gt;0,LOOKUP(M1560,[1]Customer!$A:$A,[1]Customer!$V:$V),IF(N1560&lt;&gt;0,LOOKUP(N1560,[1]Supplier!$A:$A,[1]Supplier!$V:$V)))=FALSE,O1560&lt;&gt;0),LOOKUP(O1560,[1]Branch!$A:$A,[1]Branch!$V:$V),IF(M1560&lt;&gt;0,LOOKUP(M1560,[1]Customer!$A:$A,[1]Customer!$V:$V),IF(N1560&lt;&gt;0,LOOKUP(N1560,[1]Supplier!$A:$A,[1]Supplier!$V:$V))))=FALSE,LOOKUP(P1560,[1]Banking!$A:$A,[1]Banking!$C:$C),IF(AND(IF(M1560&lt;&gt;0,LOOKUP(M1560,[1]Customer!$A:$A,[1]Customer!$V:$V),IF(N1560&lt;&gt;0,LOOKUP(N1560,[1]Supplier!$A:$A,[1]Supplier!$V:$V)))=FALSE,O1560&lt;&gt;0),LOOKUP(O1560,[1]Branch!$A:$A,[1]Branch!$V:$V),IF(M1560&lt;&gt;0,LOOKUP(M1560,[1]Customer!$A:$A,[1]Customer!$V:$V),IF(N1560&lt;&gt;0,LOOKUP(N1560,[1]Supplier!$A:$A,[1]Supplier!$V:$V))))),"")</f>
        <v/>
      </c>
      <c r="S1560" s="14">
        <f>IFERROR(SUMIF(CREF!A:A,PREF!A1560,CREF!G:G),"")</f>
        <v>0</v>
      </c>
    </row>
    <row r="1561" spans="2:19">
      <c r="B1561" s="5"/>
      <c r="D1561" s="11"/>
      <c r="Q1561" s="4" t="str">
        <f>IFERROR(IF(IF(AND(IF(M1561&lt;&gt;0,LOOKUP(M1561,[1]Customer!$A:$A,[1]Customer!$B:$B),IF(N1561&lt;&gt;0,LOOKUP(N1561,[1]Supplier!$A:$A,[1]Supplier!$B:$B)))=FALSE,O1561&lt;&gt;0),LOOKUP(O1561,[1]Branch!$A:$A,[1]Branch!$B:$B),IF(M1561&lt;&gt;0,LOOKUP(M1561,[1]Customer!$A:$A,[1]Customer!$B:$B),IF(N1561&lt;&gt;0,LOOKUP(N1561,[1]Supplier!$A:$A,[1]Supplier!$B:$B))))=FALSE,LOOKUP(P1561,[1]Banking!$A:$A,[1]Banking!$B:$B),IF(AND(IF(M1561&lt;&gt;0,LOOKUP(M1561,[1]Customer!$A:$A,[1]Customer!$B:$B),IF(N1561&lt;&gt;0,LOOKUP(N1561,[1]Supplier!$A:$A,[1]Supplier!$B:$B)))=FALSE,O1561&lt;&gt;0),LOOKUP(O1561,[1]Branch!$A:$A,[1]Branch!$B:$B),IF(M1561&lt;&gt;0,LOOKUP(M1561,[1]Customer!$A:$A,[1]Customer!$B:$B),IF(N1561&lt;&gt;0,LOOKUP(N1561,[1]Supplier!$A:$A,[1]Supplier!$B:$B))))),"")</f>
        <v/>
      </c>
      <c r="R1561" s="4" t="str">
        <f>IFERROR(IF(IF(AND(IF(M1561&lt;&gt;0,LOOKUP(M1561,[1]Customer!$A:$A,[1]Customer!$V:$V),IF(N1561&lt;&gt;0,LOOKUP(N1561,[1]Supplier!$A:$A,[1]Supplier!$V:$V)))=FALSE,O1561&lt;&gt;0),LOOKUP(O1561,[1]Branch!$A:$A,[1]Branch!$V:$V),IF(M1561&lt;&gt;0,LOOKUP(M1561,[1]Customer!$A:$A,[1]Customer!$V:$V),IF(N1561&lt;&gt;0,LOOKUP(N1561,[1]Supplier!$A:$A,[1]Supplier!$V:$V))))=FALSE,LOOKUP(P1561,[1]Banking!$A:$A,[1]Banking!$C:$C),IF(AND(IF(M1561&lt;&gt;0,LOOKUP(M1561,[1]Customer!$A:$A,[1]Customer!$V:$V),IF(N1561&lt;&gt;0,LOOKUP(N1561,[1]Supplier!$A:$A,[1]Supplier!$V:$V)))=FALSE,O1561&lt;&gt;0),LOOKUP(O1561,[1]Branch!$A:$A,[1]Branch!$V:$V),IF(M1561&lt;&gt;0,LOOKUP(M1561,[1]Customer!$A:$A,[1]Customer!$V:$V),IF(N1561&lt;&gt;0,LOOKUP(N1561,[1]Supplier!$A:$A,[1]Supplier!$V:$V))))),"")</f>
        <v/>
      </c>
      <c r="S1561" s="14">
        <f>IFERROR(SUMIF(CREF!A:A,PREF!A1561,CREF!G:G),"")</f>
        <v>0</v>
      </c>
    </row>
    <row r="1562" spans="2:19">
      <c r="B1562" s="5"/>
      <c r="D1562" s="11"/>
      <c r="Q1562" s="4" t="str">
        <f>IFERROR(IF(IF(AND(IF(M1562&lt;&gt;0,LOOKUP(M1562,[1]Customer!$A:$A,[1]Customer!$B:$B),IF(N1562&lt;&gt;0,LOOKUP(N1562,[1]Supplier!$A:$A,[1]Supplier!$B:$B)))=FALSE,O1562&lt;&gt;0),LOOKUP(O1562,[1]Branch!$A:$A,[1]Branch!$B:$B),IF(M1562&lt;&gt;0,LOOKUP(M1562,[1]Customer!$A:$A,[1]Customer!$B:$B),IF(N1562&lt;&gt;0,LOOKUP(N1562,[1]Supplier!$A:$A,[1]Supplier!$B:$B))))=FALSE,LOOKUP(P1562,[1]Banking!$A:$A,[1]Banking!$B:$B),IF(AND(IF(M1562&lt;&gt;0,LOOKUP(M1562,[1]Customer!$A:$A,[1]Customer!$B:$B),IF(N1562&lt;&gt;0,LOOKUP(N1562,[1]Supplier!$A:$A,[1]Supplier!$B:$B)))=FALSE,O1562&lt;&gt;0),LOOKUP(O1562,[1]Branch!$A:$A,[1]Branch!$B:$B),IF(M1562&lt;&gt;0,LOOKUP(M1562,[1]Customer!$A:$A,[1]Customer!$B:$B),IF(N1562&lt;&gt;0,LOOKUP(N1562,[1]Supplier!$A:$A,[1]Supplier!$B:$B))))),"")</f>
        <v/>
      </c>
      <c r="R1562" s="4" t="str">
        <f>IFERROR(IF(IF(AND(IF(M1562&lt;&gt;0,LOOKUP(M1562,[1]Customer!$A:$A,[1]Customer!$V:$V),IF(N1562&lt;&gt;0,LOOKUP(N1562,[1]Supplier!$A:$A,[1]Supplier!$V:$V)))=FALSE,O1562&lt;&gt;0),LOOKUP(O1562,[1]Branch!$A:$A,[1]Branch!$V:$V),IF(M1562&lt;&gt;0,LOOKUP(M1562,[1]Customer!$A:$A,[1]Customer!$V:$V),IF(N1562&lt;&gt;0,LOOKUP(N1562,[1]Supplier!$A:$A,[1]Supplier!$V:$V))))=FALSE,LOOKUP(P1562,[1]Banking!$A:$A,[1]Banking!$C:$C),IF(AND(IF(M1562&lt;&gt;0,LOOKUP(M1562,[1]Customer!$A:$A,[1]Customer!$V:$V),IF(N1562&lt;&gt;0,LOOKUP(N1562,[1]Supplier!$A:$A,[1]Supplier!$V:$V)))=FALSE,O1562&lt;&gt;0),LOOKUP(O1562,[1]Branch!$A:$A,[1]Branch!$V:$V),IF(M1562&lt;&gt;0,LOOKUP(M1562,[1]Customer!$A:$A,[1]Customer!$V:$V),IF(N1562&lt;&gt;0,LOOKUP(N1562,[1]Supplier!$A:$A,[1]Supplier!$V:$V))))),"")</f>
        <v/>
      </c>
      <c r="S1562" s="14">
        <f>IFERROR(SUMIF(CREF!A:A,PREF!A1562,CREF!G:G),"")</f>
        <v>0</v>
      </c>
    </row>
    <row r="1563" spans="2:19">
      <c r="B1563" s="5"/>
      <c r="D1563" s="11"/>
      <c r="Q1563" s="4" t="str">
        <f>IFERROR(IF(IF(AND(IF(M1563&lt;&gt;0,LOOKUP(M1563,[1]Customer!$A:$A,[1]Customer!$B:$B),IF(N1563&lt;&gt;0,LOOKUP(N1563,[1]Supplier!$A:$A,[1]Supplier!$B:$B)))=FALSE,O1563&lt;&gt;0),LOOKUP(O1563,[1]Branch!$A:$A,[1]Branch!$B:$B),IF(M1563&lt;&gt;0,LOOKUP(M1563,[1]Customer!$A:$A,[1]Customer!$B:$B),IF(N1563&lt;&gt;0,LOOKUP(N1563,[1]Supplier!$A:$A,[1]Supplier!$B:$B))))=FALSE,LOOKUP(P1563,[1]Banking!$A:$A,[1]Banking!$B:$B),IF(AND(IF(M1563&lt;&gt;0,LOOKUP(M1563,[1]Customer!$A:$A,[1]Customer!$B:$B),IF(N1563&lt;&gt;0,LOOKUP(N1563,[1]Supplier!$A:$A,[1]Supplier!$B:$B)))=FALSE,O1563&lt;&gt;0),LOOKUP(O1563,[1]Branch!$A:$A,[1]Branch!$B:$B),IF(M1563&lt;&gt;0,LOOKUP(M1563,[1]Customer!$A:$A,[1]Customer!$B:$B),IF(N1563&lt;&gt;0,LOOKUP(N1563,[1]Supplier!$A:$A,[1]Supplier!$B:$B))))),"")</f>
        <v/>
      </c>
      <c r="R1563" s="4" t="str">
        <f>IFERROR(IF(IF(AND(IF(M1563&lt;&gt;0,LOOKUP(M1563,[1]Customer!$A:$A,[1]Customer!$V:$V),IF(N1563&lt;&gt;0,LOOKUP(N1563,[1]Supplier!$A:$A,[1]Supplier!$V:$V)))=FALSE,O1563&lt;&gt;0),LOOKUP(O1563,[1]Branch!$A:$A,[1]Branch!$V:$V),IF(M1563&lt;&gt;0,LOOKUP(M1563,[1]Customer!$A:$A,[1]Customer!$V:$V),IF(N1563&lt;&gt;0,LOOKUP(N1563,[1]Supplier!$A:$A,[1]Supplier!$V:$V))))=FALSE,LOOKUP(P1563,[1]Banking!$A:$A,[1]Banking!$C:$C),IF(AND(IF(M1563&lt;&gt;0,LOOKUP(M1563,[1]Customer!$A:$A,[1]Customer!$V:$V),IF(N1563&lt;&gt;0,LOOKUP(N1563,[1]Supplier!$A:$A,[1]Supplier!$V:$V)))=FALSE,O1563&lt;&gt;0),LOOKUP(O1563,[1]Branch!$A:$A,[1]Branch!$V:$V),IF(M1563&lt;&gt;0,LOOKUP(M1563,[1]Customer!$A:$A,[1]Customer!$V:$V),IF(N1563&lt;&gt;0,LOOKUP(N1563,[1]Supplier!$A:$A,[1]Supplier!$V:$V))))),"")</f>
        <v/>
      </c>
      <c r="S1563" s="14">
        <f>IFERROR(SUMIF(CREF!A:A,PREF!A1563,CREF!G:G),"")</f>
        <v>0</v>
      </c>
    </row>
    <row r="1564" spans="2:19">
      <c r="B1564" s="5"/>
      <c r="D1564" s="11"/>
      <c r="Q1564" s="4" t="str">
        <f>IFERROR(IF(IF(AND(IF(M1564&lt;&gt;0,LOOKUP(M1564,[1]Customer!$A:$A,[1]Customer!$B:$B),IF(N1564&lt;&gt;0,LOOKUP(N1564,[1]Supplier!$A:$A,[1]Supplier!$B:$B)))=FALSE,O1564&lt;&gt;0),LOOKUP(O1564,[1]Branch!$A:$A,[1]Branch!$B:$B),IF(M1564&lt;&gt;0,LOOKUP(M1564,[1]Customer!$A:$A,[1]Customer!$B:$B),IF(N1564&lt;&gt;0,LOOKUP(N1564,[1]Supplier!$A:$A,[1]Supplier!$B:$B))))=FALSE,LOOKUP(P1564,[1]Banking!$A:$A,[1]Banking!$B:$B),IF(AND(IF(M1564&lt;&gt;0,LOOKUP(M1564,[1]Customer!$A:$A,[1]Customer!$B:$B),IF(N1564&lt;&gt;0,LOOKUP(N1564,[1]Supplier!$A:$A,[1]Supplier!$B:$B)))=FALSE,O1564&lt;&gt;0),LOOKUP(O1564,[1]Branch!$A:$A,[1]Branch!$B:$B),IF(M1564&lt;&gt;0,LOOKUP(M1564,[1]Customer!$A:$A,[1]Customer!$B:$B),IF(N1564&lt;&gt;0,LOOKUP(N1564,[1]Supplier!$A:$A,[1]Supplier!$B:$B))))),"")</f>
        <v/>
      </c>
      <c r="R1564" s="4" t="str">
        <f>IFERROR(IF(IF(AND(IF(M1564&lt;&gt;0,LOOKUP(M1564,[1]Customer!$A:$A,[1]Customer!$V:$V),IF(N1564&lt;&gt;0,LOOKUP(N1564,[1]Supplier!$A:$A,[1]Supplier!$V:$V)))=FALSE,O1564&lt;&gt;0),LOOKUP(O1564,[1]Branch!$A:$A,[1]Branch!$V:$V),IF(M1564&lt;&gt;0,LOOKUP(M1564,[1]Customer!$A:$A,[1]Customer!$V:$V),IF(N1564&lt;&gt;0,LOOKUP(N1564,[1]Supplier!$A:$A,[1]Supplier!$V:$V))))=FALSE,LOOKUP(P1564,[1]Banking!$A:$A,[1]Banking!$C:$C),IF(AND(IF(M1564&lt;&gt;0,LOOKUP(M1564,[1]Customer!$A:$A,[1]Customer!$V:$V),IF(N1564&lt;&gt;0,LOOKUP(N1564,[1]Supplier!$A:$A,[1]Supplier!$V:$V)))=FALSE,O1564&lt;&gt;0),LOOKUP(O1564,[1]Branch!$A:$A,[1]Branch!$V:$V),IF(M1564&lt;&gt;0,LOOKUP(M1564,[1]Customer!$A:$A,[1]Customer!$V:$V),IF(N1564&lt;&gt;0,LOOKUP(N1564,[1]Supplier!$A:$A,[1]Supplier!$V:$V))))),"")</f>
        <v/>
      </c>
      <c r="S1564" s="14">
        <f>IFERROR(SUMIF(CREF!A:A,PREF!A1564,CREF!G:G),"")</f>
        <v>0</v>
      </c>
    </row>
    <row r="1565" spans="2:19">
      <c r="B1565" s="5"/>
      <c r="D1565" s="11"/>
      <c r="Q1565" s="4" t="str">
        <f>IFERROR(IF(IF(AND(IF(M1565&lt;&gt;0,LOOKUP(M1565,[1]Customer!$A:$A,[1]Customer!$B:$B),IF(N1565&lt;&gt;0,LOOKUP(N1565,[1]Supplier!$A:$A,[1]Supplier!$B:$B)))=FALSE,O1565&lt;&gt;0),LOOKUP(O1565,[1]Branch!$A:$A,[1]Branch!$B:$B),IF(M1565&lt;&gt;0,LOOKUP(M1565,[1]Customer!$A:$A,[1]Customer!$B:$B),IF(N1565&lt;&gt;0,LOOKUP(N1565,[1]Supplier!$A:$A,[1]Supplier!$B:$B))))=FALSE,LOOKUP(P1565,[1]Banking!$A:$A,[1]Banking!$B:$B),IF(AND(IF(M1565&lt;&gt;0,LOOKUP(M1565,[1]Customer!$A:$A,[1]Customer!$B:$B),IF(N1565&lt;&gt;0,LOOKUP(N1565,[1]Supplier!$A:$A,[1]Supplier!$B:$B)))=FALSE,O1565&lt;&gt;0),LOOKUP(O1565,[1]Branch!$A:$A,[1]Branch!$B:$B),IF(M1565&lt;&gt;0,LOOKUP(M1565,[1]Customer!$A:$A,[1]Customer!$B:$B),IF(N1565&lt;&gt;0,LOOKUP(N1565,[1]Supplier!$A:$A,[1]Supplier!$B:$B))))),"")</f>
        <v/>
      </c>
      <c r="R1565" s="4" t="str">
        <f>IFERROR(IF(IF(AND(IF(M1565&lt;&gt;0,LOOKUP(M1565,[1]Customer!$A:$A,[1]Customer!$V:$V),IF(N1565&lt;&gt;0,LOOKUP(N1565,[1]Supplier!$A:$A,[1]Supplier!$V:$V)))=FALSE,O1565&lt;&gt;0),LOOKUP(O1565,[1]Branch!$A:$A,[1]Branch!$V:$V),IF(M1565&lt;&gt;0,LOOKUP(M1565,[1]Customer!$A:$A,[1]Customer!$V:$V),IF(N1565&lt;&gt;0,LOOKUP(N1565,[1]Supplier!$A:$A,[1]Supplier!$V:$V))))=FALSE,LOOKUP(P1565,[1]Banking!$A:$A,[1]Banking!$C:$C),IF(AND(IF(M1565&lt;&gt;0,LOOKUP(M1565,[1]Customer!$A:$A,[1]Customer!$V:$V),IF(N1565&lt;&gt;0,LOOKUP(N1565,[1]Supplier!$A:$A,[1]Supplier!$V:$V)))=FALSE,O1565&lt;&gt;0),LOOKUP(O1565,[1]Branch!$A:$A,[1]Branch!$V:$V),IF(M1565&lt;&gt;0,LOOKUP(M1565,[1]Customer!$A:$A,[1]Customer!$V:$V),IF(N1565&lt;&gt;0,LOOKUP(N1565,[1]Supplier!$A:$A,[1]Supplier!$V:$V))))),"")</f>
        <v/>
      </c>
      <c r="S1565" s="14">
        <f>IFERROR(SUMIF(CREF!A:A,PREF!A1565,CREF!G:G),"")</f>
        <v>0</v>
      </c>
    </row>
    <row r="1566" spans="2:19">
      <c r="B1566" s="5"/>
      <c r="D1566" s="11"/>
      <c r="Q1566" s="4" t="str">
        <f>IFERROR(IF(IF(AND(IF(M1566&lt;&gt;0,LOOKUP(M1566,[1]Customer!$A:$A,[1]Customer!$B:$B),IF(N1566&lt;&gt;0,LOOKUP(N1566,[1]Supplier!$A:$A,[1]Supplier!$B:$B)))=FALSE,O1566&lt;&gt;0),LOOKUP(O1566,[1]Branch!$A:$A,[1]Branch!$B:$B),IF(M1566&lt;&gt;0,LOOKUP(M1566,[1]Customer!$A:$A,[1]Customer!$B:$B),IF(N1566&lt;&gt;0,LOOKUP(N1566,[1]Supplier!$A:$A,[1]Supplier!$B:$B))))=FALSE,LOOKUP(P1566,[1]Banking!$A:$A,[1]Banking!$B:$B),IF(AND(IF(M1566&lt;&gt;0,LOOKUP(M1566,[1]Customer!$A:$A,[1]Customer!$B:$B),IF(N1566&lt;&gt;0,LOOKUP(N1566,[1]Supplier!$A:$A,[1]Supplier!$B:$B)))=FALSE,O1566&lt;&gt;0),LOOKUP(O1566,[1]Branch!$A:$A,[1]Branch!$B:$B),IF(M1566&lt;&gt;0,LOOKUP(M1566,[1]Customer!$A:$A,[1]Customer!$B:$B),IF(N1566&lt;&gt;0,LOOKUP(N1566,[1]Supplier!$A:$A,[1]Supplier!$B:$B))))),"")</f>
        <v/>
      </c>
      <c r="R1566" s="4" t="str">
        <f>IFERROR(IF(IF(AND(IF(M1566&lt;&gt;0,LOOKUP(M1566,[1]Customer!$A:$A,[1]Customer!$V:$V),IF(N1566&lt;&gt;0,LOOKUP(N1566,[1]Supplier!$A:$A,[1]Supplier!$V:$V)))=FALSE,O1566&lt;&gt;0),LOOKUP(O1566,[1]Branch!$A:$A,[1]Branch!$V:$V),IF(M1566&lt;&gt;0,LOOKUP(M1566,[1]Customer!$A:$A,[1]Customer!$V:$V),IF(N1566&lt;&gt;0,LOOKUP(N1566,[1]Supplier!$A:$A,[1]Supplier!$V:$V))))=FALSE,LOOKUP(P1566,[1]Banking!$A:$A,[1]Banking!$C:$C),IF(AND(IF(M1566&lt;&gt;0,LOOKUP(M1566,[1]Customer!$A:$A,[1]Customer!$V:$V),IF(N1566&lt;&gt;0,LOOKUP(N1566,[1]Supplier!$A:$A,[1]Supplier!$V:$V)))=FALSE,O1566&lt;&gt;0),LOOKUP(O1566,[1]Branch!$A:$A,[1]Branch!$V:$V),IF(M1566&lt;&gt;0,LOOKUP(M1566,[1]Customer!$A:$A,[1]Customer!$V:$V),IF(N1566&lt;&gt;0,LOOKUP(N1566,[1]Supplier!$A:$A,[1]Supplier!$V:$V))))),"")</f>
        <v/>
      </c>
      <c r="S1566" s="14">
        <f>IFERROR(SUMIF(CREF!A:A,PREF!A1566,CREF!G:G),"")</f>
        <v>0</v>
      </c>
    </row>
    <row r="1567" spans="2:19">
      <c r="B1567" s="5"/>
      <c r="D1567" s="11"/>
      <c r="Q1567" s="4" t="str">
        <f>IFERROR(IF(IF(AND(IF(M1567&lt;&gt;0,LOOKUP(M1567,[1]Customer!$A:$A,[1]Customer!$B:$B),IF(N1567&lt;&gt;0,LOOKUP(N1567,[1]Supplier!$A:$A,[1]Supplier!$B:$B)))=FALSE,O1567&lt;&gt;0),LOOKUP(O1567,[1]Branch!$A:$A,[1]Branch!$B:$B),IF(M1567&lt;&gt;0,LOOKUP(M1567,[1]Customer!$A:$A,[1]Customer!$B:$B),IF(N1567&lt;&gt;0,LOOKUP(N1567,[1]Supplier!$A:$A,[1]Supplier!$B:$B))))=FALSE,LOOKUP(P1567,[1]Banking!$A:$A,[1]Banking!$B:$B),IF(AND(IF(M1567&lt;&gt;0,LOOKUP(M1567,[1]Customer!$A:$A,[1]Customer!$B:$B),IF(N1567&lt;&gt;0,LOOKUP(N1567,[1]Supplier!$A:$A,[1]Supplier!$B:$B)))=FALSE,O1567&lt;&gt;0),LOOKUP(O1567,[1]Branch!$A:$A,[1]Branch!$B:$B),IF(M1567&lt;&gt;0,LOOKUP(M1567,[1]Customer!$A:$A,[1]Customer!$B:$B),IF(N1567&lt;&gt;0,LOOKUP(N1567,[1]Supplier!$A:$A,[1]Supplier!$B:$B))))),"")</f>
        <v/>
      </c>
      <c r="R1567" s="4" t="str">
        <f>IFERROR(IF(IF(AND(IF(M1567&lt;&gt;0,LOOKUP(M1567,[1]Customer!$A:$A,[1]Customer!$V:$V),IF(N1567&lt;&gt;0,LOOKUP(N1567,[1]Supplier!$A:$A,[1]Supplier!$V:$V)))=FALSE,O1567&lt;&gt;0),LOOKUP(O1567,[1]Branch!$A:$A,[1]Branch!$V:$V),IF(M1567&lt;&gt;0,LOOKUP(M1567,[1]Customer!$A:$A,[1]Customer!$V:$V),IF(N1567&lt;&gt;0,LOOKUP(N1567,[1]Supplier!$A:$A,[1]Supplier!$V:$V))))=FALSE,LOOKUP(P1567,[1]Banking!$A:$A,[1]Banking!$C:$C),IF(AND(IF(M1567&lt;&gt;0,LOOKUP(M1567,[1]Customer!$A:$A,[1]Customer!$V:$V),IF(N1567&lt;&gt;0,LOOKUP(N1567,[1]Supplier!$A:$A,[1]Supplier!$V:$V)))=FALSE,O1567&lt;&gt;0),LOOKUP(O1567,[1]Branch!$A:$A,[1]Branch!$V:$V),IF(M1567&lt;&gt;0,LOOKUP(M1567,[1]Customer!$A:$A,[1]Customer!$V:$V),IF(N1567&lt;&gt;0,LOOKUP(N1567,[1]Supplier!$A:$A,[1]Supplier!$V:$V))))),"")</f>
        <v/>
      </c>
      <c r="S1567" s="14">
        <f>IFERROR(SUMIF(CREF!A:A,PREF!A1567,CREF!G:G),"")</f>
        <v>0</v>
      </c>
    </row>
    <row r="1568" spans="2:19">
      <c r="B1568" s="5"/>
      <c r="D1568" s="11"/>
      <c r="Q1568" s="4" t="str">
        <f>IFERROR(IF(IF(AND(IF(M1568&lt;&gt;0,LOOKUP(M1568,[1]Customer!$A:$A,[1]Customer!$B:$B),IF(N1568&lt;&gt;0,LOOKUP(N1568,[1]Supplier!$A:$A,[1]Supplier!$B:$B)))=FALSE,O1568&lt;&gt;0),LOOKUP(O1568,[1]Branch!$A:$A,[1]Branch!$B:$B),IF(M1568&lt;&gt;0,LOOKUP(M1568,[1]Customer!$A:$A,[1]Customer!$B:$B),IF(N1568&lt;&gt;0,LOOKUP(N1568,[1]Supplier!$A:$A,[1]Supplier!$B:$B))))=FALSE,LOOKUP(P1568,[1]Banking!$A:$A,[1]Banking!$B:$B),IF(AND(IF(M1568&lt;&gt;0,LOOKUP(M1568,[1]Customer!$A:$A,[1]Customer!$B:$B),IF(N1568&lt;&gt;0,LOOKUP(N1568,[1]Supplier!$A:$A,[1]Supplier!$B:$B)))=FALSE,O1568&lt;&gt;0),LOOKUP(O1568,[1]Branch!$A:$A,[1]Branch!$B:$B),IF(M1568&lt;&gt;0,LOOKUP(M1568,[1]Customer!$A:$A,[1]Customer!$B:$B),IF(N1568&lt;&gt;0,LOOKUP(N1568,[1]Supplier!$A:$A,[1]Supplier!$B:$B))))),"")</f>
        <v/>
      </c>
      <c r="R1568" s="4" t="str">
        <f>IFERROR(IF(IF(AND(IF(M1568&lt;&gt;0,LOOKUP(M1568,[1]Customer!$A:$A,[1]Customer!$V:$V),IF(N1568&lt;&gt;0,LOOKUP(N1568,[1]Supplier!$A:$A,[1]Supplier!$V:$V)))=FALSE,O1568&lt;&gt;0),LOOKUP(O1568,[1]Branch!$A:$A,[1]Branch!$V:$V),IF(M1568&lt;&gt;0,LOOKUP(M1568,[1]Customer!$A:$A,[1]Customer!$V:$V),IF(N1568&lt;&gt;0,LOOKUP(N1568,[1]Supplier!$A:$A,[1]Supplier!$V:$V))))=FALSE,LOOKUP(P1568,[1]Banking!$A:$A,[1]Banking!$C:$C),IF(AND(IF(M1568&lt;&gt;0,LOOKUP(M1568,[1]Customer!$A:$A,[1]Customer!$V:$V),IF(N1568&lt;&gt;0,LOOKUP(N1568,[1]Supplier!$A:$A,[1]Supplier!$V:$V)))=FALSE,O1568&lt;&gt;0),LOOKUP(O1568,[1]Branch!$A:$A,[1]Branch!$V:$V),IF(M1568&lt;&gt;0,LOOKUP(M1568,[1]Customer!$A:$A,[1]Customer!$V:$V),IF(N1568&lt;&gt;0,LOOKUP(N1568,[1]Supplier!$A:$A,[1]Supplier!$V:$V))))),"")</f>
        <v/>
      </c>
      <c r="S1568" s="14">
        <f>IFERROR(SUMIF(CREF!A:A,PREF!A1568,CREF!G:G),"")</f>
        <v>0</v>
      </c>
    </row>
    <row r="1569" spans="2:19">
      <c r="B1569" s="5"/>
      <c r="D1569" s="11"/>
      <c r="Q1569" s="4" t="str">
        <f>IFERROR(IF(IF(AND(IF(M1569&lt;&gt;0,LOOKUP(M1569,[1]Customer!$A:$A,[1]Customer!$B:$B),IF(N1569&lt;&gt;0,LOOKUP(N1569,[1]Supplier!$A:$A,[1]Supplier!$B:$B)))=FALSE,O1569&lt;&gt;0),LOOKUP(O1569,[1]Branch!$A:$A,[1]Branch!$B:$B),IF(M1569&lt;&gt;0,LOOKUP(M1569,[1]Customer!$A:$A,[1]Customer!$B:$B),IF(N1569&lt;&gt;0,LOOKUP(N1569,[1]Supplier!$A:$A,[1]Supplier!$B:$B))))=FALSE,LOOKUP(P1569,[1]Banking!$A:$A,[1]Banking!$B:$B),IF(AND(IF(M1569&lt;&gt;0,LOOKUP(M1569,[1]Customer!$A:$A,[1]Customer!$B:$B),IF(N1569&lt;&gt;0,LOOKUP(N1569,[1]Supplier!$A:$A,[1]Supplier!$B:$B)))=FALSE,O1569&lt;&gt;0),LOOKUP(O1569,[1]Branch!$A:$A,[1]Branch!$B:$B),IF(M1569&lt;&gt;0,LOOKUP(M1569,[1]Customer!$A:$A,[1]Customer!$B:$B),IF(N1569&lt;&gt;0,LOOKUP(N1569,[1]Supplier!$A:$A,[1]Supplier!$B:$B))))),"")</f>
        <v/>
      </c>
      <c r="R1569" s="4" t="str">
        <f>IFERROR(IF(IF(AND(IF(M1569&lt;&gt;0,LOOKUP(M1569,[1]Customer!$A:$A,[1]Customer!$V:$V),IF(N1569&lt;&gt;0,LOOKUP(N1569,[1]Supplier!$A:$A,[1]Supplier!$V:$V)))=FALSE,O1569&lt;&gt;0),LOOKUP(O1569,[1]Branch!$A:$A,[1]Branch!$V:$V),IF(M1569&lt;&gt;0,LOOKUP(M1569,[1]Customer!$A:$A,[1]Customer!$V:$V),IF(N1569&lt;&gt;0,LOOKUP(N1569,[1]Supplier!$A:$A,[1]Supplier!$V:$V))))=FALSE,LOOKUP(P1569,[1]Banking!$A:$A,[1]Banking!$C:$C),IF(AND(IF(M1569&lt;&gt;0,LOOKUP(M1569,[1]Customer!$A:$A,[1]Customer!$V:$V),IF(N1569&lt;&gt;0,LOOKUP(N1569,[1]Supplier!$A:$A,[1]Supplier!$V:$V)))=FALSE,O1569&lt;&gt;0),LOOKUP(O1569,[1]Branch!$A:$A,[1]Branch!$V:$V),IF(M1569&lt;&gt;0,LOOKUP(M1569,[1]Customer!$A:$A,[1]Customer!$V:$V),IF(N1569&lt;&gt;0,LOOKUP(N1569,[1]Supplier!$A:$A,[1]Supplier!$V:$V))))),"")</f>
        <v/>
      </c>
      <c r="S1569" s="14">
        <f>IFERROR(SUMIF(CREF!A:A,PREF!A1569,CREF!G:G),"")</f>
        <v>0</v>
      </c>
    </row>
    <row r="1570" spans="2:19">
      <c r="B1570" s="5"/>
      <c r="Q1570" s="4" t="str">
        <f>IFERROR(IF(IF(AND(IF(M1570&lt;&gt;0,LOOKUP(M1570,[1]Customer!$A:$A,[1]Customer!$B:$B),IF(N1570&lt;&gt;0,LOOKUP(N1570,[1]Supplier!$A:$A,[1]Supplier!$B:$B)))=FALSE,O1570&lt;&gt;0),LOOKUP(O1570,[1]Branch!$A:$A,[1]Branch!$B:$B),IF(M1570&lt;&gt;0,LOOKUP(M1570,[1]Customer!$A:$A,[1]Customer!$B:$B),IF(N1570&lt;&gt;0,LOOKUP(N1570,[1]Supplier!$A:$A,[1]Supplier!$B:$B))))=FALSE,LOOKUP(P1570,[1]Banking!$A:$A,[1]Banking!$B:$B),IF(AND(IF(M1570&lt;&gt;0,LOOKUP(M1570,[1]Customer!$A:$A,[1]Customer!$B:$B),IF(N1570&lt;&gt;0,LOOKUP(N1570,[1]Supplier!$A:$A,[1]Supplier!$B:$B)))=FALSE,O1570&lt;&gt;0),LOOKUP(O1570,[1]Branch!$A:$A,[1]Branch!$B:$B),IF(M1570&lt;&gt;0,LOOKUP(M1570,[1]Customer!$A:$A,[1]Customer!$B:$B),IF(N1570&lt;&gt;0,LOOKUP(N1570,[1]Supplier!$A:$A,[1]Supplier!$B:$B))))),"")</f>
        <v/>
      </c>
      <c r="R1570" s="4" t="str">
        <f>IFERROR(IF(IF(AND(IF(M1570&lt;&gt;0,LOOKUP(M1570,[1]Customer!$A:$A,[1]Customer!$V:$V),IF(N1570&lt;&gt;0,LOOKUP(N1570,[1]Supplier!$A:$A,[1]Supplier!$V:$V)))=FALSE,O1570&lt;&gt;0),LOOKUP(O1570,[1]Branch!$A:$A,[1]Branch!$V:$V),IF(M1570&lt;&gt;0,LOOKUP(M1570,[1]Customer!$A:$A,[1]Customer!$V:$V),IF(N1570&lt;&gt;0,LOOKUP(N1570,[1]Supplier!$A:$A,[1]Supplier!$V:$V))))=FALSE,LOOKUP(P1570,[1]Banking!$A:$A,[1]Banking!$C:$C),IF(AND(IF(M1570&lt;&gt;0,LOOKUP(M1570,[1]Customer!$A:$A,[1]Customer!$V:$V),IF(N1570&lt;&gt;0,LOOKUP(N1570,[1]Supplier!$A:$A,[1]Supplier!$V:$V)))=FALSE,O1570&lt;&gt;0),LOOKUP(O1570,[1]Branch!$A:$A,[1]Branch!$V:$V),IF(M1570&lt;&gt;0,LOOKUP(M1570,[1]Customer!$A:$A,[1]Customer!$V:$V),IF(N1570&lt;&gt;0,LOOKUP(N1570,[1]Supplier!$A:$A,[1]Supplier!$V:$V))))),"")</f>
        <v/>
      </c>
      <c r="S1570" s="14">
        <f>IFERROR(SUMIF(CREF!A:A,PREF!A1570,CREF!G:G),"")</f>
        <v>0</v>
      </c>
    </row>
    <row r="1571" spans="2:19">
      <c r="B1571" s="5"/>
      <c r="Q1571" s="4" t="str">
        <f>IFERROR(IF(IF(AND(IF(M1571&lt;&gt;0,LOOKUP(M1571,[1]Customer!$A:$A,[1]Customer!$B:$B),IF(N1571&lt;&gt;0,LOOKUP(N1571,[1]Supplier!$A:$A,[1]Supplier!$B:$B)))=FALSE,O1571&lt;&gt;0),LOOKUP(O1571,[1]Branch!$A:$A,[1]Branch!$B:$B),IF(M1571&lt;&gt;0,LOOKUP(M1571,[1]Customer!$A:$A,[1]Customer!$B:$B),IF(N1571&lt;&gt;0,LOOKUP(N1571,[1]Supplier!$A:$A,[1]Supplier!$B:$B))))=FALSE,LOOKUP(P1571,[1]Banking!$A:$A,[1]Banking!$B:$B),IF(AND(IF(M1571&lt;&gt;0,LOOKUP(M1571,[1]Customer!$A:$A,[1]Customer!$B:$B),IF(N1571&lt;&gt;0,LOOKUP(N1571,[1]Supplier!$A:$A,[1]Supplier!$B:$B)))=FALSE,O1571&lt;&gt;0),LOOKUP(O1571,[1]Branch!$A:$A,[1]Branch!$B:$B),IF(M1571&lt;&gt;0,LOOKUP(M1571,[1]Customer!$A:$A,[1]Customer!$B:$B),IF(N1571&lt;&gt;0,LOOKUP(N1571,[1]Supplier!$A:$A,[1]Supplier!$B:$B))))),"")</f>
        <v/>
      </c>
      <c r="R1571" s="4" t="str">
        <f>IFERROR(IF(IF(AND(IF(M1571&lt;&gt;0,LOOKUP(M1571,[1]Customer!$A:$A,[1]Customer!$V:$V),IF(N1571&lt;&gt;0,LOOKUP(N1571,[1]Supplier!$A:$A,[1]Supplier!$V:$V)))=FALSE,O1571&lt;&gt;0),LOOKUP(O1571,[1]Branch!$A:$A,[1]Branch!$V:$V),IF(M1571&lt;&gt;0,LOOKUP(M1571,[1]Customer!$A:$A,[1]Customer!$V:$V),IF(N1571&lt;&gt;0,LOOKUP(N1571,[1]Supplier!$A:$A,[1]Supplier!$V:$V))))=FALSE,LOOKUP(P1571,[1]Banking!$A:$A,[1]Banking!$C:$C),IF(AND(IF(M1571&lt;&gt;0,LOOKUP(M1571,[1]Customer!$A:$A,[1]Customer!$V:$V),IF(N1571&lt;&gt;0,LOOKUP(N1571,[1]Supplier!$A:$A,[1]Supplier!$V:$V)))=FALSE,O1571&lt;&gt;0),LOOKUP(O1571,[1]Branch!$A:$A,[1]Branch!$V:$V),IF(M1571&lt;&gt;0,LOOKUP(M1571,[1]Customer!$A:$A,[1]Customer!$V:$V),IF(N1571&lt;&gt;0,LOOKUP(N1571,[1]Supplier!$A:$A,[1]Supplier!$V:$V))))),"")</f>
        <v/>
      </c>
      <c r="S1571" s="14">
        <f>IFERROR(SUMIF(CREF!A:A,PREF!A1571,CREF!G:G),"")</f>
        <v>0</v>
      </c>
    </row>
    <row r="1572" spans="2:19">
      <c r="B1572" s="5"/>
      <c r="Q1572" s="4" t="str">
        <f>IFERROR(IF(IF(AND(IF(M1572&lt;&gt;0,LOOKUP(M1572,[1]Customer!$A:$A,[1]Customer!$B:$B),IF(N1572&lt;&gt;0,LOOKUP(N1572,[1]Supplier!$A:$A,[1]Supplier!$B:$B)))=FALSE,O1572&lt;&gt;0),LOOKUP(O1572,[1]Branch!$A:$A,[1]Branch!$B:$B),IF(M1572&lt;&gt;0,LOOKUP(M1572,[1]Customer!$A:$A,[1]Customer!$B:$B),IF(N1572&lt;&gt;0,LOOKUP(N1572,[1]Supplier!$A:$A,[1]Supplier!$B:$B))))=FALSE,LOOKUP(P1572,[1]Banking!$A:$A,[1]Banking!$B:$B),IF(AND(IF(M1572&lt;&gt;0,LOOKUP(M1572,[1]Customer!$A:$A,[1]Customer!$B:$B),IF(N1572&lt;&gt;0,LOOKUP(N1572,[1]Supplier!$A:$A,[1]Supplier!$B:$B)))=FALSE,O1572&lt;&gt;0),LOOKUP(O1572,[1]Branch!$A:$A,[1]Branch!$B:$B),IF(M1572&lt;&gt;0,LOOKUP(M1572,[1]Customer!$A:$A,[1]Customer!$B:$B),IF(N1572&lt;&gt;0,LOOKUP(N1572,[1]Supplier!$A:$A,[1]Supplier!$B:$B))))),"")</f>
        <v/>
      </c>
      <c r="R1572" s="4" t="str">
        <f>IFERROR(IF(IF(AND(IF(M1572&lt;&gt;0,LOOKUP(M1572,[1]Customer!$A:$A,[1]Customer!$V:$V),IF(N1572&lt;&gt;0,LOOKUP(N1572,[1]Supplier!$A:$A,[1]Supplier!$V:$V)))=FALSE,O1572&lt;&gt;0),LOOKUP(O1572,[1]Branch!$A:$A,[1]Branch!$V:$V),IF(M1572&lt;&gt;0,LOOKUP(M1572,[1]Customer!$A:$A,[1]Customer!$V:$V),IF(N1572&lt;&gt;0,LOOKUP(N1572,[1]Supplier!$A:$A,[1]Supplier!$V:$V))))=FALSE,LOOKUP(P1572,[1]Banking!$A:$A,[1]Banking!$C:$C),IF(AND(IF(M1572&lt;&gt;0,LOOKUP(M1572,[1]Customer!$A:$A,[1]Customer!$V:$V),IF(N1572&lt;&gt;0,LOOKUP(N1572,[1]Supplier!$A:$A,[1]Supplier!$V:$V)))=FALSE,O1572&lt;&gt;0),LOOKUP(O1572,[1]Branch!$A:$A,[1]Branch!$V:$V),IF(M1572&lt;&gt;0,LOOKUP(M1572,[1]Customer!$A:$A,[1]Customer!$V:$V),IF(N1572&lt;&gt;0,LOOKUP(N1572,[1]Supplier!$A:$A,[1]Supplier!$V:$V))))),"")</f>
        <v/>
      </c>
      <c r="S1572" s="14">
        <f>IFERROR(SUMIF(CREF!A:A,PREF!A1572,CREF!G:G),"")</f>
        <v>0</v>
      </c>
    </row>
    <row r="1573" spans="2:19">
      <c r="B1573" s="5"/>
      <c r="Q1573" s="4" t="str">
        <f>IFERROR(IF(IF(AND(IF(M1573&lt;&gt;0,LOOKUP(M1573,[1]Customer!$A:$A,[1]Customer!$B:$B),IF(N1573&lt;&gt;0,LOOKUP(N1573,[1]Supplier!$A:$A,[1]Supplier!$B:$B)))=FALSE,O1573&lt;&gt;0),LOOKUP(O1573,[1]Branch!$A:$A,[1]Branch!$B:$B),IF(M1573&lt;&gt;0,LOOKUP(M1573,[1]Customer!$A:$A,[1]Customer!$B:$B),IF(N1573&lt;&gt;0,LOOKUP(N1573,[1]Supplier!$A:$A,[1]Supplier!$B:$B))))=FALSE,LOOKUP(P1573,[1]Banking!$A:$A,[1]Banking!$B:$B),IF(AND(IF(M1573&lt;&gt;0,LOOKUP(M1573,[1]Customer!$A:$A,[1]Customer!$B:$B),IF(N1573&lt;&gt;0,LOOKUP(N1573,[1]Supplier!$A:$A,[1]Supplier!$B:$B)))=FALSE,O1573&lt;&gt;0),LOOKUP(O1573,[1]Branch!$A:$A,[1]Branch!$B:$B),IF(M1573&lt;&gt;0,LOOKUP(M1573,[1]Customer!$A:$A,[1]Customer!$B:$B),IF(N1573&lt;&gt;0,LOOKUP(N1573,[1]Supplier!$A:$A,[1]Supplier!$B:$B))))),"")</f>
        <v/>
      </c>
      <c r="R1573" s="4" t="str">
        <f>IFERROR(IF(IF(AND(IF(M1573&lt;&gt;0,LOOKUP(M1573,[1]Customer!$A:$A,[1]Customer!$V:$V),IF(N1573&lt;&gt;0,LOOKUP(N1573,[1]Supplier!$A:$A,[1]Supplier!$V:$V)))=FALSE,O1573&lt;&gt;0),LOOKUP(O1573,[1]Branch!$A:$A,[1]Branch!$V:$V),IF(M1573&lt;&gt;0,LOOKUP(M1573,[1]Customer!$A:$A,[1]Customer!$V:$V),IF(N1573&lt;&gt;0,LOOKUP(N1573,[1]Supplier!$A:$A,[1]Supplier!$V:$V))))=FALSE,LOOKUP(P1573,[1]Banking!$A:$A,[1]Banking!$C:$C),IF(AND(IF(M1573&lt;&gt;0,LOOKUP(M1573,[1]Customer!$A:$A,[1]Customer!$V:$V),IF(N1573&lt;&gt;0,LOOKUP(N1573,[1]Supplier!$A:$A,[1]Supplier!$V:$V)))=FALSE,O1573&lt;&gt;0),LOOKUP(O1573,[1]Branch!$A:$A,[1]Branch!$V:$V),IF(M1573&lt;&gt;0,LOOKUP(M1573,[1]Customer!$A:$A,[1]Customer!$V:$V),IF(N1573&lt;&gt;0,LOOKUP(N1573,[1]Supplier!$A:$A,[1]Supplier!$V:$V))))),"")</f>
        <v/>
      </c>
      <c r="S1573" s="14">
        <f>IFERROR(SUMIF(CREF!A:A,PREF!A1573,CREF!G:G),"")</f>
        <v>0</v>
      </c>
    </row>
    <row r="1574" spans="2:19">
      <c r="B1574" s="5"/>
      <c r="Q1574" s="4" t="str">
        <f>IFERROR(IF(IF(AND(IF(M1574&lt;&gt;0,LOOKUP(M1574,[1]Customer!$A:$A,[1]Customer!$B:$B),IF(N1574&lt;&gt;0,LOOKUP(N1574,[1]Supplier!$A:$A,[1]Supplier!$B:$B)))=FALSE,O1574&lt;&gt;0),LOOKUP(O1574,[1]Branch!$A:$A,[1]Branch!$B:$B),IF(M1574&lt;&gt;0,LOOKUP(M1574,[1]Customer!$A:$A,[1]Customer!$B:$B),IF(N1574&lt;&gt;0,LOOKUP(N1574,[1]Supplier!$A:$A,[1]Supplier!$B:$B))))=FALSE,LOOKUP(P1574,[1]Banking!$A:$A,[1]Banking!$B:$B),IF(AND(IF(M1574&lt;&gt;0,LOOKUP(M1574,[1]Customer!$A:$A,[1]Customer!$B:$B),IF(N1574&lt;&gt;0,LOOKUP(N1574,[1]Supplier!$A:$A,[1]Supplier!$B:$B)))=FALSE,O1574&lt;&gt;0),LOOKUP(O1574,[1]Branch!$A:$A,[1]Branch!$B:$B),IF(M1574&lt;&gt;0,LOOKUP(M1574,[1]Customer!$A:$A,[1]Customer!$B:$B),IF(N1574&lt;&gt;0,LOOKUP(N1574,[1]Supplier!$A:$A,[1]Supplier!$B:$B))))),"")</f>
        <v/>
      </c>
      <c r="R1574" s="4" t="str">
        <f>IFERROR(IF(IF(AND(IF(M1574&lt;&gt;0,LOOKUP(M1574,[1]Customer!$A:$A,[1]Customer!$V:$V),IF(N1574&lt;&gt;0,LOOKUP(N1574,[1]Supplier!$A:$A,[1]Supplier!$V:$V)))=FALSE,O1574&lt;&gt;0),LOOKUP(O1574,[1]Branch!$A:$A,[1]Branch!$V:$V),IF(M1574&lt;&gt;0,LOOKUP(M1574,[1]Customer!$A:$A,[1]Customer!$V:$V),IF(N1574&lt;&gt;0,LOOKUP(N1574,[1]Supplier!$A:$A,[1]Supplier!$V:$V))))=FALSE,LOOKUP(P1574,[1]Banking!$A:$A,[1]Banking!$C:$C),IF(AND(IF(M1574&lt;&gt;0,LOOKUP(M1574,[1]Customer!$A:$A,[1]Customer!$V:$V),IF(N1574&lt;&gt;0,LOOKUP(N1574,[1]Supplier!$A:$A,[1]Supplier!$V:$V)))=FALSE,O1574&lt;&gt;0),LOOKUP(O1574,[1]Branch!$A:$A,[1]Branch!$V:$V),IF(M1574&lt;&gt;0,LOOKUP(M1574,[1]Customer!$A:$A,[1]Customer!$V:$V),IF(N1574&lt;&gt;0,LOOKUP(N1574,[1]Supplier!$A:$A,[1]Supplier!$V:$V))))),"")</f>
        <v/>
      </c>
      <c r="S1574" s="14">
        <f>IFERROR(SUMIF(CREF!A:A,PREF!A1574,CREF!G:G),"")</f>
        <v>0</v>
      </c>
    </row>
    <row r="1575" spans="2:19">
      <c r="B1575" s="5"/>
      <c r="Q1575" s="4" t="str">
        <f>IFERROR(IF(IF(AND(IF(M1575&lt;&gt;0,LOOKUP(M1575,[1]Customer!$A:$A,[1]Customer!$B:$B),IF(N1575&lt;&gt;0,LOOKUP(N1575,[1]Supplier!$A:$A,[1]Supplier!$B:$B)))=FALSE,O1575&lt;&gt;0),LOOKUP(O1575,[1]Branch!$A:$A,[1]Branch!$B:$B),IF(M1575&lt;&gt;0,LOOKUP(M1575,[1]Customer!$A:$A,[1]Customer!$B:$B),IF(N1575&lt;&gt;0,LOOKUP(N1575,[1]Supplier!$A:$A,[1]Supplier!$B:$B))))=FALSE,LOOKUP(P1575,[1]Banking!$A:$A,[1]Banking!$B:$B),IF(AND(IF(M1575&lt;&gt;0,LOOKUP(M1575,[1]Customer!$A:$A,[1]Customer!$B:$B),IF(N1575&lt;&gt;0,LOOKUP(N1575,[1]Supplier!$A:$A,[1]Supplier!$B:$B)))=FALSE,O1575&lt;&gt;0),LOOKUP(O1575,[1]Branch!$A:$A,[1]Branch!$B:$B),IF(M1575&lt;&gt;0,LOOKUP(M1575,[1]Customer!$A:$A,[1]Customer!$B:$B),IF(N1575&lt;&gt;0,LOOKUP(N1575,[1]Supplier!$A:$A,[1]Supplier!$B:$B))))),"")</f>
        <v/>
      </c>
      <c r="R1575" s="4" t="str">
        <f>IFERROR(IF(IF(AND(IF(M1575&lt;&gt;0,LOOKUP(M1575,[1]Customer!$A:$A,[1]Customer!$V:$V),IF(N1575&lt;&gt;0,LOOKUP(N1575,[1]Supplier!$A:$A,[1]Supplier!$V:$V)))=FALSE,O1575&lt;&gt;0),LOOKUP(O1575,[1]Branch!$A:$A,[1]Branch!$V:$V),IF(M1575&lt;&gt;0,LOOKUP(M1575,[1]Customer!$A:$A,[1]Customer!$V:$V),IF(N1575&lt;&gt;0,LOOKUP(N1575,[1]Supplier!$A:$A,[1]Supplier!$V:$V))))=FALSE,LOOKUP(P1575,[1]Banking!$A:$A,[1]Banking!$C:$C),IF(AND(IF(M1575&lt;&gt;0,LOOKUP(M1575,[1]Customer!$A:$A,[1]Customer!$V:$V),IF(N1575&lt;&gt;0,LOOKUP(N1575,[1]Supplier!$A:$A,[1]Supplier!$V:$V)))=FALSE,O1575&lt;&gt;0),LOOKUP(O1575,[1]Branch!$A:$A,[1]Branch!$V:$V),IF(M1575&lt;&gt;0,LOOKUP(M1575,[1]Customer!$A:$A,[1]Customer!$V:$V),IF(N1575&lt;&gt;0,LOOKUP(N1575,[1]Supplier!$A:$A,[1]Supplier!$V:$V))))),"")</f>
        <v/>
      </c>
      <c r="S1575" s="14">
        <f>IFERROR(SUMIF(CREF!A:A,PREF!A1575,CREF!G:G),"")</f>
        <v>0</v>
      </c>
    </row>
    <row r="1576" spans="2:19">
      <c r="B1576" s="5"/>
      <c r="Q1576" s="4" t="str">
        <f>IFERROR(IF(IF(AND(IF(M1576&lt;&gt;0,LOOKUP(M1576,[1]Customer!$A:$A,[1]Customer!$B:$B),IF(N1576&lt;&gt;0,LOOKUP(N1576,[1]Supplier!$A:$A,[1]Supplier!$B:$B)))=FALSE,O1576&lt;&gt;0),LOOKUP(O1576,[1]Branch!$A:$A,[1]Branch!$B:$B),IF(M1576&lt;&gt;0,LOOKUP(M1576,[1]Customer!$A:$A,[1]Customer!$B:$B),IF(N1576&lt;&gt;0,LOOKUP(N1576,[1]Supplier!$A:$A,[1]Supplier!$B:$B))))=FALSE,LOOKUP(P1576,[1]Banking!$A:$A,[1]Banking!$B:$B),IF(AND(IF(M1576&lt;&gt;0,LOOKUP(M1576,[1]Customer!$A:$A,[1]Customer!$B:$B),IF(N1576&lt;&gt;0,LOOKUP(N1576,[1]Supplier!$A:$A,[1]Supplier!$B:$B)))=FALSE,O1576&lt;&gt;0),LOOKUP(O1576,[1]Branch!$A:$A,[1]Branch!$B:$B),IF(M1576&lt;&gt;0,LOOKUP(M1576,[1]Customer!$A:$A,[1]Customer!$B:$B),IF(N1576&lt;&gt;0,LOOKUP(N1576,[1]Supplier!$A:$A,[1]Supplier!$B:$B))))),"")</f>
        <v/>
      </c>
      <c r="R1576" s="4" t="str">
        <f>IFERROR(IF(IF(AND(IF(M1576&lt;&gt;0,LOOKUP(M1576,[1]Customer!$A:$A,[1]Customer!$V:$V),IF(N1576&lt;&gt;0,LOOKUP(N1576,[1]Supplier!$A:$A,[1]Supplier!$V:$V)))=FALSE,O1576&lt;&gt;0),LOOKUP(O1576,[1]Branch!$A:$A,[1]Branch!$V:$V),IF(M1576&lt;&gt;0,LOOKUP(M1576,[1]Customer!$A:$A,[1]Customer!$V:$V),IF(N1576&lt;&gt;0,LOOKUP(N1576,[1]Supplier!$A:$A,[1]Supplier!$V:$V))))=FALSE,LOOKUP(P1576,[1]Banking!$A:$A,[1]Banking!$C:$C),IF(AND(IF(M1576&lt;&gt;0,LOOKUP(M1576,[1]Customer!$A:$A,[1]Customer!$V:$V),IF(N1576&lt;&gt;0,LOOKUP(N1576,[1]Supplier!$A:$A,[1]Supplier!$V:$V)))=FALSE,O1576&lt;&gt;0),LOOKUP(O1576,[1]Branch!$A:$A,[1]Branch!$V:$V),IF(M1576&lt;&gt;0,LOOKUP(M1576,[1]Customer!$A:$A,[1]Customer!$V:$V),IF(N1576&lt;&gt;0,LOOKUP(N1576,[1]Supplier!$A:$A,[1]Supplier!$V:$V))))),"")</f>
        <v/>
      </c>
      <c r="S1576" s="14">
        <f>IFERROR(SUMIF(CREF!A:A,PREF!A1576,CREF!G:G),"")</f>
        <v>0</v>
      </c>
    </row>
    <row r="1577" spans="2:19">
      <c r="B1577" s="5"/>
      <c r="Q1577" s="4" t="str">
        <f>IFERROR(IF(IF(AND(IF(M1577&lt;&gt;0,LOOKUP(M1577,[1]Customer!$A:$A,[1]Customer!$B:$B),IF(N1577&lt;&gt;0,LOOKUP(N1577,[1]Supplier!$A:$A,[1]Supplier!$B:$B)))=FALSE,O1577&lt;&gt;0),LOOKUP(O1577,[1]Branch!$A:$A,[1]Branch!$B:$B),IF(M1577&lt;&gt;0,LOOKUP(M1577,[1]Customer!$A:$A,[1]Customer!$B:$B),IF(N1577&lt;&gt;0,LOOKUP(N1577,[1]Supplier!$A:$A,[1]Supplier!$B:$B))))=FALSE,LOOKUP(P1577,[1]Banking!$A:$A,[1]Banking!$B:$B),IF(AND(IF(M1577&lt;&gt;0,LOOKUP(M1577,[1]Customer!$A:$A,[1]Customer!$B:$B),IF(N1577&lt;&gt;0,LOOKUP(N1577,[1]Supplier!$A:$A,[1]Supplier!$B:$B)))=FALSE,O1577&lt;&gt;0),LOOKUP(O1577,[1]Branch!$A:$A,[1]Branch!$B:$B),IF(M1577&lt;&gt;0,LOOKUP(M1577,[1]Customer!$A:$A,[1]Customer!$B:$B),IF(N1577&lt;&gt;0,LOOKUP(N1577,[1]Supplier!$A:$A,[1]Supplier!$B:$B))))),"")</f>
        <v/>
      </c>
      <c r="R1577" s="4" t="str">
        <f>IFERROR(IF(IF(AND(IF(M1577&lt;&gt;0,LOOKUP(M1577,[1]Customer!$A:$A,[1]Customer!$V:$V),IF(N1577&lt;&gt;0,LOOKUP(N1577,[1]Supplier!$A:$A,[1]Supplier!$V:$V)))=FALSE,O1577&lt;&gt;0),LOOKUP(O1577,[1]Branch!$A:$A,[1]Branch!$V:$V),IF(M1577&lt;&gt;0,LOOKUP(M1577,[1]Customer!$A:$A,[1]Customer!$V:$V),IF(N1577&lt;&gt;0,LOOKUP(N1577,[1]Supplier!$A:$A,[1]Supplier!$V:$V))))=FALSE,LOOKUP(P1577,[1]Banking!$A:$A,[1]Banking!$C:$C),IF(AND(IF(M1577&lt;&gt;0,LOOKUP(M1577,[1]Customer!$A:$A,[1]Customer!$V:$V),IF(N1577&lt;&gt;0,LOOKUP(N1577,[1]Supplier!$A:$A,[1]Supplier!$V:$V)))=FALSE,O1577&lt;&gt;0),LOOKUP(O1577,[1]Branch!$A:$A,[1]Branch!$V:$V),IF(M1577&lt;&gt;0,LOOKUP(M1577,[1]Customer!$A:$A,[1]Customer!$V:$V),IF(N1577&lt;&gt;0,LOOKUP(N1577,[1]Supplier!$A:$A,[1]Supplier!$V:$V))))),"")</f>
        <v/>
      </c>
      <c r="S1577" s="14">
        <f>IFERROR(SUMIF(CREF!A:A,PREF!A1577,CREF!G:G),"")</f>
        <v>0</v>
      </c>
    </row>
    <row r="1578" spans="2:19">
      <c r="B1578" s="5"/>
      <c r="Q1578" s="4" t="str">
        <f>IFERROR(IF(IF(AND(IF(M1578&lt;&gt;0,LOOKUP(M1578,[1]Customer!$A:$A,[1]Customer!$B:$B),IF(N1578&lt;&gt;0,LOOKUP(N1578,[1]Supplier!$A:$A,[1]Supplier!$B:$B)))=FALSE,O1578&lt;&gt;0),LOOKUP(O1578,[1]Branch!$A:$A,[1]Branch!$B:$B),IF(M1578&lt;&gt;0,LOOKUP(M1578,[1]Customer!$A:$A,[1]Customer!$B:$B),IF(N1578&lt;&gt;0,LOOKUP(N1578,[1]Supplier!$A:$A,[1]Supplier!$B:$B))))=FALSE,LOOKUP(P1578,[1]Banking!$A:$A,[1]Banking!$B:$B),IF(AND(IF(M1578&lt;&gt;0,LOOKUP(M1578,[1]Customer!$A:$A,[1]Customer!$B:$B),IF(N1578&lt;&gt;0,LOOKUP(N1578,[1]Supplier!$A:$A,[1]Supplier!$B:$B)))=FALSE,O1578&lt;&gt;0),LOOKUP(O1578,[1]Branch!$A:$A,[1]Branch!$B:$B),IF(M1578&lt;&gt;0,LOOKUP(M1578,[1]Customer!$A:$A,[1]Customer!$B:$B),IF(N1578&lt;&gt;0,LOOKUP(N1578,[1]Supplier!$A:$A,[1]Supplier!$B:$B))))),"")</f>
        <v/>
      </c>
      <c r="R1578" s="4" t="str">
        <f>IFERROR(IF(IF(AND(IF(M1578&lt;&gt;0,LOOKUP(M1578,[1]Customer!$A:$A,[1]Customer!$V:$V),IF(N1578&lt;&gt;0,LOOKUP(N1578,[1]Supplier!$A:$A,[1]Supplier!$V:$V)))=FALSE,O1578&lt;&gt;0),LOOKUP(O1578,[1]Branch!$A:$A,[1]Branch!$V:$V),IF(M1578&lt;&gt;0,LOOKUP(M1578,[1]Customer!$A:$A,[1]Customer!$V:$V),IF(N1578&lt;&gt;0,LOOKUP(N1578,[1]Supplier!$A:$A,[1]Supplier!$V:$V))))=FALSE,LOOKUP(P1578,[1]Banking!$A:$A,[1]Banking!$C:$C),IF(AND(IF(M1578&lt;&gt;0,LOOKUP(M1578,[1]Customer!$A:$A,[1]Customer!$V:$V),IF(N1578&lt;&gt;0,LOOKUP(N1578,[1]Supplier!$A:$A,[1]Supplier!$V:$V)))=FALSE,O1578&lt;&gt;0),LOOKUP(O1578,[1]Branch!$A:$A,[1]Branch!$V:$V),IF(M1578&lt;&gt;0,LOOKUP(M1578,[1]Customer!$A:$A,[1]Customer!$V:$V),IF(N1578&lt;&gt;0,LOOKUP(N1578,[1]Supplier!$A:$A,[1]Supplier!$V:$V))))),"")</f>
        <v/>
      </c>
      <c r="S1578" s="14">
        <f>IFERROR(SUMIF(CREF!A:A,PREF!A1578,CREF!G:G),"")</f>
        <v>0</v>
      </c>
    </row>
    <row r="1579" spans="2:19">
      <c r="B1579" s="5"/>
      <c r="Q1579" s="4" t="str">
        <f>IFERROR(IF(IF(AND(IF(M1579&lt;&gt;0,LOOKUP(M1579,[1]Customer!$A:$A,[1]Customer!$B:$B),IF(N1579&lt;&gt;0,LOOKUP(N1579,[1]Supplier!$A:$A,[1]Supplier!$B:$B)))=FALSE,O1579&lt;&gt;0),LOOKUP(O1579,[1]Branch!$A:$A,[1]Branch!$B:$B),IF(M1579&lt;&gt;0,LOOKUP(M1579,[1]Customer!$A:$A,[1]Customer!$B:$B),IF(N1579&lt;&gt;0,LOOKUP(N1579,[1]Supplier!$A:$A,[1]Supplier!$B:$B))))=FALSE,LOOKUP(P1579,[1]Banking!$A:$A,[1]Banking!$B:$B),IF(AND(IF(M1579&lt;&gt;0,LOOKUP(M1579,[1]Customer!$A:$A,[1]Customer!$B:$B),IF(N1579&lt;&gt;0,LOOKUP(N1579,[1]Supplier!$A:$A,[1]Supplier!$B:$B)))=FALSE,O1579&lt;&gt;0),LOOKUP(O1579,[1]Branch!$A:$A,[1]Branch!$B:$B),IF(M1579&lt;&gt;0,LOOKUP(M1579,[1]Customer!$A:$A,[1]Customer!$B:$B),IF(N1579&lt;&gt;0,LOOKUP(N1579,[1]Supplier!$A:$A,[1]Supplier!$B:$B))))),"")</f>
        <v/>
      </c>
      <c r="R1579" s="4" t="str">
        <f>IFERROR(IF(IF(AND(IF(M1579&lt;&gt;0,LOOKUP(M1579,[1]Customer!$A:$A,[1]Customer!$V:$V),IF(N1579&lt;&gt;0,LOOKUP(N1579,[1]Supplier!$A:$A,[1]Supplier!$V:$V)))=FALSE,O1579&lt;&gt;0),LOOKUP(O1579,[1]Branch!$A:$A,[1]Branch!$V:$V),IF(M1579&lt;&gt;0,LOOKUP(M1579,[1]Customer!$A:$A,[1]Customer!$V:$V),IF(N1579&lt;&gt;0,LOOKUP(N1579,[1]Supplier!$A:$A,[1]Supplier!$V:$V))))=FALSE,LOOKUP(P1579,[1]Banking!$A:$A,[1]Banking!$C:$C),IF(AND(IF(M1579&lt;&gt;0,LOOKUP(M1579,[1]Customer!$A:$A,[1]Customer!$V:$V),IF(N1579&lt;&gt;0,LOOKUP(N1579,[1]Supplier!$A:$A,[1]Supplier!$V:$V)))=FALSE,O1579&lt;&gt;0),LOOKUP(O1579,[1]Branch!$A:$A,[1]Branch!$V:$V),IF(M1579&lt;&gt;0,LOOKUP(M1579,[1]Customer!$A:$A,[1]Customer!$V:$V),IF(N1579&lt;&gt;0,LOOKUP(N1579,[1]Supplier!$A:$A,[1]Supplier!$V:$V))))),"")</f>
        <v/>
      </c>
      <c r="S1579" s="14">
        <f>IFERROR(SUMIF(CREF!A:A,PREF!A1579,CREF!G:G),"")</f>
        <v>0</v>
      </c>
    </row>
    <row r="1580" spans="2:19">
      <c r="B1580" s="5"/>
      <c r="Q1580" s="4" t="str">
        <f>IFERROR(IF(IF(AND(IF(M1580&lt;&gt;0,LOOKUP(M1580,[1]Customer!$A:$A,[1]Customer!$B:$B),IF(N1580&lt;&gt;0,LOOKUP(N1580,[1]Supplier!$A:$A,[1]Supplier!$B:$B)))=FALSE,O1580&lt;&gt;0),LOOKUP(O1580,[1]Branch!$A:$A,[1]Branch!$B:$B),IF(M1580&lt;&gt;0,LOOKUP(M1580,[1]Customer!$A:$A,[1]Customer!$B:$B),IF(N1580&lt;&gt;0,LOOKUP(N1580,[1]Supplier!$A:$A,[1]Supplier!$B:$B))))=FALSE,LOOKUP(P1580,[1]Banking!$A:$A,[1]Banking!$B:$B),IF(AND(IF(M1580&lt;&gt;0,LOOKUP(M1580,[1]Customer!$A:$A,[1]Customer!$B:$B),IF(N1580&lt;&gt;0,LOOKUP(N1580,[1]Supplier!$A:$A,[1]Supplier!$B:$B)))=FALSE,O1580&lt;&gt;0),LOOKUP(O1580,[1]Branch!$A:$A,[1]Branch!$B:$B),IF(M1580&lt;&gt;0,LOOKUP(M1580,[1]Customer!$A:$A,[1]Customer!$B:$B),IF(N1580&lt;&gt;0,LOOKUP(N1580,[1]Supplier!$A:$A,[1]Supplier!$B:$B))))),"")</f>
        <v/>
      </c>
      <c r="R1580" s="4" t="str">
        <f>IFERROR(IF(IF(AND(IF(M1580&lt;&gt;0,LOOKUP(M1580,[1]Customer!$A:$A,[1]Customer!$V:$V),IF(N1580&lt;&gt;0,LOOKUP(N1580,[1]Supplier!$A:$A,[1]Supplier!$V:$V)))=FALSE,O1580&lt;&gt;0),LOOKUP(O1580,[1]Branch!$A:$A,[1]Branch!$V:$V),IF(M1580&lt;&gt;0,LOOKUP(M1580,[1]Customer!$A:$A,[1]Customer!$V:$V),IF(N1580&lt;&gt;0,LOOKUP(N1580,[1]Supplier!$A:$A,[1]Supplier!$V:$V))))=FALSE,LOOKUP(P1580,[1]Banking!$A:$A,[1]Banking!$C:$C),IF(AND(IF(M1580&lt;&gt;0,LOOKUP(M1580,[1]Customer!$A:$A,[1]Customer!$V:$V),IF(N1580&lt;&gt;0,LOOKUP(N1580,[1]Supplier!$A:$A,[1]Supplier!$V:$V)))=FALSE,O1580&lt;&gt;0),LOOKUP(O1580,[1]Branch!$A:$A,[1]Branch!$V:$V),IF(M1580&lt;&gt;0,LOOKUP(M1580,[1]Customer!$A:$A,[1]Customer!$V:$V),IF(N1580&lt;&gt;0,LOOKUP(N1580,[1]Supplier!$A:$A,[1]Supplier!$V:$V))))),"")</f>
        <v/>
      </c>
      <c r="S1580" s="14">
        <f>IFERROR(SUMIF(CREF!A:A,PREF!A1580,CREF!G:G),"")</f>
        <v>0</v>
      </c>
    </row>
    <row r="1581" spans="2:19">
      <c r="B1581" s="5"/>
      <c r="Q1581" s="4" t="str">
        <f>IFERROR(IF(IF(AND(IF(M1581&lt;&gt;0,LOOKUP(M1581,[1]Customer!$A:$A,[1]Customer!$B:$B),IF(N1581&lt;&gt;0,LOOKUP(N1581,[1]Supplier!$A:$A,[1]Supplier!$B:$B)))=FALSE,O1581&lt;&gt;0),LOOKUP(O1581,[1]Branch!$A:$A,[1]Branch!$B:$B),IF(M1581&lt;&gt;0,LOOKUP(M1581,[1]Customer!$A:$A,[1]Customer!$B:$B),IF(N1581&lt;&gt;0,LOOKUP(N1581,[1]Supplier!$A:$A,[1]Supplier!$B:$B))))=FALSE,LOOKUP(P1581,[1]Banking!$A:$A,[1]Banking!$B:$B),IF(AND(IF(M1581&lt;&gt;0,LOOKUP(M1581,[1]Customer!$A:$A,[1]Customer!$B:$B),IF(N1581&lt;&gt;0,LOOKUP(N1581,[1]Supplier!$A:$A,[1]Supplier!$B:$B)))=FALSE,O1581&lt;&gt;0),LOOKUP(O1581,[1]Branch!$A:$A,[1]Branch!$B:$B),IF(M1581&lt;&gt;0,LOOKUP(M1581,[1]Customer!$A:$A,[1]Customer!$B:$B),IF(N1581&lt;&gt;0,LOOKUP(N1581,[1]Supplier!$A:$A,[1]Supplier!$B:$B))))),"")</f>
        <v/>
      </c>
      <c r="R1581" s="4" t="str">
        <f>IFERROR(IF(IF(AND(IF(M1581&lt;&gt;0,LOOKUP(M1581,[1]Customer!$A:$A,[1]Customer!$V:$V),IF(N1581&lt;&gt;0,LOOKUP(N1581,[1]Supplier!$A:$A,[1]Supplier!$V:$V)))=FALSE,O1581&lt;&gt;0),LOOKUP(O1581,[1]Branch!$A:$A,[1]Branch!$V:$V),IF(M1581&lt;&gt;0,LOOKUP(M1581,[1]Customer!$A:$A,[1]Customer!$V:$V),IF(N1581&lt;&gt;0,LOOKUP(N1581,[1]Supplier!$A:$A,[1]Supplier!$V:$V))))=FALSE,LOOKUP(P1581,[1]Banking!$A:$A,[1]Banking!$C:$C),IF(AND(IF(M1581&lt;&gt;0,LOOKUP(M1581,[1]Customer!$A:$A,[1]Customer!$V:$V),IF(N1581&lt;&gt;0,LOOKUP(N1581,[1]Supplier!$A:$A,[1]Supplier!$V:$V)))=FALSE,O1581&lt;&gt;0),LOOKUP(O1581,[1]Branch!$A:$A,[1]Branch!$V:$V),IF(M1581&lt;&gt;0,LOOKUP(M1581,[1]Customer!$A:$A,[1]Customer!$V:$V),IF(N1581&lt;&gt;0,LOOKUP(N1581,[1]Supplier!$A:$A,[1]Supplier!$V:$V))))),"")</f>
        <v/>
      </c>
      <c r="S1581" s="14">
        <f>IFERROR(SUMIF(CREF!A:A,PREF!A1581,CREF!G:G),"")</f>
        <v>0</v>
      </c>
    </row>
    <row r="1582" spans="2:19">
      <c r="B1582" s="5"/>
      <c r="Q1582" s="4" t="str">
        <f>IFERROR(IF(IF(AND(IF(M1582&lt;&gt;0,LOOKUP(M1582,[1]Customer!$A:$A,[1]Customer!$B:$B),IF(N1582&lt;&gt;0,LOOKUP(N1582,[1]Supplier!$A:$A,[1]Supplier!$B:$B)))=FALSE,O1582&lt;&gt;0),LOOKUP(O1582,[1]Branch!$A:$A,[1]Branch!$B:$B),IF(M1582&lt;&gt;0,LOOKUP(M1582,[1]Customer!$A:$A,[1]Customer!$B:$B),IF(N1582&lt;&gt;0,LOOKUP(N1582,[1]Supplier!$A:$A,[1]Supplier!$B:$B))))=FALSE,LOOKUP(P1582,[1]Banking!$A:$A,[1]Banking!$B:$B),IF(AND(IF(M1582&lt;&gt;0,LOOKUP(M1582,[1]Customer!$A:$A,[1]Customer!$B:$B),IF(N1582&lt;&gt;0,LOOKUP(N1582,[1]Supplier!$A:$A,[1]Supplier!$B:$B)))=FALSE,O1582&lt;&gt;0),LOOKUP(O1582,[1]Branch!$A:$A,[1]Branch!$B:$B),IF(M1582&lt;&gt;0,LOOKUP(M1582,[1]Customer!$A:$A,[1]Customer!$B:$B),IF(N1582&lt;&gt;0,LOOKUP(N1582,[1]Supplier!$A:$A,[1]Supplier!$B:$B))))),"")</f>
        <v/>
      </c>
      <c r="R1582" s="4" t="str">
        <f>IFERROR(IF(IF(AND(IF(M1582&lt;&gt;0,LOOKUP(M1582,[1]Customer!$A:$A,[1]Customer!$V:$V),IF(N1582&lt;&gt;0,LOOKUP(N1582,[1]Supplier!$A:$A,[1]Supplier!$V:$V)))=FALSE,O1582&lt;&gt;0),LOOKUP(O1582,[1]Branch!$A:$A,[1]Branch!$V:$V),IF(M1582&lt;&gt;0,LOOKUP(M1582,[1]Customer!$A:$A,[1]Customer!$V:$V),IF(N1582&lt;&gt;0,LOOKUP(N1582,[1]Supplier!$A:$A,[1]Supplier!$V:$V))))=FALSE,LOOKUP(P1582,[1]Banking!$A:$A,[1]Banking!$C:$C),IF(AND(IF(M1582&lt;&gt;0,LOOKUP(M1582,[1]Customer!$A:$A,[1]Customer!$V:$V),IF(N1582&lt;&gt;0,LOOKUP(N1582,[1]Supplier!$A:$A,[1]Supplier!$V:$V)))=FALSE,O1582&lt;&gt;0),LOOKUP(O1582,[1]Branch!$A:$A,[1]Branch!$V:$V),IF(M1582&lt;&gt;0,LOOKUP(M1582,[1]Customer!$A:$A,[1]Customer!$V:$V),IF(N1582&lt;&gt;0,LOOKUP(N1582,[1]Supplier!$A:$A,[1]Supplier!$V:$V))))),"")</f>
        <v/>
      </c>
      <c r="S1582" s="14">
        <f>IFERROR(SUMIF(CREF!A:A,PREF!A1582,CREF!G:G),"")</f>
        <v>0</v>
      </c>
    </row>
    <row r="1583" spans="2:19">
      <c r="B1583" s="5"/>
      <c r="Q1583" s="4" t="str">
        <f>IFERROR(IF(IF(AND(IF(M1583&lt;&gt;0,LOOKUP(M1583,[1]Customer!$A:$A,[1]Customer!$B:$B),IF(N1583&lt;&gt;0,LOOKUP(N1583,[1]Supplier!$A:$A,[1]Supplier!$B:$B)))=FALSE,O1583&lt;&gt;0),LOOKUP(O1583,[1]Branch!$A:$A,[1]Branch!$B:$B),IF(M1583&lt;&gt;0,LOOKUP(M1583,[1]Customer!$A:$A,[1]Customer!$B:$B),IF(N1583&lt;&gt;0,LOOKUP(N1583,[1]Supplier!$A:$A,[1]Supplier!$B:$B))))=FALSE,LOOKUP(P1583,[1]Banking!$A:$A,[1]Banking!$B:$B),IF(AND(IF(M1583&lt;&gt;0,LOOKUP(M1583,[1]Customer!$A:$A,[1]Customer!$B:$B),IF(N1583&lt;&gt;0,LOOKUP(N1583,[1]Supplier!$A:$A,[1]Supplier!$B:$B)))=FALSE,O1583&lt;&gt;0),LOOKUP(O1583,[1]Branch!$A:$A,[1]Branch!$B:$B),IF(M1583&lt;&gt;0,LOOKUP(M1583,[1]Customer!$A:$A,[1]Customer!$B:$B),IF(N1583&lt;&gt;0,LOOKUP(N1583,[1]Supplier!$A:$A,[1]Supplier!$B:$B))))),"")</f>
        <v/>
      </c>
      <c r="R1583" s="4" t="str">
        <f>IFERROR(IF(IF(AND(IF(M1583&lt;&gt;0,LOOKUP(M1583,[1]Customer!$A:$A,[1]Customer!$V:$V),IF(N1583&lt;&gt;0,LOOKUP(N1583,[1]Supplier!$A:$A,[1]Supplier!$V:$V)))=FALSE,O1583&lt;&gt;0),LOOKUP(O1583,[1]Branch!$A:$A,[1]Branch!$V:$V),IF(M1583&lt;&gt;0,LOOKUP(M1583,[1]Customer!$A:$A,[1]Customer!$V:$V),IF(N1583&lt;&gt;0,LOOKUP(N1583,[1]Supplier!$A:$A,[1]Supplier!$V:$V))))=FALSE,LOOKUP(P1583,[1]Banking!$A:$A,[1]Banking!$C:$C),IF(AND(IF(M1583&lt;&gt;0,LOOKUP(M1583,[1]Customer!$A:$A,[1]Customer!$V:$V),IF(N1583&lt;&gt;0,LOOKUP(N1583,[1]Supplier!$A:$A,[1]Supplier!$V:$V)))=FALSE,O1583&lt;&gt;0),LOOKUP(O1583,[1]Branch!$A:$A,[1]Branch!$V:$V),IF(M1583&lt;&gt;0,LOOKUP(M1583,[1]Customer!$A:$A,[1]Customer!$V:$V),IF(N1583&lt;&gt;0,LOOKUP(N1583,[1]Supplier!$A:$A,[1]Supplier!$V:$V))))),"")</f>
        <v/>
      </c>
      <c r="S1583" s="14">
        <f>IFERROR(SUMIF(CREF!A:A,PREF!A1583,CREF!G:G),"")</f>
        <v>0</v>
      </c>
    </row>
    <row r="1584" spans="2:19">
      <c r="B1584" s="5"/>
      <c r="Q1584" s="4" t="str">
        <f>IFERROR(IF(IF(AND(IF(M1584&lt;&gt;0,LOOKUP(M1584,[1]Customer!$A:$A,[1]Customer!$B:$B),IF(N1584&lt;&gt;0,LOOKUP(N1584,[1]Supplier!$A:$A,[1]Supplier!$B:$B)))=FALSE,O1584&lt;&gt;0),LOOKUP(O1584,[1]Branch!$A:$A,[1]Branch!$B:$B),IF(M1584&lt;&gt;0,LOOKUP(M1584,[1]Customer!$A:$A,[1]Customer!$B:$B),IF(N1584&lt;&gt;0,LOOKUP(N1584,[1]Supplier!$A:$A,[1]Supplier!$B:$B))))=FALSE,LOOKUP(P1584,[1]Banking!$A:$A,[1]Banking!$B:$B),IF(AND(IF(M1584&lt;&gt;0,LOOKUP(M1584,[1]Customer!$A:$A,[1]Customer!$B:$B),IF(N1584&lt;&gt;0,LOOKUP(N1584,[1]Supplier!$A:$A,[1]Supplier!$B:$B)))=FALSE,O1584&lt;&gt;0),LOOKUP(O1584,[1]Branch!$A:$A,[1]Branch!$B:$B),IF(M1584&lt;&gt;0,LOOKUP(M1584,[1]Customer!$A:$A,[1]Customer!$B:$B),IF(N1584&lt;&gt;0,LOOKUP(N1584,[1]Supplier!$A:$A,[1]Supplier!$B:$B))))),"")</f>
        <v/>
      </c>
      <c r="R1584" s="4" t="str">
        <f>IFERROR(IF(IF(AND(IF(M1584&lt;&gt;0,LOOKUP(M1584,[1]Customer!$A:$A,[1]Customer!$V:$V),IF(N1584&lt;&gt;0,LOOKUP(N1584,[1]Supplier!$A:$A,[1]Supplier!$V:$V)))=FALSE,O1584&lt;&gt;0),LOOKUP(O1584,[1]Branch!$A:$A,[1]Branch!$V:$V),IF(M1584&lt;&gt;0,LOOKUP(M1584,[1]Customer!$A:$A,[1]Customer!$V:$V),IF(N1584&lt;&gt;0,LOOKUP(N1584,[1]Supplier!$A:$A,[1]Supplier!$V:$V))))=FALSE,LOOKUP(P1584,[1]Banking!$A:$A,[1]Banking!$C:$C),IF(AND(IF(M1584&lt;&gt;0,LOOKUP(M1584,[1]Customer!$A:$A,[1]Customer!$V:$V),IF(N1584&lt;&gt;0,LOOKUP(N1584,[1]Supplier!$A:$A,[1]Supplier!$V:$V)))=FALSE,O1584&lt;&gt;0),LOOKUP(O1584,[1]Branch!$A:$A,[1]Branch!$V:$V),IF(M1584&lt;&gt;0,LOOKUP(M1584,[1]Customer!$A:$A,[1]Customer!$V:$V),IF(N1584&lt;&gt;0,LOOKUP(N1584,[1]Supplier!$A:$A,[1]Supplier!$V:$V))))),"")</f>
        <v/>
      </c>
      <c r="S1584" s="14">
        <f>IFERROR(SUMIF(CREF!A:A,PREF!A1584,CREF!G:G),"")</f>
        <v>0</v>
      </c>
    </row>
    <row r="1585" spans="2:19">
      <c r="B1585" s="5"/>
      <c r="D1585" s="11"/>
      <c r="Q1585" s="4" t="str">
        <f>IFERROR(IF(IF(AND(IF(M1585&lt;&gt;0,LOOKUP(M1585,[1]Customer!$A:$A,[1]Customer!$B:$B),IF(N1585&lt;&gt;0,LOOKUP(N1585,[1]Supplier!$A:$A,[1]Supplier!$B:$B)))=FALSE,O1585&lt;&gt;0),LOOKUP(O1585,[1]Branch!$A:$A,[1]Branch!$B:$B),IF(M1585&lt;&gt;0,LOOKUP(M1585,[1]Customer!$A:$A,[1]Customer!$B:$B),IF(N1585&lt;&gt;0,LOOKUP(N1585,[1]Supplier!$A:$A,[1]Supplier!$B:$B))))=FALSE,LOOKUP(P1585,[1]Banking!$A:$A,[1]Banking!$B:$B),IF(AND(IF(M1585&lt;&gt;0,LOOKUP(M1585,[1]Customer!$A:$A,[1]Customer!$B:$B),IF(N1585&lt;&gt;0,LOOKUP(N1585,[1]Supplier!$A:$A,[1]Supplier!$B:$B)))=FALSE,O1585&lt;&gt;0),LOOKUP(O1585,[1]Branch!$A:$A,[1]Branch!$B:$B),IF(M1585&lt;&gt;0,LOOKUP(M1585,[1]Customer!$A:$A,[1]Customer!$B:$B),IF(N1585&lt;&gt;0,LOOKUP(N1585,[1]Supplier!$A:$A,[1]Supplier!$B:$B))))),"")</f>
        <v/>
      </c>
      <c r="R1585" s="4" t="str">
        <f>IFERROR(IF(IF(AND(IF(M1585&lt;&gt;0,LOOKUP(M1585,[1]Customer!$A:$A,[1]Customer!$V:$V),IF(N1585&lt;&gt;0,LOOKUP(N1585,[1]Supplier!$A:$A,[1]Supplier!$V:$V)))=FALSE,O1585&lt;&gt;0),LOOKUP(O1585,[1]Branch!$A:$A,[1]Branch!$V:$V),IF(M1585&lt;&gt;0,LOOKUP(M1585,[1]Customer!$A:$A,[1]Customer!$V:$V),IF(N1585&lt;&gt;0,LOOKUP(N1585,[1]Supplier!$A:$A,[1]Supplier!$V:$V))))=FALSE,LOOKUP(P1585,[1]Banking!$A:$A,[1]Banking!$C:$C),IF(AND(IF(M1585&lt;&gt;0,LOOKUP(M1585,[1]Customer!$A:$A,[1]Customer!$V:$V),IF(N1585&lt;&gt;0,LOOKUP(N1585,[1]Supplier!$A:$A,[1]Supplier!$V:$V)))=FALSE,O1585&lt;&gt;0),LOOKUP(O1585,[1]Branch!$A:$A,[1]Branch!$V:$V),IF(M1585&lt;&gt;0,LOOKUP(M1585,[1]Customer!$A:$A,[1]Customer!$V:$V),IF(N1585&lt;&gt;0,LOOKUP(N1585,[1]Supplier!$A:$A,[1]Supplier!$V:$V))))),"")</f>
        <v/>
      </c>
      <c r="S1585" s="14">
        <f>IFERROR(SUMIF(CREF!A:A,PREF!A1585,CREF!G:G),"")</f>
        <v>0</v>
      </c>
    </row>
    <row r="1586" spans="2:19">
      <c r="B1586" s="5"/>
      <c r="D1586" s="11"/>
      <c r="Q1586" s="4" t="str">
        <f>IFERROR(IF(IF(AND(IF(M1586&lt;&gt;0,LOOKUP(M1586,[1]Customer!$A:$A,[1]Customer!$B:$B),IF(N1586&lt;&gt;0,LOOKUP(N1586,[1]Supplier!$A:$A,[1]Supplier!$B:$B)))=FALSE,O1586&lt;&gt;0),LOOKUP(O1586,[1]Branch!$A:$A,[1]Branch!$B:$B),IF(M1586&lt;&gt;0,LOOKUP(M1586,[1]Customer!$A:$A,[1]Customer!$B:$B),IF(N1586&lt;&gt;0,LOOKUP(N1586,[1]Supplier!$A:$A,[1]Supplier!$B:$B))))=FALSE,LOOKUP(P1586,[1]Banking!$A:$A,[1]Banking!$B:$B),IF(AND(IF(M1586&lt;&gt;0,LOOKUP(M1586,[1]Customer!$A:$A,[1]Customer!$B:$B),IF(N1586&lt;&gt;0,LOOKUP(N1586,[1]Supplier!$A:$A,[1]Supplier!$B:$B)))=FALSE,O1586&lt;&gt;0),LOOKUP(O1586,[1]Branch!$A:$A,[1]Branch!$B:$B),IF(M1586&lt;&gt;0,LOOKUP(M1586,[1]Customer!$A:$A,[1]Customer!$B:$B),IF(N1586&lt;&gt;0,LOOKUP(N1586,[1]Supplier!$A:$A,[1]Supplier!$B:$B))))),"")</f>
        <v/>
      </c>
      <c r="R1586" s="4" t="str">
        <f>IFERROR(IF(IF(AND(IF(M1586&lt;&gt;0,LOOKUP(M1586,[1]Customer!$A:$A,[1]Customer!$V:$V),IF(N1586&lt;&gt;0,LOOKUP(N1586,[1]Supplier!$A:$A,[1]Supplier!$V:$V)))=FALSE,O1586&lt;&gt;0),LOOKUP(O1586,[1]Branch!$A:$A,[1]Branch!$V:$V),IF(M1586&lt;&gt;0,LOOKUP(M1586,[1]Customer!$A:$A,[1]Customer!$V:$V),IF(N1586&lt;&gt;0,LOOKUP(N1586,[1]Supplier!$A:$A,[1]Supplier!$V:$V))))=FALSE,LOOKUP(P1586,[1]Banking!$A:$A,[1]Banking!$C:$C),IF(AND(IF(M1586&lt;&gt;0,LOOKUP(M1586,[1]Customer!$A:$A,[1]Customer!$V:$V),IF(N1586&lt;&gt;0,LOOKUP(N1586,[1]Supplier!$A:$A,[1]Supplier!$V:$V)))=FALSE,O1586&lt;&gt;0),LOOKUP(O1586,[1]Branch!$A:$A,[1]Branch!$V:$V),IF(M1586&lt;&gt;0,LOOKUP(M1586,[1]Customer!$A:$A,[1]Customer!$V:$V),IF(N1586&lt;&gt;0,LOOKUP(N1586,[1]Supplier!$A:$A,[1]Supplier!$V:$V))))),"")</f>
        <v/>
      </c>
      <c r="S1586" s="14">
        <f>IFERROR(SUMIF(CREF!A:A,PREF!A1586,CREF!G:G),"")</f>
        <v>0</v>
      </c>
    </row>
    <row r="1587" spans="2:19">
      <c r="B1587" s="5"/>
      <c r="D1587" s="11"/>
      <c r="Q1587" s="4" t="str">
        <f>IFERROR(IF(IF(AND(IF(M1587&lt;&gt;0,LOOKUP(M1587,[1]Customer!$A:$A,[1]Customer!$B:$B),IF(N1587&lt;&gt;0,LOOKUP(N1587,[1]Supplier!$A:$A,[1]Supplier!$B:$B)))=FALSE,O1587&lt;&gt;0),LOOKUP(O1587,[1]Branch!$A:$A,[1]Branch!$B:$B),IF(M1587&lt;&gt;0,LOOKUP(M1587,[1]Customer!$A:$A,[1]Customer!$B:$B),IF(N1587&lt;&gt;0,LOOKUP(N1587,[1]Supplier!$A:$A,[1]Supplier!$B:$B))))=FALSE,LOOKUP(P1587,[1]Banking!$A:$A,[1]Banking!$B:$B),IF(AND(IF(M1587&lt;&gt;0,LOOKUP(M1587,[1]Customer!$A:$A,[1]Customer!$B:$B),IF(N1587&lt;&gt;0,LOOKUP(N1587,[1]Supplier!$A:$A,[1]Supplier!$B:$B)))=FALSE,O1587&lt;&gt;0),LOOKUP(O1587,[1]Branch!$A:$A,[1]Branch!$B:$B),IF(M1587&lt;&gt;0,LOOKUP(M1587,[1]Customer!$A:$A,[1]Customer!$B:$B),IF(N1587&lt;&gt;0,LOOKUP(N1587,[1]Supplier!$A:$A,[1]Supplier!$B:$B))))),"")</f>
        <v/>
      </c>
      <c r="R1587" s="4" t="str">
        <f>IFERROR(IF(IF(AND(IF(M1587&lt;&gt;0,LOOKUP(M1587,[1]Customer!$A:$A,[1]Customer!$V:$V),IF(N1587&lt;&gt;0,LOOKUP(N1587,[1]Supplier!$A:$A,[1]Supplier!$V:$V)))=FALSE,O1587&lt;&gt;0),LOOKUP(O1587,[1]Branch!$A:$A,[1]Branch!$V:$V),IF(M1587&lt;&gt;0,LOOKUP(M1587,[1]Customer!$A:$A,[1]Customer!$V:$V),IF(N1587&lt;&gt;0,LOOKUP(N1587,[1]Supplier!$A:$A,[1]Supplier!$V:$V))))=FALSE,LOOKUP(P1587,[1]Banking!$A:$A,[1]Banking!$C:$C),IF(AND(IF(M1587&lt;&gt;0,LOOKUP(M1587,[1]Customer!$A:$A,[1]Customer!$V:$V),IF(N1587&lt;&gt;0,LOOKUP(N1587,[1]Supplier!$A:$A,[1]Supplier!$V:$V)))=FALSE,O1587&lt;&gt;0),LOOKUP(O1587,[1]Branch!$A:$A,[1]Branch!$V:$V),IF(M1587&lt;&gt;0,LOOKUP(M1587,[1]Customer!$A:$A,[1]Customer!$V:$V),IF(N1587&lt;&gt;0,LOOKUP(N1587,[1]Supplier!$A:$A,[1]Supplier!$V:$V))))),"")</f>
        <v/>
      </c>
      <c r="S1587" s="14">
        <f>IFERROR(SUMIF(CREF!A:A,PREF!A1587,CREF!G:G),"")</f>
        <v>0</v>
      </c>
    </row>
    <row r="1588" spans="2:19">
      <c r="B1588" s="5"/>
      <c r="Q1588" s="4" t="str">
        <f>IFERROR(IF(IF(AND(IF(M1588&lt;&gt;0,LOOKUP(M1588,[1]Customer!$A:$A,[1]Customer!$B:$B),IF(N1588&lt;&gt;0,LOOKUP(N1588,[1]Supplier!$A:$A,[1]Supplier!$B:$B)))=FALSE,O1588&lt;&gt;0),LOOKUP(O1588,[1]Branch!$A:$A,[1]Branch!$B:$B),IF(M1588&lt;&gt;0,LOOKUP(M1588,[1]Customer!$A:$A,[1]Customer!$B:$B),IF(N1588&lt;&gt;0,LOOKUP(N1588,[1]Supplier!$A:$A,[1]Supplier!$B:$B))))=FALSE,LOOKUP(P1588,[1]Banking!$A:$A,[1]Banking!$B:$B),IF(AND(IF(M1588&lt;&gt;0,LOOKUP(M1588,[1]Customer!$A:$A,[1]Customer!$B:$B),IF(N1588&lt;&gt;0,LOOKUP(N1588,[1]Supplier!$A:$A,[1]Supplier!$B:$B)))=FALSE,O1588&lt;&gt;0),LOOKUP(O1588,[1]Branch!$A:$A,[1]Branch!$B:$B),IF(M1588&lt;&gt;0,LOOKUP(M1588,[1]Customer!$A:$A,[1]Customer!$B:$B),IF(N1588&lt;&gt;0,LOOKUP(N1588,[1]Supplier!$A:$A,[1]Supplier!$B:$B))))),"")</f>
        <v/>
      </c>
      <c r="R1588" s="4" t="str">
        <f>IFERROR(IF(IF(AND(IF(M1588&lt;&gt;0,LOOKUP(M1588,[1]Customer!$A:$A,[1]Customer!$V:$V),IF(N1588&lt;&gt;0,LOOKUP(N1588,[1]Supplier!$A:$A,[1]Supplier!$V:$V)))=FALSE,O1588&lt;&gt;0),LOOKUP(O1588,[1]Branch!$A:$A,[1]Branch!$V:$V),IF(M1588&lt;&gt;0,LOOKUP(M1588,[1]Customer!$A:$A,[1]Customer!$V:$V),IF(N1588&lt;&gt;0,LOOKUP(N1588,[1]Supplier!$A:$A,[1]Supplier!$V:$V))))=FALSE,LOOKUP(P1588,[1]Banking!$A:$A,[1]Banking!$C:$C),IF(AND(IF(M1588&lt;&gt;0,LOOKUP(M1588,[1]Customer!$A:$A,[1]Customer!$V:$V),IF(N1588&lt;&gt;0,LOOKUP(N1588,[1]Supplier!$A:$A,[1]Supplier!$V:$V)))=FALSE,O1588&lt;&gt;0),LOOKUP(O1588,[1]Branch!$A:$A,[1]Branch!$V:$V),IF(M1588&lt;&gt;0,LOOKUP(M1588,[1]Customer!$A:$A,[1]Customer!$V:$V),IF(N1588&lt;&gt;0,LOOKUP(N1588,[1]Supplier!$A:$A,[1]Supplier!$V:$V))))),"")</f>
        <v/>
      </c>
      <c r="S1588" s="14">
        <f>IFERROR(SUMIF(CREF!A:A,PREF!A1588,CREF!G:G),"")</f>
        <v>0</v>
      </c>
    </row>
    <row r="1589" spans="2:19">
      <c r="B1589" s="5"/>
      <c r="Q1589" s="4" t="str">
        <f>IFERROR(IF(IF(AND(IF(M1589&lt;&gt;0,LOOKUP(M1589,[1]Customer!$A:$A,[1]Customer!$B:$B),IF(N1589&lt;&gt;0,LOOKUP(N1589,[1]Supplier!$A:$A,[1]Supplier!$B:$B)))=FALSE,O1589&lt;&gt;0),LOOKUP(O1589,[1]Branch!$A:$A,[1]Branch!$B:$B),IF(M1589&lt;&gt;0,LOOKUP(M1589,[1]Customer!$A:$A,[1]Customer!$B:$B),IF(N1589&lt;&gt;0,LOOKUP(N1589,[1]Supplier!$A:$A,[1]Supplier!$B:$B))))=FALSE,LOOKUP(P1589,[1]Banking!$A:$A,[1]Banking!$B:$B),IF(AND(IF(M1589&lt;&gt;0,LOOKUP(M1589,[1]Customer!$A:$A,[1]Customer!$B:$B),IF(N1589&lt;&gt;0,LOOKUP(N1589,[1]Supplier!$A:$A,[1]Supplier!$B:$B)))=FALSE,O1589&lt;&gt;0),LOOKUP(O1589,[1]Branch!$A:$A,[1]Branch!$B:$B),IF(M1589&lt;&gt;0,LOOKUP(M1589,[1]Customer!$A:$A,[1]Customer!$B:$B),IF(N1589&lt;&gt;0,LOOKUP(N1589,[1]Supplier!$A:$A,[1]Supplier!$B:$B))))),"")</f>
        <v/>
      </c>
      <c r="R1589" s="4" t="str">
        <f>IFERROR(IF(IF(AND(IF(M1589&lt;&gt;0,LOOKUP(M1589,[1]Customer!$A:$A,[1]Customer!$V:$V),IF(N1589&lt;&gt;0,LOOKUP(N1589,[1]Supplier!$A:$A,[1]Supplier!$V:$V)))=FALSE,O1589&lt;&gt;0),LOOKUP(O1589,[1]Branch!$A:$A,[1]Branch!$V:$V),IF(M1589&lt;&gt;0,LOOKUP(M1589,[1]Customer!$A:$A,[1]Customer!$V:$V),IF(N1589&lt;&gt;0,LOOKUP(N1589,[1]Supplier!$A:$A,[1]Supplier!$V:$V))))=FALSE,LOOKUP(P1589,[1]Banking!$A:$A,[1]Banking!$C:$C),IF(AND(IF(M1589&lt;&gt;0,LOOKUP(M1589,[1]Customer!$A:$A,[1]Customer!$V:$V),IF(N1589&lt;&gt;0,LOOKUP(N1589,[1]Supplier!$A:$A,[1]Supplier!$V:$V)))=FALSE,O1589&lt;&gt;0),LOOKUP(O1589,[1]Branch!$A:$A,[1]Branch!$V:$V),IF(M1589&lt;&gt;0,LOOKUP(M1589,[1]Customer!$A:$A,[1]Customer!$V:$V),IF(N1589&lt;&gt;0,LOOKUP(N1589,[1]Supplier!$A:$A,[1]Supplier!$V:$V))))),"")</f>
        <v/>
      </c>
      <c r="S1589" s="14">
        <f>IFERROR(SUMIF(CREF!A:A,PREF!A1589,CREF!G:G),"")</f>
        <v>0</v>
      </c>
    </row>
    <row r="1590" spans="2:19">
      <c r="B1590" s="5"/>
      <c r="Q1590" s="4" t="str">
        <f>IFERROR(IF(IF(AND(IF(M1590&lt;&gt;0,LOOKUP(M1590,[1]Customer!$A:$A,[1]Customer!$B:$B),IF(N1590&lt;&gt;0,LOOKUP(N1590,[1]Supplier!$A:$A,[1]Supplier!$B:$B)))=FALSE,O1590&lt;&gt;0),LOOKUP(O1590,[1]Branch!$A:$A,[1]Branch!$B:$B),IF(M1590&lt;&gt;0,LOOKUP(M1590,[1]Customer!$A:$A,[1]Customer!$B:$B),IF(N1590&lt;&gt;0,LOOKUP(N1590,[1]Supplier!$A:$A,[1]Supplier!$B:$B))))=FALSE,LOOKUP(P1590,[1]Banking!$A:$A,[1]Banking!$B:$B),IF(AND(IF(M1590&lt;&gt;0,LOOKUP(M1590,[1]Customer!$A:$A,[1]Customer!$B:$B),IF(N1590&lt;&gt;0,LOOKUP(N1590,[1]Supplier!$A:$A,[1]Supplier!$B:$B)))=FALSE,O1590&lt;&gt;0),LOOKUP(O1590,[1]Branch!$A:$A,[1]Branch!$B:$B),IF(M1590&lt;&gt;0,LOOKUP(M1590,[1]Customer!$A:$A,[1]Customer!$B:$B),IF(N1590&lt;&gt;0,LOOKUP(N1590,[1]Supplier!$A:$A,[1]Supplier!$B:$B))))),"")</f>
        <v/>
      </c>
      <c r="R1590" s="4" t="str">
        <f>IFERROR(IF(IF(AND(IF(M1590&lt;&gt;0,LOOKUP(M1590,[1]Customer!$A:$A,[1]Customer!$V:$V),IF(N1590&lt;&gt;0,LOOKUP(N1590,[1]Supplier!$A:$A,[1]Supplier!$V:$V)))=FALSE,O1590&lt;&gt;0),LOOKUP(O1590,[1]Branch!$A:$A,[1]Branch!$V:$V),IF(M1590&lt;&gt;0,LOOKUP(M1590,[1]Customer!$A:$A,[1]Customer!$V:$V),IF(N1590&lt;&gt;0,LOOKUP(N1590,[1]Supplier!$A:$A,[1]Supplier!$V:$V))))=FALSE,LOOKUP(P1590,[1]Banking!$A:$A,[1]Banking!$C:$C),IF(AND(IF(M1590&lt;&gt;0,LOOKUP(M1590,[1]Customer!$A:$A,[1]Customer!$V:$V),IF(N1590&lt;&gt;0,LOOKUP(N1590,[1]Supplier!$A:$A,[1]Supplier!$V:$V)))=FALSE,O1590&lt;&gt;0),LOOKUP(O1590,[1]Branch!$A:$A,[1]Branch!$V:$V),IF(M1590&lt;&gt;0,LOOKUP(M1590,[1]Customer!$A:$A,[1]Customer!$V:$V),IF(N1590&lt;&gt;0,LOOKUP(N1590,[1]Supplier!$A:$A,[1]Supplier!$V:$V))))),"")</f>
        <v/>
      </c>
      <c r="S1590" s="14">
        <f>IFERROR(SUMIF(CREF!A:A,PREF!A1590,CREF!G:G),"")</f>
        <v>0</v>
      </c>
    </row>
    <row r="1591" spans="2:19">
      <c r="B1591" s="5"/>
      <c r="Q1591" s="4" t="str">
        <f>IFERROR(IF(IF(AND(IF(M1591&lt;&gt;0,LOOKUP(M1591,[1]Customer!$A:$A,[1]Customer!$B:$B),IF(N1591&lt;&gt;0,LOOKUP(N1591,[1]Supplier!$A:$A,[1]Supplier!$B:$B)))=FALSE,O1591&lt;&gt;0),LOOKUP(O1591,[1]Branch!$A:$A,[1]Branch!$B:$B),IF(M1591&lt;&gt;0,LOOKUP(M1591,[1]Customer!$A:$A,[1]Customer!$B:$B),IF(N1591&lt;&gt;0,LOOKUP(N1591,[1]Supplier!$A:$A,[1]Supplier!$B:$B))))=FALSE,LOOKUP(P1591,[1]Banking!$A:$A,[1]Banking!$B:$B),IF(AND(IF(M1591&lt;&gt;0,LOOKUP(M1591,[1]Customer!$A:$A,[1]Customer!$B:$B),IF(N1591&lt;&gt;0,LOOKUP(N1591,[1]Supplier!$A:$A,[1]Supplier!$B:$B)))=FALSE,O1591&lt;&gt;0),LOOKUP(O1591,[1]Branch!$A:$A,[1]Branch!$B:$B),IF(M1591&lt;&gt;0,LOOKUP(M1591,[1]Customer!$A:$A,[1]Customer!$B:$B),IF(N1591&lt;&gt;0,LOOKUP(N1591,[1]Supplier!$A:$A,[1]Supplier!$B:$B))))),"")</f>
        <v/>
      </c>
      <c r="R1591" s="4" t="str">
        <f>IFERROR(IF(IF(AND(IF(M1591&lt;&gt;0,LOOKUP(M1591,[1]Customer!$A:$A,[1]Customer!$V:$V),IF(N1591&lt;&gt;0,LOOKUP(N1591,[1]Supplier!$A:$A,[1]Supplier!$V:$V)))=FALSE,O1591&lt;&gt;0),LOOKUP(O1591,[1]Branch!$A:$A,[1]Branch!$V:$V),IF(M1591&lt;&gt;0,LOOKUP(M1591,[1]Customer!$A:$A,[1]Customer!$V:$V),IF(N1591&lt;&gt;0,LOOKUP(N1591,[1]Supplier!$A:$A,[1]Supplier!$V:$V))))=FALSE,LOOKUP(P1591,[1]Banking!$A:$A,[1]Banking!$C:$C),IF(AND(IF(M1591&lt;&gt;0,LOOKUP(M1591,[1]Customer!$A:$A,[1]Customer!$V:$V),IF(N1591&lt;&gt;0,LOOKUP(N1591,[1]Supplier!$A:$A,[1]Supplier!$V:$V)))=FALSE,O1591&lt;&gt;0),LOOKUP(O1591,[1]Branch!$A:$A,[1]Branch!$V:$V),IF(M1591&lt;&gt;0,LOOKUP(M1591,[1]Customer!$A:$A,[1]Customer!$V:$V),IF(N1591&lt;&gt;0,LOOKUP(N1591,[1]Supplier!$A:$A,[1]Supplier!$V:$V))))),"")</f>
        <v/>
      </c>
      <c r="S1591" s="14">
        <f>IFERROR(SUMIF(CREF!A:A,PREF!A1591,CREF!G:G),"")</f>
        <v>0</v>
      </c>
    </row>
    <row r="1592" spans="2:19">
      <c r="B1592" s="5"/>
      <c r="Q1592" s="4" t="str">
        <f>IFERROR(IF(IF(AND(IF(M1592&lt;&gt;0,LOOKUP(M1592,[1]Customer!$A:$A,[1]Customer!$B:$B),IF(N1592&lt;&gt;0,LOOKUP(N1592,[1]Supplier!$A:$A,[1]Supplier!$B:$B)))=FALSE,O1592&lt;&gt;0),LOOKUP(O1592,[1]Branch!$A:$A,[1]Branch!$B:$B),IF(M1592&lt;&gt;0,LOOKUP(M1592,[1]Customer!$A:$A,[1]Customer!$B:$B),IF(N1592&lt;&gt;0,LOOKUP(N1592,[1]Supplier!$A:$A,[1]Supplier!$B:$B))))=FALSE,LOOKUP(P1592,[1]Banking!$A:$A,[1]Banking!$B:$B),IF(AND(IF(M1592&lt;&gt;0,LOOKUP(M1592,[1]Customer!$A:$A,[1]Customer!$B:$B),IF(N1592&lt;&gt;0,LOOKUP(N1592,[1]Supplier!$A:$A,[1]Supplier!$B:$B)))=FALSE,O1592&lt;&gt;0),LOOKUP(O1592,[1]Branch!$A:$A,[1]Branch!$B:$B),IF(M1592&lt;&gt;0,LOOKUP(M1592,[1]Customer!$A:$A,[1]Customer!$B:$B),IF(N1592&lt;&gt;0,LOOKUP(N1592,[1]Supplier!$A:$A,[1]Supplier!$B:$B))))),"")</f>
        <v/>
      </c>
      <c r="R1592" s="4" t="str">
        <f>IFERROR(IF(IF(AND(IF(M1592&lt;&gt;0,LOOKUP(M1592,[1]Customer!$A:$A,[1]Customer!$V:$V),IF(N1592&lt;&gt;0,LOOKUP(N1592,[1]Supplier!$A:$A,[1]Supplier!$V:$V)))=FALSE,O1592&lt;&gt;0),LOOKUP(O1592,[1]Branch!$A:$A,[1]Branch!$V:$V),IF(M1592&lt;&gt;0,LOOKUP(M1592,[1]Customer!$A:$A,[1]Customer!$V:$V),IF(N1592&lt;&gt;0,LOOKUP(N1592,[1]Supplier!$A:$A,[1]Supplier!$V:$V))))=FALSE,LOOKUP(P1592,[1]Banking!$A:$A,[1]Banking!$C:$C),IF(AND(IF(M1592&lt;&gt;0,LOOKUP(M1592,[1]Customer!$A:$A,[1]Customer!$V:$V),IF(N1592&lt;&gt;0,LOOKUP(N1592,[1]Supplier!$A:$A,[1]Supplier!$V:$V)))=FALSE,O1592&lt;&gt;0),LOOKUP(O1592,[1]Branch!$A:$A,[1]Branch!$V:$V),IF(M1592&lt;&gt;0,LOOKUP(M1592,[1]Customer!$A:$A,[1]Customer!$V:$V),IF(N1592&lt;&gt;0,LOOKUP(N1592,[1]Supplier!$A:$A,[1]Supplier!$V:$V))))),"")</f>
        <v/>
      </c>
      <c r="S1592" s="14">
        <f>IFERROR(SUMIF(CREF!A:A,PREF!A1592,CREF!G:G),"")</f>
        <v>0</v>
      </c>
    </row>
    <row r="1593" spans="2:19">
      <c r="B1593" s="5"/>
      <c r="Q1593" s="4" t="str">
        <f>IFERROR(IF(IF(AND(IF(M1593&lt;&gt;0,LOOKUP(M1593,[1]Customer!$A:$A,[1]Customer!$B:$B),IF(N1593&lt;&gt;0,LOOKUP(N1593,[1]Supplier!$A:$A,[1]Supplier!$B:$B)))=FALSE,O1593&lt;&gt;0),LOOKUP(O1593,[1]Branch!$A:$A,[1]Branch!$B:$B),IF(M1593&lt;&gt;0,LOOKUP(M1593,[1]Customer!$A:$A,[1]Customer!$B:$B),IF(N1593&lt;&gt;0,LOOKUP(N1593,[1]Supplier!$A:$A,[1]Supplier!$B:$B))))=FALSE,LOOKUP(P1593,[1]Banking!$A:$A,[1]Banking!$B:$B),IF(AND(IF(M1593&lt;&gt;0,LOOKUP(M1593,[1]Customer!$A:$A,[1]Customer!$B:$B),IF(N1593&lt;&gt;0,LOOKUP(N1593,[1]Supplier!$A:$A,[1]Supplier!$B:$B)))=FALSE,O1593&lt;&gt;0),LOOKUP(O1593,[1]Branch!$A:$A,[1]Branch!$B:$B),IF(M1593&lt;&gt;0,LOOKUP(M1593,[1]Customer!$A:$A,[1]Customer!$B:$B),IF(N1593&lt;&gt;0,LOOKUP(N1593,[1]Supplier!$A:$A,[1]Supplier!$B:$B))))),"")</f>
        <v/>
      </c>
      <c r="R1593" s="4" t="str">
        <f>IFERROR(IF(IF(AND(IF(M1593&lt;&gt;0,LOOKUP(M1593,[1]Customer!$A:$A,[1]Customer!$V:$V),IF(N1593&lt;&gt;0,LOOKUP(N1593,[1]Supplier!$A:$A,[1]Supplier!$V:$V)))=FALSE,O1593&lt;&gt;0),LOOKUP(O1593,[1]Branch!$A:$A,[1]Branch!$V:$V),IF(M1593&lt;&gt;0,LOOKUP(M1593,[1]Customer!$A:$A,[1]Customer!$V:$V),IF(N1593&lt;&gt;0,LOOKUP(N1593,[1]Supplier!$A:$A,[1]Supplier!$V:$V))))=FALSE,LOOKUP(P1593,[1]Banking!$A:$A,[1]Banking!$C:$C),IF(AND(IF(M1593&lt;&gt;0,LOOKUP(M1593,[1]Customer!$A:$A,[1]Customer!$V:$V),IF(N1593&lt;&gt;0,LOOKUP(N1593,[1]Supplier!$A:$A,[1]Supplier!$V:$V)))=FALSE,O1593&lt;&gt;0),LOOKUP(O1593,[1]Branch!$A:$A,[1]Branch!$V:$V),IF(M1593&lt;&gt;0,LOOKUP(M1593,[1]Customer!$A:$A,[1]Customer!$V:$V),IF(N1593&lt;&gt;0,LOOKUP(N1593,[1]Supplier!$A:$A,[1]Supplier!$V:$V))))),"")</f>
        <v/>
      </c>
      <c r="S1593" s="14">
        <f>IFERROR(SUMIF(CREF!A:A,PREF!A1593,CREF!G:G),"")</f>
        <v>0</v>
      </c>
    </row>
    <row r="1594" spans="2:19">
      <c r="B1594" s="5"/>
      <c r="D1594" s="11"/>
      <c r="Q1594" s="4" t="str">
        <f>IFERROR(IF(IF(AND(IF(M1594&lt;&gt;0,LOOKUP(M1594,[1]Customer!$A:$A,[1]Customer!$B:$B),IF(N1594&lt;&gt;0,LOOKUP(N1594,[1]Supplier!$A:$A,[1]Supplier!$B:$B)))=FALSE,O1594&lt;&gt;0),LOOKUP(O1594,[1]Branch!$A:$A,[1]Branch!$B:$B),IF(M1594&lt;&gt;0,LOOKUP(M1594,[1]Customer!$A:$A,[1]Customer!$B:$B),IF(N1594&lt;&gt;0,LOOKUP(N1594,[1]Supplier!$A:$A,[1]Supplier!$B:$B))))=FALSE,LOOKUP(P1594,[1]Banking!$A:$A,[1]Banking!$B:$B),IF(AND(IF(M1594&lt;&gt;0,LOOKUP(M1594,[1]Customer!$A:$A,[1]Customer!$B:$B),IF(N1594&lt;&gt;0,LOOKUP(N1594,[1]Supplier!$A:$A,[1]Supplier!$B:$B)))=FALSE,O1594&lt;&gt;0),LOOKUP(O1594,[1]Branch!$A:$A,[1]Branch!$B:$B),IF(M1594&lt;&gt;0,LOOKUP(M1594,[1]Customer!$A:$A,[1]Customer!$B:$B),IF(N1594&lt;&gt;0,LOOKUP(N1594,[1]Supplier!$A:$A,[1]Supplier!$B:$B))))),"")</f>
        <v/>
      </c>
      <c r="R1594" s="4" t="str">
        <f>IFERROR(IF(IF(AND(IF(M1594&lt;&gt;0,LOOKUP(M1594,[1]Customer!$A:$A,[1]Customer!$V:$V),IF(N1594&lt;&gt;0,LOOKUP(N1594,[1]Supplier!$A:$A,[1]Supplier!$V:$V)))=FALSE,O1594&lt;&gt;0),LOOKUP(O1594,[1]Branch!$A:$A,[1]Branch!$V:$V),IF(M1594&lt;&gt;0,LOOKUP(M1594,[1]Customer!$A:$A,[1]Customer!$V:$V),IF(N1594&lt;&gt;0,LOOKUP(N1594,[1]Supplier!$A:$A,[1]Supplier!$V:$V))))=FALSE,LOOKUP(P1594,[1]Banking!$A:$A,[1]Banking!$C:$C),IF(AND(IF(M1594&lt;&gt;0,LOOKUP(M1594,[1]Customer!$A:$A,[1]Customer!$V:$V),IF(N1594&lt;&gt;0,LOOKUP(N1594,[1]Supplier!$A:$A,[1]Supplier!$V:$V)))=FALSE,O1594&lt;&gt;0),LOOKUP(O1594,[1]Branch!$A:$A,[1]Branch!$V:$V),IF(M1594&lt;&gt;0,LOOKUP(M1594,[1]Customer!$A:$A,[1]Customer!$V:$V),IF(N1594&lt;&gt;0,LOOKUP(N1594,[1]Supplier!$A:$A,[1]Supplier!$V:$V))))),"")</f>
        <v/>
      </c>
      <c r="S1594" s="14">
        <f>IFERROR(SUMIF(CREF!A:A,PREF!A1594,CREF!G:G),"")</f>
        <v>0</v>
      </c>
    </row>
    <row r="1595" spans="2:19">
      <c r="B1595" s="5"/>
      <c r="Q1595" s="4" t="str">
        <f>IFERROR(IF(IF(AND(IF(M1595&lt;&gt;0,LOOKUP(M1595,[1]Customer!$A:$A,[1]Customer!$B:$B),IF(N1595&lt;&gt;0,LOOKUP(N1595,[1]Supplier!$A:$A,[1]Supplier!$B:$B)))=FALSE,O1595&lt;&gt;0),LOOKUP(O1595,[1]Branch!$A:$A,[1]Branch!$B:$B),IF(M1595&lt;&gt;0,LOOKUP(M1595,[1]Customer!$A:$A,[1]Customer!$B:$B),IF(N1595&lt;&gt;0,LOOKUP(N1595,[1]Supplier!$A:$A,[1]Supplier!$B:$B))))=FALSE,LOOKUP(P1595,[1]Banking!$A:$A,[1]Banking!$B:$B),IF(AND(IF(M1595&lt;&gt;0,LOOKUP(M1595,[1]Customer!$A:$A,[1]Customer!$B:$B),IF(N1595&lt;&gt;0,LOOKUP(N1595,[1]Supplier!$A:$A,[1]Supplier!$B:$B)))=FALSE,O1595&lt;&gt;0),LOOKUP(O1595,[1]Branch!$A:$A,[1]Branch!$B:$B),IF(M1595&lt;&gt;0,LOOKUP(M1595,[1]Customer!$A:$A,[1]Customer!$B:$B),IF(N1595&lt;&gt;0,LOOKUP(N1595,[1]Supplier!$A:$A,[1]Supplier!$B:$B))))),"")</f>
        <v/>
      </c>
      <c r="R1595" s="4" t="str">
        <f>IFERROR(IF(IF(AND(IF(M1595&lt;&gt;0,LOOKUP(M1595,[1]Customer!$A:$A,[1]Customer!$V:$V),IF(N1595&lt;&gt;0,LOOKUP(N1595,[1]Supplier!$A:$A,[1]Supplier!$V:$V)))=FALSE,O1595&lt;&gt;0),LOOKUP(O1595,[1]Branch!$A:$A,[1]Branch!$V:$V),IF(M1595&lt;&gt;0,LOOKUP(M1595,[1]Customer!$A:$A,[1]Customer!$V:$V),IF(N1595&lt;&gt;0,LOOKUP(N1595,[1]Supplier!$A:$A,[1]Supplier!$V:$V))))=FALSE,LOOKUP(P1595,[1]Banking!$A:$A,[1]Banking!$C:$C),IF(AND(IF(M1595&lt;&gt;0,LOOKUP(M1595,[1]Customer!$A:$A,[1]Customer!$V:$V),IF(N1595&lt;&gt;0,LOOKUP(N1595,[1]Supplier!$A:$A,[1]Supplier!$V:$V)))=FALSE,O1595&lt;&gt;0),LOOKUP(O1595,[1]Branch!$A:$A,[1]Branch!$V:$V),IF(M1595&lt;&gt;0,LOOKUP(M1595,[1]Customer!$A:$A,[1]Customer!$V:$V),IF(N1595&lt;&gt;0,LOOKUP(N1595,[1]Supplier!$A:$A,[1]Supplier!$V:$V))))),"")</f>
        <v/>
      </c>
      <c r="S1595" s="14">
        <f>IFERROR(SUMIF(CREF!A:A,PREF!A1595,CREF!G:G),"")</f>
        <v>0</v>
      </c>
    </row>
    <row r="1596" spans="2:19">
      <c r="B1596" s="5"/>
      <c r="D1596" s="11"/>
      <c r="Q1596" s="4" t="str">
        <f>IFERROR(IF(IF(AND(IF(M1596&lt;&gt;0,LOOKUP(M1596,[1]Customer!$A:$A,[1]Customer!$B:$B),IF(N1596&lt;&gt;0,LOOKUP(N1596,[1]Supplier!$A:$A,[1]Supplier!$B:$B)))=FALSE,O1596&lt;&gt;0),LOOKUP(O1596,[1]Branch!$A:$A,[1]Branch!$B:$B),IF(M1596&lt;&gt;0,LOOKUP(M1596,[1]Customer!$A:$A,[1]Customer!$B:$B),IF(N1596&lt;&gt;0,LOOKUP(N1596,[1]Supplier!$A:$A,[1]Supplier!$B:$B))))=FALSE,LOOKUP(P1596,[1]Banking!$A:$A,[1]Banking!$B:$B),IF(AND(IF(M1596&lt;&gt;0,LOOKUP(M1596,[1]Customer!$A:$A,[1]Customer!$B:$B),IF(N1596&lt;&gt;0,LOOKUP(N1596,[1]Supplier!$A:$A,[1]Supplier!$B:$B)))=FALSE,O1596&lt;&gt;0),LOOKUP(O1596,[1]Branch!$A:$A,[1]Branch!$B:$B),IF(M1596&lt;&gt;0,LOOKUP(M1596,[1]Customer!$A:$A,[1]Customer!$B:$B),IF(N1596&lt;&gt;0,LOOKUP(N1596,[1]Supplier!$A:$A,[1]Supplier!$B:$B))))),"")</f>
        <v/>
      </c>
      <c r="R1596" s="4" t="str">
        <f>IFERROR(IF(IF(AND(IF(M1596&lt;&gt;0,LOOKUP(M1596,[1]Customer!$A:$A,[1]Customer!$V:$V),IF(N1596&lt;&gt;0,LOOKUP(N1596,[1]Supplier!$A:$A,[1]Supplier!$V:$V)))=FALSE,O1596&lt;&gt;0),LOOKUP(O1596,[1]Branch!$A:$A,[1]Branch!$V:$V),IF(M1596&lt;&gt;0,LOOKUP(M1596,[1]Customer!$A:$A,[1]Customer!$V:$V),IF(N1596&lt;&gt;0,LOOKUP(N1596,[1]Supplier!$A:$A,[1]Supplier!$V:$V))))=FALSE,LOOKUP(P1596,[1]Banking!$A:$A,[1]Banking!$C:$C),IF(AND(IF(M1596&lt;&gt;0,LOOKUP(M1596,[1]Customer!$A:$A,[1]Customer!$V:$V),IF(N1596&lt;&gt;0,LOOKUP(N1596,[1]Supplier!$A:$A,[1]Supplier!$V:$V)))=FALSE,O1596&lt;&gt;0),LOOKUP(O1596,[1]Branch!$A:$A,[1]Branch!$V:$V),IF(M1596&lt;&gt;0,LOOKUP(M1596,[1]Customer!$A:$A,[1]Customer!$V:$V),IF(N1596&lt;&gt;0,LOOKUP(N1596,[1]Supplier!$A:$A,[1]Supplier!$V:$V))))),"")</f>
        <v/>
      </c>
      <c r="S1596" s="14">
        <f>IFERROR(SUMIF(CREF!A:A,PREF!A1596,CREF!G:G),"")</f>
        <v>0</v>
      </c>
    </row>
    <row r="1597" spans="2:19">
      <c r="B1597" s="5"/>
      <c r="D1597" s="11"/>
      <c r="Q1597" s="4" t="str">
        <f>IFERROR(IF(IF(AND(IF(M1597&lt;&gt;0,LOOKUP(M1597,[1]Customer!$A:$A,[1]Customer!$B:$B),IF(N1597&lt;&gt;0,LOOKUP(N1597,[1]Supplier!$A:$A,[1]Supplier!$B:$B)))=FALSE,O1597&lt;&gt;0),LOOKUP(O1597,[1]Branch!$A:$A,[1]Branch!$B:$B),IF(M1597&lt;&gt;0,LOOKUP(M1597,[1]Customer!$A:$A,[1]Customer!$B:$B),IF(N1597&lt;&gt;0,LOOKUP(N1597,[1]Supplier!$A:$A,[1]Supplier!$B:$B))))=FALSE,LOOKUP(P1597,[1]Banking!$A:$A,[1]Banking!$B:$B),IF(AND(IF(M1597&lt;&gt;0,LOOKUP(M1597,[1]Customer!$A:$A,[1]Customer!$B:$B),IF(N1597&lt;&gt;0,LOOKUP(N1597,[1]Supplier!$A:$A,[1]Supplier!$B:$B)))=FALSE,O1597&lt;&gt;0),LOOKUP(O1597,[1]Branch!$A:$A,[1]Branch!$B:$B),IF(M1597&lt;&gt;0,LOOKUP(M1597,[1]Customer!$A:$A,[1]Customer!$B:$B),IF(N1597&lt;&gt;0,LOOKUP(N1597,[1]Supplier!$A:$A,[1]Supplier!$B:$B))))),"")</f>
        <v/>
      </c>
      <c r="R1597" s="4" t="str">
        <f>IFERROR(IF(IF(AND(IF(M1597&lt;&gt;0,LOOKUP(M1597,[1]Customer!$A:$A,[1]Customer!$V:$V),IF(N1597&lt;&gt;0,LOOKUP(N1597,[1]Supplier!$A:$A,[1]Supplier!$V:$V)))=FALSE,O1597&lt;&gt;0),LOOKUP(O1597,[1]Branch!$A:$A,[1]Branch!$V:$V),IF(M1597&lt;&gt;0,LOOKUP(M1597,[1]Customer!$A:$A,[1]Customer!$V:$V),IF(N1597&lt;&gt;0,LOOKUP(N1597,[1]Supplier!$A:$A,[1]Supplier!$V:$V))))=FALSE,LOOKUP(P1597,[1]Banking!$A:$A,[1]Banking!$C:$C),IF(AND(IF(M1597&lt;&gt;0,LOOKUP(M1597,[1]Customer!$A:$A,[1]Customer!$V:$V),IF(N1597&lt;&gt;0,LOOKUP(N1597,[1]Supplier!$A:$A,[1]Supplier!$V:$V)))=FALSE,O1597&lt;&gt;0),LOOKUP(O1597,[1]Branch!$A:$A,[1]Branch!$V:$V),IF(M1597&lt;&gt;0,LOOKUP(M1597,[1]Customer!$A:$A,[1]Customer!$V:$V),IF(N1597&lt;&gt;0,LOOKUP(N1597,[1]Supplier!$A:$A,[1]Supplier!$V:$V))))),"")</f>
        <v/>
      </c>
      <c r="S1597" s="14">
        <f>IFERROR(SUMIF(CREF!A:A,PREF!A1597,CREF!G:G),"")</f>
        <v>0</v>
      </c>
    </row>
    <row r="1598" spans="2:19">
      <c r="B1598" s="5"/>
      <c r="D1598" s="11"/>
      <c r="Q1598" s="4" t="str">
        <f>IFERROR(IF(IF(AND(IF(M1598&lt;&gt;0,LOOKUP(M1598,[1]Customer!$A:$A,[1]Customer!$B:$B),IF(N1598&lt;&gt;0,LOOKUP(N1598,[1]Supplier!$A:$A,[1]Supplier!$B:$B)))=FALSE,O1598&lt;&gt;0),LOOKUP(O1598,[1]Branch!$A:$A,[1]Branch!$B:$B),IF(M1598&lt;&gt;0,LOOKUP(M1598,[1]Customer!$A:$A,[1]Customer!$B:$B),IF(N1598&lt;&gt;0,LOOKUP(N1598,[1]Supplier!$A:$A,[1]Supplier!$B:$B))))=FALSE,LOOKUP(P1598,[1]Banking!$A:$A,[1]Banking!$B:$B),IF(AND(IF(M1598&lt;&gt;0,LOOKUP(M1598,[1]Customer!$A:$A,[1]Customer!$B:$B),IF(N1598&lt;&gt;0,LOOKUP(N1598,[1]Supplier!$A:$A,[1]Supplier!$B:$B)))=FALSE,O1598&lt;&gt;0),LOOKUP(O1598,[1]Branch!$A:$A,[1]Branch!$B:$B),IF(M1598&lt;&gt;0,LOOKUP(M1598,[1]Customer!$A:$A,[1]Customer!$B:$B),IF(N1598&lt;&gt;0,LOOKUP(N1598,[1]Supplier!$A:$A,[1]Supplier!$B:$B))))),"")</f>
        <v/>
      </c>
      <c r="R1598" s="4" t="str">
        <f>IFERROR(IF(IF(AND(IF(M1598&lt;&gt;0,LOOKUP(M1598,[1]Customer!$A:$A,[1]Customer!$V:$V),IF(N1598&lt;&gt;0,LOOKUP(N1598,[1]Supplier!$A:$A,[1]Supplier!$V:$V)))=FALSE,O1598&lt;&gt;0),LOOKUP(O1598,[1]Branch!$A:$A,[1]Branch!$V:$V),IF(M1598&lt;&gt;0,LOOKUP(M1598,[1]Customer!$A:$A,[1]Customer!$V:$V),IF(N1598&lt;&gt;0,LOOKUP(N1598,[1]Supplier!$A:$A,[1]Supplier!$V:$V))))=FALSE,LOOKUP(P1598,[1]Banking!$A:$A,[1]Banking!$C:$C),IF(AND(IF(M1598&lt;&gt;0,LOOKUP(M1598,[1]Customer!$A:$A,[1]Customer!$V:$V),IF(N1598&lt;&gt;0,LOOKUP(N1598,[1]Supplier!$A:$A,[1]Supplier!$V:$V)))=FALSE,O1598&lt;&gt;0),LOOKUP(O1598,[1]Branch!$A:$A,[1]Branch!$V:$V),IF(M1598&lt;&gt;0,LOOKUP(M1598,[1]Customer!$A:$A,[1]Customer!$V:$V),IF(N1598&lt;&gt;0,LOOKUP(N1598,[1]Supplier!$A:$A,[1]Supplier!$V:$V))))),"")</f>
        <v/>
      </c>
      <c r="S1598" s="14">
        <f>IFERROR(SUMIF(CREF!A:A,PREF!A1598,CREF!G:G),"")</f>
        <v>0</v>
      </c>
    </row>
    <row r="1599" spans="2:19">
      <c r="B1599" s="5"/>
      <c r="D1599" s="11"/>
      <c r="Q1599" s="4" t="str">
        <f>IFERROR(IF(IF(AND(IF(M1599&lt;&gt;0,LOOKUP(M1599,[1]Customer!$A:$A,[1]Customer!$B:$B),IF(N1599&lt;&gt;0,LOOKUP(N1599,[1]Supplier!$A:$A,[1]Supplier!$B:$B)))=FALSE,O1599&lt;&gt;0),LOOKUP(O1599,[1]Branch!$A:$A,[1]Branch!$B:$B),IF(M1599&lt;&gt;0,LOOKUP(M1599,[1]Customer!$A:$A,[1]Customer!$B:$B),IF(N1599&lt;&gt;0,LOOKUP(N1599,[1]Supplier!$A:$A,[1]Supplier!$B:$B))))=FALSE,LOOKUP(P1599,[1]Banking!$A:$A,[1]Banking!$B:$B),IF(AND(IF(M1599&lt;&gt;0,LOOKUP(M1599,[1]Customer!$A:$A,[1]Customer!$B:$B),IF(N1599&lt;&gt;0,LOOKUP(N1599,[1]Supplier!$A:$A,[1]Supplier!$B:$B)))=FALSE,O1599&lt;&gt;0),LOOKUP(O1599,[1]Branch!$A:$A,[1]Branch!$B:$B),IF(M1599&lt;&gt;0,LOOKUP(M1599,[1]Customer!$A:$A,[1]Customer!$B:$B),IF(N1599&lt;&gt;0,LOOKUP(N1599,[1]Supplier!$A:$A,[1]Supplier!$B:$B))))),"")</f>
        <v/>
      </c>
      <c r="R1599" s="4" t="str">
        <f>IFERROR(IF(IF(AND(IF(M1599&lt;&gt;0,LOOKUP(M1599,[1]Customer!$A:$A,[1]Customer!$V:$V),IF(N1599&lt;&gt;0,LOOKUP(N1599,[1]Supplier!$A:$A,[1]Supplier!$V:$V)))=FALSE,O1599&lt;&gt;0),LOOKUP(O1599,[1]Branch!$A:$A,[1]Branch!$V:$V),IF(M1599&lt;&gt;0,LOOKUP(M1599,[1]Customer!$A:$A,[1]Customer!$V:$V),IF(N1599&lt;&gt;0,LOOKUP(N1599,[1]Supplier!$A:$A,[1]Supplier!$V:$V))))=FALSE,LOOKUP(P1599,[1]Banking!$A:$A,[1]Banking!$C:$C),IF(AND(IF(M1599&lt;&gt;0,LOOKUP(M1599,[1]Customer!$A:$A,[1]Customer!$V:$V),IF(N1599&lt;&gt;0,LOOKUP(N1599,[1]Supplier!$A:$A,[1]Supplier!$V:$V)))=FALSE,O1599&lt;&gt;0),LOOKUP(O1599,[1]Branch!$A:$A,[1]Branch!$V:$V),IF(M1599&lt;&gt;0,LOOKUP(M1599,[1]Customer!$A:$A,[1]Customer!$V:$V),IF(N1599&lt;&gt;0,LOOKUP(N1599,[1]Supplier!$A:$A,[1]Supplier!$V:$V))))),"")</f>
        <v/>
      </c>
      <c r="S1599" s="14">
        <f>IFERROR(SUMIF(CREF!A:A,PREF!A1599,CREF!G:G),"")</f>
        <v>0</v>
      </c>
    </row>
    <row r="1600" spans="2:19">
      <c r="B1600" s="5"/>
      <c r="D1600" s="11"/>
      <c r="Q1600" s="4" t="str">
        <f>IFERROR(IF(IF(AND(IF(M1600&lt;&gt;0,LOOKUP(M1600,[1]Customer!$A:$A,[1]Customer!$B:$B),IF(N1600&lt;&gt;0,LOOKUP(N1600,[1]Supplier!$A:$A,[1]Supplier!$B:$B)))=FALSE,O1600&lt;&gt;0),LOOKUP(O1600,[1]Branch!$A:$A,[1]Branch!$B:$B),IF(M1600&lt;&gt;0,LOOKUP(M1600,[1]Customer!$A:$A,[1]Customer!$B:$B),IF(N1600&lt;&gt;0,LOOKUP(N1600,[1]Supplier!$A:$A,[1]Supplier!$B:$B))))=FALSE,LOOKUP(P1600,[1]Banking!$A:$A,[1]Banking!$B:$B),IF(AND(IF(M1600&lt;&gt;0,LOOKUP(M1600,[1]Customer!$A:$A,[1]Customer!$B:$B),IF(N1600&lt;&gt;0,LOOKUP(N1600,[1]Supplier!$A:$A,[1]Supplier!$B:$B)))=FALSE,O1600&lt;&gt;0),LOOKUP(O1600,[1]Branch!$A:$A,[1]Branch!$B:$B),IF(M1600&lt;&gt;0,LOOKUP(M1600,[1]Customer!$A:$A,[1]Customer!$B:$B),IF(N1600&lt;&gt;0,LOOKUP(N1600,[1]Supplier!$A:$A,[1]Supplier!$B:$B))))),"")</f>
        <v/>
      </c>
      <c r="R1600" s="4" t="str">
        <f>IFERROR(IF(IF(AND(IF(M1600&lt;&gt;0,LOOKUP(M1600,[1]Customer!$A:$A,[1]Customer!$V:$V),IF(N1600&lt;&gt;0,LOOKUP(N1600,[1]Supplier!$A:$A,[1]Supplier!$V:$V)))=FALSE,O1600&lt;&gt;0),LOOKUP(O1600,[1]Branch!$A:$A,[1]Branch!$V:$V),IF(M1600&lt;&gt;0,LOOKUP(M1600,[1]Customer!$A:$A,[1]Customer!$V:$V),IF(N1600&lt;&gt;0,LOOKUP(N1600,[1]Supplier!$A:$A,[1]Supplier!$V:$V))))=FALSE,LOOKUP(P1600,[1]Banking!$A:$A,[1]Banking!$C:$C),IF(AND(IF(M1600&lt;&gt;0,LOOKUP(M1600,[1]Customer!$A:$A,[1]Customer!$V:$V),IF(N1600&lt;&gt;0,LOOKUP(N1600,[1]Supplier!$A:$A,[1]Supplier!$V:$V)))=FALSE,O1600&lt;&gt;0),LOOKUP(O1600,[1]Branch!$A:$A,[1]Branch!$V:$V),IF(M1600&lt;&gt;0,LOOKUP(M1600,[1]Customer!$A:$A,[1]Customer!$V:$V),IF(N1600&lt;&gt;0,LOOKUP(N1600,[1]Supplier!$A:$A,[1]Supplier!$V:$V))))),"")</f>
        <v/>
      </c>
      <c r="S1600" s="14">
        <f>IFERROR(SUMIF(CREF!A:A,PREF!A1600,CREF!G:G),"")</f>
        <v>0</v>
      </c>
    </row>
    <row r="1601" spans="2:19">
      <c r="B1601" s="5"/>
      <c r="Q1601" s="4" t="str">
        <f>IFERROR(IF(IF(AND(IF(M1601&lt;&gt;0,LOOKUP(M1601,[1]Customer!$A:$A,[1]Customer!$B:$B),IF(N1601&lt;&gt;0,LOOKUP(N1601,[1]Supplier!$A:$A,[1]Supplier!$B:$B)))=FALSE,O1601&lt;&gt;0),LOOKUP(O1601,[1]Branch!$A:$A,[1]Branch!$B:$B),IF(M1601&lt;&gt;0,LOOKUP(M1601,[1]Customer!$A:$A,[1]Customer!$B:$B),IF(N1601&lt;&gt;0,LOOKUP(N1601,[1]Supplier!$A:$A,[1]Supplier!$B:$B))))=FALSE,LOOKUP(P1601,[1]Banking!$A:$A,[1]Banking!$B:$B),IF(AND(IF(M1601&lt;&gt;0,LOOKUP(M1601,[1]Customer!$A:$A,[1]Customer!$B:$B),IF(N1601&lt;&gt;0,LOOKUP(N1601,[1]Supplier!$A:$A,[1]Supplier!$B:$B)))=FALSE,O1601&lt;&gt;0),LOOKUP(O1601,[1]Branch!$A:$A,[1]Branch!$B:$B),IF(M1601&lt;&gt;0,LOOKUP(M1601,[1]Customer!$A:$A,[1]Customer!$B:$B),IF(N1601&lt;&gt;0,LOOKUP(N1601,[1]Supplier!$A:$A,[1]Supplier!$B:$B))))),"")</f>
        <v/>
      </c>
      <c r="R1601" s="4" t="str">
        <f>IFERROR(IF(IF(AND(IF(M1601&lt;&gt;0,LOOKUP(M1601,[1]Customer!$A:$A,[1]Customer!$V:$V),IF(N1601&lt;&gt;0,LOOKUP(N1601,[1]Supplier!$A:$A,[1]Supplier!$V:$V)))=FALSE,O1601&lt;&gt;0),LOOKUP(O1601,[1]Branch!$A:$A,[1]Branch!$V:$V),IF(M1601&lt;&gt;0,LOOKUP(M1601,[1]Customer!$A:$A,[1]Customer!$V:$V),IF(N1601&lt;&gt;0,LOOKUP(N1601,[1]Supplier!$A:$A,[1]Supplier!$V:$V))))=FALSE,LOOKUP(P1601,[1]Banking!$A:$A,[1]Banking!$C:$C),IF(AND(IF(M1601&lt;&gt;0,LOOKUP(M1601,[1]Customer!$A:$A,[1]Customer!$V:$V),IF(N1601&lt;&gt;0,LOOKUP(N1601,[1]Supplier!$A:$A,[1]Supplier!$V:$V)))=FALSE,O1601&lt;&gt;0),LOOKUP(O1601,[1]Branch!$A:$A,[1]Branch!$V:$V),IF(M1601&lt;&gt;0,LOOKUP(M1601,[1]Customer!$A:$A,[1]Customer!$V:$V),IF(N1601&lt;&gt;0,LOOKUP(N1601,[1]Supplier!$A:$A,[1]Supplier!$V:$V))))),"")</f>
        <v/>
      </c>
      <c r="S1601" s="14">
        <f>IFERROR(SUMIF(CREF!A:A,PREF!A1601,CREF!G:G),"")</f>
        <v>0</v>
      </c>
    </row>
    <row r="1602" spans="2:19">
      <c r="B1602" s="5"/>
      <c r="Q1602" s="4" t="str">
        <f>IFERROR(IF(IF(AND(IF(M1602&lt;&gt;0,LOOKUP(M1602,[1]Customer!$A:$A,[1]Customer!$B:$B),IF(N1602&lt;&gt;0,LOOKUP(N1602,[1]Supplier!$A:$A,[1]Supplier!$B:$B)))=FALSE,O1602&lt;&gt;0),LOOKUP(O1602,[1]Branch!$A:$A,[1]Branch!$B:$B),IF(M1602&lt;&gt;0,LOOKUP(M1602,[1]Customer!$A:$A,[1]Customer!$B:$B),IF(N1602&lt;&gt;0,LOOKUP(N1602,[1]Supplier!$A:$A,[1]Supplier!$B:$B))))=FALSE,LOOKUP(P1602,[1]Banking!$A:$A,[1]Banking!$B:$B),IF(AND(IF(M1602&lt;&gt;0,LOOKUP(M1602,[1]Customer!$A:$A,[1]Customer!$B:$B),IF(N1602&lt;&gt;0,LOOKUP(N1602,[1]Supplier!$A:$A,[1]Supplier!$B:$B)))=FALSE,O1602&lt;&gt;0),LOOKUP(O1602,[1]Branch!$A:$A,[1]Branch!$B:$B),IF(M1602&lt;&gt;0,LOOKUP(M1602,[1]Customer!$A:$A,[1]Customer!$B:$B),IF(N1602&lt;&gt;0,LOOKUP(N1602,[1]Supplier!$A:$A,[1]Supplier!$B:$B))))),"")</f>
        <v/>
      </c>
      <c r="R1602" s="4" t="str">
        <f>IFERROR(IF(IF(AND(IF(M1602&lt;&gt;0,LOOKUP(M1602,[1]Customer!$A:$A,[1]Customer!$V:$V),IF(N1602&lt;&gt;0,LOOKUP(N1602,[1]Supplier!$A:$A,[1]Supplier!$V:$V)))=FALSE,O1602&lt;&gt;0),LOOKUP(O1602,[1]Branch!$A:$A,[1]Branch!$V:$V),IF(M1602&lt;&gt;0,LOOKUP(M1602,[1]Customer!$A:$A,[1]Customer!$V:$V),IF(N1602&lt;&gt;0,LOOKUP(N1602,[1]Supplier!$A:$A,[1]Supplier!$V:$V))))=FALSE,LOOKUP(P1602,[1]Banking!$A:$A,[1]Banking!$C:$C),IF(AND(IF(M1602&lt;&gt;0,LOOKUP(M1602,[1]Customer!$A:$A,[1]Customer!$V:$V),IF(N1602&lt;&gt;0,LOOKUP(N1602,[1]Supplier!$A:$A,[1]Supplier!$V:$V)))=FALSE,O1602&lt;&gt;0),LOOKUP(O1602,[1]Branch!$A:$A,[1]Branch!$V:$V),IF(M1602&lt;&gt;0,LOOKUP(M1602,[1]Customer!$A:$A,[1]Customer!$V:$V),IF(N1602&lt;&gt;0,LOOKUP(N1602,[1]Supplier!$A:$A,[1]Supplier!$V:$V))))),"")</f>
        <v/>
      </c>
      <c r="S1602" s="14">
        <f>IFERROR(SUMIF(CREF!A:A,PREF!A1602,CREF!G:G),"")</f>
        <v>0</v>
      </c>
    </row>
    <row r="1603" spans="2:19">
      <c r="B1603" s="5"/>
      <c r="Q1603" s="4" t="str">
        <f>IFERROR(IF(IF(AND(IF(M1603&lt;&gt;0,LOOKUP(M1603,[1]Customer!$A:$A,[1]Customer!$B:$B),IF(N1603&lt;&gt;0,LOOKUP(N1603,[1]Supplier!$A:$A,[1]Supplier!$B:$B)))=FALSE,O1603&lt;&gt;0),LOOKUP(O1603,[1]Branch!$A:$A,[1]Branch!$B:$B),IF(M1603&lt;&gt;0,LOOKUP(M1603,[1]Customer!$A:$A,[1]Customer!$B:$B),IF(N1603&lt;&gt;0,LOOKUP(N1603,[1]Supplier!$A:$A,[1]Supplier!$B:$B))))=FALSE,LOOKUP(P1603,[1]Banking!$A:$A,[1]Banking!$B:$B),IF(AND(IF(M1603&lt;&gt;0,LOOKUP(M1603,[1]Customer!$A:$A,[1]Customer!$B:$B),IF(N1603&lt;&gt;0,LOOKUP(N1603,[1]Supplier!$A:$A,[1]Supplier!$B:$B)))=FALSE,O1603&lt;&gt;0),LOOKUP(O1603,[1]Branch!$A:$A,[1]Branch!$B:$B),IF(M1603&lt;&gt;0,LOOKUP(M1603,[1]Customer!$A:$A,[1]Customer!$B:$B),IF(N1603&lt;&gt;0,LOOKUP(N1603,[1]Supplier!$A:$A,[1]Supplier!$B:$B))))),"")</f>
        <v/>
      </c>
      <c r="R1603" s="4" t="str">
        <f>IFERROR(IF(IF(AND(IF(M1603&lt;&gt;0,LOOKUP(M1603,[1]Customer!$A:$A,[1]Customer!$V:$V),IF(N1603&lt;&gt;0,LOOKUP(N1603,[1]Supplier!$A:$A,[1]Supplier!$V:$V)))=FALSE,O1603&lt;&gt;0),LOOKUP(O1603,[1]Branch!$A:$A,[1]Branch!$V:$V),IF(M1603&lt;&gt;0,LOOKUP(M1603,[1]Customer!$A:$A,[1]Customer!$V:$V),IF(N1603&lt;&gt;0,LOOKUP(N1603,[1]Supplier!$A:$A,[1]Supplier!$V:$V))))=FALSE,LOOKUP(P1603,[1]Banking!$A:$A,[1]Banking!$C:$C),IF(AND(IF(M1603&lt;&gt;0,LOOKUP(M1603,[1]Customer!$A:$A,[1]Customer!$V:$V),IF(N1603&lt;&gt;0,LOOKUP(N1603,[1]Supplier!$A:$A,[1]Supplier!$V:$V)))=FALSE,O1603&lt;&gt;0),LOOKUP(O1603,[1]Branch!$A:$A,[1]Branch!$V:$V),IF(M1603&lt;&gt;0,LOOKUP(M1603,[1]Customer!$A:$A,[1]Customer!$V:$V),IF(N1603&lt;&gt;0,LOOKUP(N1603,[1]Supplier!$A:$A,[1]Supplier!$V:$V))))),"")</f>
        <v/>
      </c>
      <c r="S1603" s="14">
        <f>IFERROR(SUMIF(CREF!A:A,PREF!A1603,CREF!G:G),"")</f>
        <v>0</v>
      </c>
    </row>
    <row r="1604" spans="2:19">
      <c r="B1604" s="5"/>
      <c r="Q1604" s="4" t="str">
        <f>IFERROR(IF(IF(AND(IF(M1604&lt;&gt;0,LOOKUP(M1604,[1]Customer!$A:$A,[1]Customer!$B:$B),IF(N1604&lt;&gt;0,LOOKUP(N1604,[1]Supplier!$A:$A,[1]Supplier!$B:$B)))=FALSE,O1604&lt;&gt;0),LOOKUP(O1604,[1]Branch!$A:$A,[1]Branch!$B:$B),IF(M1604&lt;&gt;0,LOOKUP(M1604,[1]Customer!$A:$A,[1]Customer!$B:$B),IF(N1604&lt;&gt;0,LOOKUP(N1604,[1]Supplier!$A:$A,[1]Supplier!$B:$B))))=FALSE,LOOKUP(P1604,[1]Banking!$A:$A,[1]Banking!$B:$B),IF(AND(IF(M1604&lt;&gt;0,LOOKUP(M1604,[1]Customer!$A:$A,[1]Customer!$B:$B),IF(N1604&lt;&gt;0,LOOKUP(N1604,[1]Supplier!$A:$A,[1]Supplier!$B:$B)))=FALSE,O1604&lt;&gt;0),LOOKUP(O1604,[1]Branch!$A:$A,[1]Branch!$B:$B),IF(M1604&lt;&gt;0,LOOKUP(M1604,[1]Customer!$A:$A,[1]Customer!$B:$B),IF(N1604&lt;&gt;0,LOOKUP(N1604,[1]Supplier!$A:$A,[1]Supplier!$B:$B))))),"")</f>
        <v/>
      </c>
      <c r="R1604" s="4" t="str">
        <f>IFERROR(IF(IF(AND(IF(M1604&lt;&gt;0,LOOKUP(M1604,[1]Customer!$A:$A,[1]Customer!$V:$V),IF(N1604&lt;&gt;0,LOOKUP(N1604,[1]Supplier!$A:$A,[1]Supplier!$V:$V)))=FALSE,O1604&lt;&gt;0),LOOKUP(O1604,[1]Branch!$A:$A,[1]Branch!$V:$V),IF(M1604&lt;&gt;0,LOOKUP(M1604,[1]Customer!$A:$A,[1]Customer!$V:$V),IF(N1604&lt;&gt;0,LOOKUP(N1604,[1]Supplier!$A:$A,[1]Supplier!$V:$V))))=FALSE,LOOKUP(P1604,[1]Banking!$A:$A,[1]Banking!$C:$C),IF(AND(IF(M1604&lt;&gt;0,LOOKUP(M1604,[1]Customer!$A:$A,[1]Customer!$V:$V),IF(N1604&lt;&gt;0,LOOKUP(N1604,[1]Supplier!$A:$A,[1]Supplier!$V:$V)))=FALSE,O1604&lt;&gt;0),LOOKUP(O1604,[1]Branch!$A:$A,[1]Branch!$V:$V),IF(M1604&lt;&gt;0,LOOKUP(M1604,[1]Customer!$A:$A,[1]Customer!$V:$V),IF(N1604&lt;&gt;0,LOOKUP(N1604,[1]Supplier!$A:$A,[1]Supplier!$V:$V))))),"")</f>
        <v/>
      </c>
      <c r="S1604" s="14">
        <f>IFERROR(SUMIF(CREF!A:A,PREF!A1604,CREF!G:G),"")</f>
        <v>0</v>
      </c>
    </row>
    <row r="1605" spans="2:19">
      <c r="B1605" s="5"/>
      <c r="Q1605" s="4" t="str">
        <f>IFERROR(IF(IF(AND(IF(M1605&lt;&gt;0,LOOKUP(M1605,[1]Customer!$A:$A,[1]Customer!$B:$B),IF(N1605&lt;&gt;0,LOOKUP(N1605,[1]Supplier!$A:$A,[1]Supplier!$B:$B)))=FALSE,O1605&lt;&gt;0),LOOKUP(O1605,[1]Branch!$A:$A,[1]Branch!$B:$B),IF(M1605&lt;&gt;0,LOOKUP(M1605,[1]Customer!$A:$A,[1]Customer!$B:$B),IF(N1605&lt;&gt;0,LOOKUP(N1605,[1]Supplier!$A:$A,[1]Supplier!$B:$B))))=FALSE,LOOKUP(P1605,[1]Banking!$A:$A,[1]Banking!$B:$B),IF(AND(IF(M1605&lt;&gt;0,LOOKUP(M1605,[1]Customer!$A:$A,[1]Customer!$B:$B),IF(N1605&lt;&gt;0,LOOKUP(N1605,[1]Supplier!$A:$A,[1]Supplier!$B:$B)))=FALSE,O1605&lt;&gt;0),LOOKUP(O1605,[1]Branch!$A:$A,[1]Branch!$B:$B),IF(M1605&lt;&gt;0,LOOKUP(M1605,[1]Customer!$A:$A,[1]Customer!$B:$B),IF(N1605&lt;&gt;0,LOOKUP(N1605,[1]Supplier!$A:$A,[1]Supplier!$B:$B))))),"")</f>
        <v/>
      </c>
      <c r="R1605" s="4" t="str">
        <f>IFERROR(IF(IF(AND(IF(M1605&lt;&gt;0,LOOKUP(M1605,[1]Customer!$A:$A,[1]Customer!$V:$V),IF(N1605&lt;&gt;0,LOOKUP(N1605,[1]Supplier!$A:$A,[1]Supplier!$V:$V)))=FALSE,O1605&lt;&gt;0),LOOKUP(O1605,[1]Branch!$A:$A,[1]Branch!$V:$V),IF(M1605&lt;&gt;0,LOOKUP(M1605,[1]Customer!$A:$A,[1]Customer!$V:$V),IF(N1605&lt;&gt;0,LOOKUP(N1605,[1]Supplier!$A:$A,[1]Supplier!$V:$V))))=FALSE,LOOKUP(P1605,[1]Banking!$A:$A,[1]Banking!$C:$C),IF(AND(IF(M1605&lt;&gt;0,LOOKUP(M1605,[1]Customer!$A:$A,[1]Customer!$V:$V),IF(N1605&lt;&gt;0,LOOKUP(N1605,[1]Supplier!$A:$A,[1]Supplier!$V:$V)))=FALSE,O1605&lt;&gt;0),LOOKUP(O1605,[1]Branch!$A:$A,[1]Branch!$V:$V),IF(M1605&lt;&gt;0,LOOKUP(M1605,[1]Customer!$A:$A,[1]Customer!$V:$V),IF(N1605&lt;&gt;0,LOOKUP(N1605,[1]Supplier!$A:$A,[1]Supplier!$V:$V))))),"")</f>
        <v/>
      </c>
      <c r="S1605" s="14">
        <f>IFERROR(SUMIF(CREF!A:A,PREF!A1605,CREF!G:G),"")</f>
        <v>0</v>
      </c>
    </row>
    <row r="1606" spans="2:19">
      <c r="B1606" s="5"/>
      <c r="C1606" s="11"/>
      <c r="D1606" s="11"/>
      <c r="Q1606" s="4" t="str">
        <f>IFERROR(IF(IF(AND(IF(M1606&lt;&gt;0,LOOKUP(M1606,[1]Customer!$A:$A,[1]Customer!$B:$B),IF(N1606&lt;&gt;0,LOOKUP(N1606,[1]Supplier!$A:$A,[1]Supplier!$B:$B)))=FALSE,O1606&lt;&gt;0),LOOKUP(O1606,[1]Branch!$A:$A,[1]Branch!$B:$B),IF(M1606&lt;&gt;0,LOOKUP(M1606,[1]Customer!$A:$A,[1]Customer!$B:$B),IF(N1606&lt;&gt;0,LOOKUP(N1606,[1]Supplier!$A:$A,[1]Supplier!$B:$B))))=FALSE,LOOKUP(P1606,[1]Banking!$A:$A,[1]Banking!$B:$B),IF(AND(IF(M1606&lt;&gt;0,LOOKUP(M1606,[1]Customer!$A:$A,[1]Customer!$B:$B),IF(N1606&lt;&gt;0,LOOKUP(N1606,[1]Supplier!$A:$A,[1]Supplier!$B:$B)))=FALSE,O1606&lt;&gt;0),LOOKUP(O1606,[1]Branch!$A:$A,[1]Branch!$B:$B),IF(M1606&lt;&gt;0,LOOKUP(M1606,[1]Customer!$A:$A,[1]Customer!$B:$B),IF(N1606&lt;&gt;0,LOOKUP(N1606,[1]Supplier!$A:$A,[1]Supplier!$B:$B))))),"")</f>
        <v/>
      </c>
      <c r="R1606" s="4" t="str">
        <f>IFERROR(IF(IF(AND(IF(M1606&lt;&gt;0,LOOKUP(M1606,[1]Customer!$A:$A,[1]Customer!$V:$V),IF(N1606&lt;&gt;0,LOOKUP(N1606,[1]Supplier!$A:$A,[1]Supplier!$V:$V)))=FALSE,O1606&lt;&gt;0),LOOKUP(O1606,[1]Branch!$A:$A,[1]Branch!$V:$V),IF(M1606&lt;&gt;0,LOOKUP(M1606,[1]Customer!$A:$A,[1]Customer!$V:$V),IF(N1606&lt;&gt;0,LOOKUP(N1606,[1]Supplier!$A:$A,[1]Supplier!$V:$V))))=FALSE,LOOKUP(P1606,[1]Banking!$A:$A,[1]Banking!$C:$C),IF(AND(IF(M1606&lt;&gt;0,LOOKUP(M1606,[1]Customer!$A:$A,[1]Customer!$V:$V),IF(N1606&lt;&gt;0,LOOKUP(N1606,[1]Supplier!$A:$A,[1]Supplier!$V:$V)))=FALSE,O1606&lt;&gt;0),LOOKUP(O1606,[1]Branch!$A:$A,[1]Branch!$V:$V),IF(M1606&lt;&gt;0,LOOKUP(M1606,[1]Customer!$A:$A,[1]Customer!$V:$V),IF(N1606&lt;&gt;0,LOOKUP(N1606,[1]Supplier!$A:$A,[1]Supplier!$V:$V))))),"")</f>
        <v/>
      </c>
      <c r="S1606" s="14">
        <f>IFERROR(SUMIF(CREF!A:A,PREF!A1606,CREF!G:G),"")</f>
        <v>0</v>
      </c>
    </row>
    <row r="1607" spans="2:19">
      <c r="B1607" s="5"/>
      <c r="D1607" s="11"/>
      <c r="Q1607" s="4" t="str">
        <f>IFERROR(IF(IF(AND(IF(M1607&lt;&gt;0,LOOKUP(M1607,[1]Customer!$A:$A,[1]Customer!$B:$B),IF(N1607&lt;&gt;0,LOOKUP(N1607,[1]Supplier!$A:$A,[1]Supplier!$B:$B)))=FALSE,O1607&lt;&gt;0),LOOKUP(O1607,[1]Branch!$A:$A,[1]Branch!$B:$B),IF(M1607&lt;&gt;0,LOOKUP(M1607,[1]Customer!$A:$A,[1]Customer!$B:$B),IF(N1607&lt;&gt;0,LOOKUP(N1607,[1]Supplier!$A:$A,[1]Supplier!$B:$B))))=FALSE,LOOKUP(P1607,[1]Banking!$A:$A,[1]Banking!$B:$B),IF(AND(IF(M1607&lt;&gt;0,LOOKUP(M1607,[1]Customer!$A:$A,[1]Customer!$B:$B),IF(N1607&lt;&gt;0,LOOKUP(N1607,[1]Supplier!$A:$A,[1]Supplier!$B:$B)))=FALSE,O1607&lt;&gt;0),LOOKUP(O1607,[1]Branch!$A:$A,[1]Branch!$B:$B),IF(M1607&lt;&gt;0,LOOKUP(M1607,[1]Customer!$A:$A,[1]Customer!$B:$B),IF(N1607&lt;&gt;0,LOOKUP(N1607,[1]Supplier!$A:$A,[1]Supplier!$B:$B))))),"")</f>
        <v/>
      </c>
      <c r="R1607" s="4" t="str">
        <f>IFERROR(IF(IF(AND(IF(M1607&lt;&gt;0,LOOKUP(M1607,[1]Customer!$A:$A,[1]Customer!$V:$V),IF(N1607&lt;&gt;0,LOOKUP(N1607,[1]Supplier!$A:$A,[1]Supplier!$V:$V)))=FALSE,O1607&lt;&gt;0),LOOKUP(O1607,[1]Branch!$A:$A,[1]Branch!$V:$V),IF(M1607&lt;&gt;0,LOOKUP(M1607,[1]Customer!$A:$A,[1]Customer!$V:$V),IF(N1607&lt;&gt;0,LOOKUP(N1607,[1]Supplier!$A:$A,[1]Supplier!$V:$V))))=FALSE,LOOKUP(P1607,[1]Banking!$A:$A,[1]Banking!$C:$C),IF(AND(IF(M1607&lt;&gt;0,LOOKUP(M1607,[1]Customer!$A:$A,[1]Customer!$V:$V),IF(N1607&lt;&gt;0,LOOKUP(N1607,[1]Supplier!$A:$A,[1]Supplier!$V:$V)))=FALSE,O1607&lt;&gt;0),LOOKUP(O1607,[1]Branch!$A:$A,[1]Branch!$V:$V),IF(M1607&lt;&gt;0,LOOKUP(M1607,[1]Customer!$A:$A,[1]Customer!$V:$V),IF(N1607&lt;&gt;0,LOOKUP(N1607,[1]Supplier!$A:$A,[1]Supplier!$V:$V))))),"")</f>
        <v/>
      </c>
      <c r="S1607" s="14">
        <f>IFERROR(SUMIF(CREF!A:A,PREF!A1607,CREF!G:G),"")</f>
        <v>0</v>
      </c>
    </row>
    <row r="1608" spans="2:19">
      <c r="B1608" s="5"/>
      <c r="D1608" s="11"/>
      <c r="Q1608" s="4" t="str">
        <f>IFERROR(IF(IF(AND(IF(M1608&lt;&gt;0,LOOKUP(M1608,[1]Customer!$A:$A,[1]Customer!$B:$B),IF(N1608&lt;&gt;0,LOOKUP(N1608,[1]Supplier!$A:$A,[1]Supplier!$B:$B)))=FALSE,O1608&lt;&gt;0),LOOKUP(O1608,[1]Branch!$A:$A,[1]Branch!$B:$B),IF(M1608&lt;&gt;0,LOOKUP(M1608,[1]Customer!$A:$A,[1]Customer!$B:$B),IF(N1608&lt;&gt;0,LOOKUP(N1608,[1]Supplier!$A:$A,[1]Supplier!$B:$B))))=FALSE,LOOKUP(P1608,[1]Banking!$A:$A,[1]Banking!$B:$B),IF(AND(IF(M1608&lt;&gt;0,LOOKUP(M1608,[1]Customer!$A:$A,[1]Customer!$B:$B),IF(N1608&lt;&gt;0,LOOKUP(N1608,[1]Supplier!$A:$A,[1]Supplier!$B:$B)))=FALSE,O1608&lt;&gt;0),LOOKUP(O1608,[1]Branch!$A:$A,[1]Branch!$B:$B),IF(M1608&lt;&gt;0,LOOKUP(M1608,[1]Customer!$A:$A,[1]Customer!$B:$B),IF(N1608&lt;&gt;0,LOOKUP(N1608,[1]Supplier!$A:$A,[1]Supplier!$B:$B))))),"")</f>
        <v/>
      </c>
      <c r="R1608" s="4" t="str">
        <f>IFERROR(IF(IF(AND(IF(M1608&lt;&gt;0,LOOKUP(M1608,[1]Customer!$A:$A,[1]Customer!$V:$V),IF(N1608&lt;&gt;0,LOOKUP(N1608,[1]Supplier!$A:$A,[1]Supplier!$V:$V)))=FALSE,O1608&lt;&gt;0),LOOKUP(O1608,[1]Branch!$A:$A,[1]Branch!$V:$V),IF(M1608&lt;&gt;0,LOOKUP(M1608,[1]Customer!$A:$A,[1]Customer!$V:$V),IF(N1608&lt;&gt;0,LOOKUP(N1608,[1]Supplier!$A:$A,[1]Supplier!$V:$V))))=FALSE,LOOKUP(P1608,[1]Banking!$A:$A,[1]Banking!$C:$C),IF(AND(IF(M1608&lt;&gt;0,LOOKUP(M1608,[1]Customer!$A:$A,[1]Customer!$V:$V),IF(N1608&lt;&gt;0,LOOKUP(N1608,[1]Supplier!$A:$A,[1]Supplier!$V:$V)))=FALSE,O1608&lt;&gt;0),LOOKUP(O1608,[1]Branch!$A:$A,[1]Branch!$V:$V),IF(M1608&lt;&gt;0,LOOKUP(M1608,[1]Customer!$A:$A,[1]Customer!$V:$V),IF(N1608&lt;&gt;0,LOOKUP(N1608,[1]Supplier!$A:$A,[1]Supplier!$V:$V))))),"")</f>
        <v/>
      </c>
      <c r="S1608" s="14">
        <f>IFERROR(SUMIF(CREF!A:A,PREF!A1608,CREF!G:G),"")</f>
        <v>0</v>
      </c>
    </row>
    <row r="1609" spans="2:19">
      <c r="B1609" s="5"/>
      <c r="Q1609" s="4" t="str">
        <f>IFERROR(IF(IF(AND(IF(M1609&lt;&gt;0,LOOKUP(M1609,[1]Customer!$A:$A,[1]Customer!$B:$B),IF(N1609&lt;&gt;0,LOOKUP(N1609,[1]Supplier!$A:$A,[1]Supplier!$B:$B)))=FALSE,O1609&lt;&gt;0),LOOKUP(O1609,[1]Branch!$A:$A,[1]Branch!$B:$B),IF(M1609&lt;&gt;0,LOOKUP(M1609,[1]Customer!$A:$A,[1]Customer!$B:$B),IF(N1609&lt;&gt;0,LOOKUP(N1609,[1]Supplier!$A:$A,[1]Supplier!$B:$B))))=FALSE,LOOKUP(P1609,[1]Banking!$A:$A,[1]Banking!$B:$B),IF(AND(IF(M1609&lt;&gt;0,LOOKUP(M1609,[1]Customer!$A:$A,[1]Customer!$B:$B),IF(N1609&lt;&gt;0,LOOKUP(N1609,[1]Supplier!$A:$A,[1]Supplier!$B:$B)))=FALSE,O1609&lt;&gt;0),LOOKUP(O1609,[1]Branch!$A:$A,[1]Branch!$B:$B),IF(M1609&lt;&gt;0,LOOKUP(M1609,[1]Customer!$A:$A,[1]Customer!$B:$B),IF(N1609&lt;&gt;0,LOOKUP(N1609,[1]Supplier!$A:$A,[1]Supplier!$B:$B))))),"")</f>
        <v/>
      </c>
      <c r="R1609" s="4" t="str">
        <f>IFERROR(IF(IF(AND(IF(M1609&lt;&gt;0,LOOKUP(M1609,[1]Customer!$A:$A,[1]Customer!$V:$V),IF(N1609&lt;&gt;0,LOOKUP(N1609,[1]Supplier!$A:$A,[1]Supplier!$V:$V)))=FALSE,O1609&lt;&gt;0),LOOKUP(O1609,[1]Branch!$A:$A,[1]Branch!$V:$V),IF(M1609&lt;&gt;0,LOOKUP(M1609,[1]Customer!$A:$A,[1]Customer!$V:$V),IF(N1609&lt;&gt;0,LOOKUP(N1609,[1]Supplier!$A:$A,[1]Supplier!$V:$V))))=FALSE,LOOKUP(P1609,[1]Banking!$A:$A,[1]Banking!$C:$C),IF(AND(IF(M1609&lt;&gt;0,LOOKUP(M1609,[1]Customer!$A:$A,[1]Customer!$V:$V),IF(N1609&lt;&gt;0,LOOKUP(N1609,[1]Supplier!$A:$A,[1]Supplier!$V:$V)))=FALSE,O1609&lt;&gt;0),LOOKUP(O1609,[1]Branch!$A:$A,[1]Branch!$V:$V),IF(M1609&lt;&gt;0,LOOKUP(M1609,[1]Customer!$A:$A,[1]Customer!$V:$V),IF(N1609&lt;&gt;0,LOOKUP(N1609,[1]Supplier!$A:$A,[1]Supplier!$V:$V))))),"")</f>
        <v/>
      </c>
      <c r="S1609" s="14">
        <f>IFERROR(SUMIF(CREF!A:A,PREF!A1609,CREF!G:G),"")</f>
        <v>0</v>
      </c>
    </row>
    <row r="1610" spans="2:19">
      <c r="B1610" s="5"/>
      <c r="Q1610" s="4" t="str">
        <f>IFERROR(IF(IF(AND(IF(M1610&lt;&gt;0,LOOKUP(M1610,[1]Customer!$A:$A,[1]Customer!$B:$B),IF(N1610&lt;&gt;0,LOOKUP(N1610,[1]Supplier!$A:$A,[1]Supplier!$B:$B)))=FALSE,O1610&lt;&gt;0),LOOKUP(O1610,[1]Branch!$A:$A,[1]Branch!$B:$B),IF(M1610&lt;&gt;0,LOOKUP(M1610,[1]Customer!$A:$A,[1]Customer!$B:$B),IF(N1610&lt;&gt;0,LOOKUP(N1610,[1]Supplier!$A:$A,[1]Supplier!$B:$B))))=FALSE,LOOKUP(P1610,[1]Banking!$A:$A,[1]Banking!$B:$B),IF(AND(IF(M1610&lt;&gt;0,LOOKUP(M1610,[1]Customer!$A:$A,[1]Customer!$B:$B),IF(N1610&lt;&gt;0,LOOKUP(N1610,[1]Supplier!$A:$A,[1]Supplier!$B:$B)))=FALSE,O1610&lt;&gt;0),LOOKUP(O1610,[1]Branch!$A:$A,[1]Branch!$B:$B),IF(M1610&lt;&gt;0,LOOKUP(M1610,[1]Customer!$A:$A,[1]Customer!$B:$B),IF(N1610&lt;&gt;0,LOOKUP(N1610,[1]Supplier!$A:$A,[1]Supplier!$B:$B))))),"")</f>
        <v/>
      </c>
      <c r="R1610" s="4" t="str">
        <f>IFERROR(IF(IF(AND(IF(M1610&lt;&gt;0,LOOKUP(M1610,[1]Customer!$A:$A,[1]Customer!$V:$V),IF(N1610&lt;&gt;0,LOOKUP(N1610,[1]Supplier!$A:$A,[1]Supplier!$V:$V)))=FALSE,O1610&lt;&gt;0),LOOKUP(O1610,[1]Branch!$A:$A,[1]Branch!$V:$V),IF(M1610&lt;&gt;0,LOOKUP(M1610,[1]Customer!$A:$A,[1]Customer!$V:$V),IF(N1610&lt;&gt;0,LOOKUP(N1610,[1]Supplier!$A:$A,[1]Supplier!$V:$V))))=FALSE,LOOKUP(P1610,[1]Banking!$A:$A,[1]Banking!$C:$C),IF(AND(IF(M1610&lt;&gt;0,LOOKUP(M1610,[1]Customer!$A:$A,[1]Customer!$V:$V),IF(N1610&lt;&gt;0,LOOKUP(N1610,[1]Supplier!$A:$A,[1]Supplier!$V:$V)))=FALSE,O1610&lt;&gt;0),LOOKUP(O1610,[1]Branch!$A:$A,[1]Branch!$V:$V),IF(M1610&lt;&gt;0,LOOKUP(M1610,[1]Customer!$A:$A,[1]Customer!$V:$V),IF(N1610&lt;&gt;0,LOOKUP(N1610,[1]Supplier!$A:$A,[1]Supplier!$V:$V))))),"")</f>
        <v/>
      </c>
      <c r="S1610" s="14">
        <f>IFERROR(SUMIF(CREF!A:A,PREF!A1610,CREF!G:G),"")</f>
        <v>0</v>
      </c>
    </row>
    <row r="1611" spans="2:19">
      <c r="B1611" s="5"/>
      <c r="Q1611" s="4" t="str">
        <f>IFERROR(IF(IF(AND(IF(M1611&lt;&gt;0,LOOKUP(M1611,[1]Customer!$A:$A,[1]Customer!$B:$B),IF(N1611&lt;&gt;0,LOOKUP(N1611,[1]Supplier!$A:$A,[1]Supplier!$B:$B)))=FALSE,O1611&lt;&gt;0),LOOKUP(O1611,[1]Branch!$A:$A,[1]Branch!$B:$B),IF(M1611&lt;&gt;0,LOOKUP(M1611,[1]Customer!$A:$A,[1]Customer!$B:$B),IF(N1611&lt;&gt;0,LOOKUP(N1611,[1]Supplier!$A:$A,[1]Supplier!$B:$B))))=FALSE,LOOKUP(P1611,[1]Banking!$A:$A,[1]Banking!$B:$B),IF(AND(IF(M1611&lt;&gt;0,LOOKUP(M1611,[1]Customer!$A:$A,[1]Customer!$B:$B),IF(N1611&lt;&gt;0,LOOKUP(N1611,[1]Supplier!$A:$A,[1]Supplier!$B:$B)))=FALSE,O1611&lt;&gt;0),LOOKUP(O1611,[1]Branch!$A:$A,[1]Branch!$B:$B),IF(M1611&lt;&gt;0,LOOKUP(M1611,[1]Customer!$A:$A,[1]Customer!$B:$B),IF(N1611&lt;&gt;0,LOOKUP(N1611,[1]Supplier!$A:$A,[1]Supplier!$B:$B))))),"")</f>
        <v/>
      </c>
      <c r="R1611" s="4" t="str">
        <f>IFERROR(IF(IF(AND(IF(M1611&lt;&gt;0,LOOKUP(M1611,[1]Customer!$A:$A,[1]Customer!$V:$V),IF(N1611&lt;&gt;0,LOOKUP(N1611,[1]Supplier!$A:$A,[1]Supplier!$V:$V)))=FALSE,O1611&lt;&gt;0),LOOKUP(O1611,[1]Branch!$A:$A,[1]Branch!$V:$V),IF(M1611&lt;&gt;0,LOOKUP(M1611,[1]Customer!$A:$A,[1]Customer!$V:$V),IF(N1611&lt;&gt;0,LOOKUP(N1611,[1]Supplier!$A:$A,[1]Supplier!$V:$V))))=FALSE,LOOKUP(P1611,[1]Banking!$A:$A,[1]Banking!$C:$C),IF(AND(IF(M1611&lt;&gt;0,LOOKUP(M1611,[1]Customer!$A:$A,[1]Customer!$V:$V),IF(N1611&lt;&gt;0,LOOKUP(N1611,[1]Supplier!$A:$A,[1]Supplier!$V:$V)))=FALSE,O1611&lt;&gt;0),LOOKUP(O1611,[1]Branch!$A:$A,[1]Branch!$V:$V),IF(M1611&lt;&gt;0,LOOKUP(M1611,[1]Customer!$A:$A,[1]Customer!$V:$V),IF(N1611&lt;&gt;0,LOOKUP(N1611,[1]Supplier!$A:$A,[1]Supplier!$V:$V))))),"")</f>
        <v/>
      </c>
      <c r="S1611" s="14">
        <f>IFERROR(SUMIF(CREF!A:A,PREF!A1611,CREF!G:G),"")</f>
        <v>0</v>
      </c>
    </row>
    <row r="1612" spans="2:19">
      <c r="B1612" s="5"/>
      <c r="Q1612" s="4" t="str">
        <f>IFERROR(IF(IF(AND(IF(M1612&lt;&gt;0,LOOKUP(M1612,[1]Customer!$A:$A,[1]Customer!$B:$B),IF(N1612&lt;&gt;0,LOOKUP(N1612,[1]Supplier!$A:$A,[1]Supplier!$B:$B)))=FALSE,O1612&lt;&gt;0),LOOKUP(O1612,[1]Branch!$A:$A,[1]Branch!$B:$B),IF(M1612&lt;&gt;0,LOOKUP(M1612,[1]Customer!$A:$A,[1]Customer!$B:$B),IF(N1612&lt;&gt;0,LOOKUP(N1612,[1]Supplier!$A:$A,[1]Supplier!$B:$B))))=FALSE,LOOKUP(P1612,[1]Banking!$A:$A,[1]Banking!$B:$B),IF(AND(IF(M1612&lt;&gt;0,LOOKUP(M1612,[1]Customer!$A:$A,[1]Customer!$B:$B),IF(N1612&lt;&gt;0,LOOKUP(N1612,[1]Supplier!$A:$A,[1]Supplier!$B:$B)))=FALSE,O1612&lt;&gt;0),LOOKUP(O1612,[1]Branch!$A:$A,[1]Branch!$B:$B),IF(M1612&lt;&gt;0,LOOKUP(M1612,[1]Customer!$A:$A,[1]Customer!$B:$B),IF(N1612&lt;&gt;0,LOOKUP(N1612,[1]Supplier!$A:$A,[1]Supplier!$B:$B))))),"")</f>
        <v/>
      </c>
      <c r="R1612" s="4" t="str">
        <f>IFERROR(IF(IF(AND(IF(M1612&lt;&gt;0,LOOKUP(M1612,[1]Customer!$A:$A,[1]Customer!$V:$V),IF(N1612&lt;&gt;0,LOOKUP(N1612,[1]Supplier!$A:$A,[1]Supplier!$V:$V)))=FALSE,O1612&lt;&gt;0),LOOKUP(O1612,[1]Branch!$A:$A,[1]Branch!$V:$V),IF(M1612&lt;&gt;0,LOOKUP(M1612,[1]Customer!$A:$A,[1]Customer!$V:$V),IF(N1612&lt;&gt;0,LOOKUP(N1612,[1]Supplier!$A:$A,[1]Supplier!$V:$V))))=FALSE,LOOKUP(P1612,[1]Banking!$A:$A,[1]Banking!$C:$C),IF(AND(IF(M1612&lt;&gt;0,LOOKUP(M1612,[1]Customer!$A:$A,[1]Customer!$V:$V),IF(N1612&lt;&gt;0,LOOKUP(N1612,[1]Supplier!$A:$A,[1]Supplier!$V:$V)))=FALSE,O1612&lt;&gt;0),LOOKUP(O1612,[1]Branch!$A:$A,[1]Branch!$V:$V),IF(M1612&lt;&gt;0,LOOKUP(M1612,[1]Customer!$A:$A,[1]Customer!$V:$V),IF(N1612&lt;&gt;0,LOOKUP(N1612,[1]Supplier!$A:$A,[1]Supplier!$V:$V))))),"")</f>
        <v/>
      </c>
      <c r="S1612" s="14">
        <f>IFERROR(SUMIF(CREF!A:A,PREF!A1612,CREF!G:G),"")</f>
        <v>0</v>
      </c>
    </row>
    <row r="1613" spans="2:19">
      <c r="B1613" s="5"/>
      <c r="Q1613" s="4" t="str">
        <f>IFERROR(IF(IF(AND(IF(M1613&lt;&gt;0,LOOKUP(M1613,[1]Customer!$A:$A,[1]Customer!$B:$B),IF(N1613&lt;&gt;0,LOOKUP(N1613,[1]Supplier!$A:$A,[1]Supplier!$B:$B)))=FALSE,O1613&lt;&gt;0),LOOKUP(O1613,[1]Branch!$A:$A,[1]Branch!$B:$B),IF(M1613&lt;&gt;0,LOOKUP(M1613,[1]Customer!$A:$A,[1]Customer!$B:$B),IF(N1613&lt;&gt;0,LOOKUP(N1613,[1]Supplier!$A:$A,[1]Supplier!$B:$B))))=FALSE,LOOKUP(P1613,[1]Banking!$A:$A,[1]Banking!$B:$B),IF(AND(IF(M1613&lt;&gt;0,LOOKUP(M1613,[1]Customer!$A:$A,[1]Customer!$B:$B),IF(N1613&lt;&gt;0,LOOKUP(N1613,[1]Supplier!$A:$A,[1]Supplier!$B:$B)))=FALSE,O1613&lt;&gt;0),LOOKUP(O1613,[1]Branch!$A:$A,[1]Branch!$B:$B),IF(M1613&lt;&gt;0,LOOKUP(M1613,[1]Customer!$A:$A,[1]Customer!$B:$B),IF(N1613&lt;&gt;0,LOOKUP(N1613,[1]Supplier!$A:$A,[1]Supplier!$B:$B))))),"")</f>
        <v/>
      </c>
      <c r="R1613" s="4" t="str">
        <f>IFERROR(IF(IF(AND(IF(M1613&lt;&gt;0,LOOKUP(M1613,[1]Customer!$A:$A,[1]Customer!$V:$V),IF(N1613&lt;&gt;0,LOOKUP(N1613,[1]Supplier!$A:$A,[1]Supplier!$V:$V)))=FALSE,O1613&lt;&gt;0),LOOKUP(O1613,[1]Branch!$A:$A,[1]Branch!$V:$V),IF(M1613&lt;&gt;0,LOOKUP(M1613,[1]Customer!$A:$A,[1]Customer!$V:$V),IF(N1613&lt;&gt;0,LOOKUP(N1613,[1]Supplier!$A:$A,[1]Supplier!$V:$V))))=FALSE,LOOKUP(P1613,[1]Banking!$A:$A,[1]Banking!$C:$C),IF(AND(IF(M1613&lt;&gt;0,LOOKUP(M1613,[1]Customer!$A:$A,[1]Customer!$V:$V),IF(N1613&lt;&gt;0,LOOKUP(N1613,[1]Supplier!$A:$A,[1]Supplier!$V:$V)))=FALSE,O1613&lt;&gt;0),LOOKUP(O1613,[1]Branch!$A:$A,[1]Branch!$V:$V),IF(M1613&lt;&gt;0,LOOKUP(M1613,[1]Customer!$A:$A,[1]Customer!$V:$V),IF(N1613&lt;&gt;0,LOOKUP(N1613,[1]Supplier!$A:$A,[1]Supplier!$V:$V))))),"")</f>
        <v/>
      </c>
      <c r="S1613" s="14">
        <f>IFERROR(SUMIF(CREF!A:A,PREF!A1613,CREF!G:G),"")</f>
        <v>0</v>
      </c>
    </row>
    <row r="1614" spans="2:19">
      <c r="B1614" s="5"/>
      <c r="Q1614" s="4" t="str">
        <f>IFERROR(IF(IF(AND(IF(M1614&lt;&gt;0,LOOKUP(M1614,[1]Customer!$A:$A,[1]Customer!$B:$B),IF(N1614&lt;&gt;0,LOOKUP(N1614,[1]Supplier!$A:$A,[1]Supplier!$B:$B)))=FALSE,O1614&lt;&gt;0),LOOKUP(O1614,[1]Branch!$A:$A,[1]Branch!$B:$B),IF(M1614&lt;&gt;0,LOOKUP(M1614,[1]Customer!$A:$A,[1]Customer!$B:$B),IF(N1614&lt;&gt;0,LOOKUP(N1614,[1]Supplier!$A:$A,[1]Supplier!$B:$B))))=FALSE,LOOKUP(P1614,[1]Banking!$A:$A,[1]Banking!$B:$B),IF(AND(IF(M1614&lt;&gt;0,LOOKUP(M1614,[1]Customer!$A:$A,[1]Customer!$B:$B),IF(N1614&lt;&gt;0,LOOKUP(N1614,[1]Supplier!$A:$A,[1]Supplier!$B:$B)))=FALSE,O1614&lt;&gt;0),LOOKUP(O1614,[1]Branch!$A:$A,[1]Branch!$B:$B),IF(M1614&lt;&gt;0,LOOKUP(M1614,[1]Customer!$A:$A,[1]Customer!$B:$B),IF(N1614&lt;&gt;0,LOOKUP(N1614,[1]Supplier!$A:$A,[1]Supplier!$B:$B))))),"")</f>
        <v/>
      </c>
      <c r="R1614" s="4" t="str">
        <f>IFERROR(IF(IF(AND(IF(M1614&lt;&gt;0,LOOKUP(M1614,[1]Customer!$A:$A,[1]Customer!$V:$V),IF(N1614&lt;&gt;0,LOOKUP(N1614,[1]Supplier!$A:$A,[1]Supplier!$V:$V)))=FALSE,O1614&lt;&gt;0),LOOKUP(O1614,[1]Branch!$A:$A,[1]Branch!$V:$V),IF(M1614&lt;&gt;0,LOOKUP(M1614,[1]Customer!$A:$A,[1]Customer!$V:$V),IF(N1614&lt;&gt;0,LOOKUP(N1614,[1]Supplier!$A:$A,[1]Supplier!$V:$V))))=FALSE,LOOKUP(P1614,[1]Banking!$A:$A,[1]Banking!$C:$C),IF(AND(IF(M1614&lt;&gt;0,LOOKUP(M1614,[1]Customer!$A:$A,[1]Customer!$V:$V),IF(N1614&lt;&gt;0,LOOKUP(N1614,[1]Supplier!$A:$A,[1]Supplier!$V:$V)))=FALSE,O1614&lt;&gt;0),LOOKUP(O1614,[1]Branch!$A:$A,[1]Branch!$V:$V),IF(M1614&lt;&gt;0,LOOKUP(M1614,[1]Customer!$A:$A,[1]Customer!$V:$V),IF(N1614&lt;&gt;0,LOOKUP(N1614,[1]Supplier!$A:$A,[1]Supplier!$V:$V))))),"")</f>
        <v/>
      </c>
      <c r="S1614" s="14">
        <f>IFERROR(SUMIF(CREF!A:A,PREF!A1614,CREF!G:G),"")</f>
        <v>0</v>
      </c>
    </row>
    <row r="1615" spans="2:19">
      <c r="B1615" s="5"/>
      <c r="Q1615" s="4" t="str">
        <f>IFERROR(IF(IF(AND(IF(M1615&lt;&gt;0,LOOKUP(M1615,[1]Customer!$A:$A,[1]Customer!$B:$B),IF(N1615&lt;&gt;0,LOOKUP(N1615,[1]Supplier!$A:$A,[1]Supplier!$B:$B)))=FALSE,O1615&lt;&gt;0),LOOKUP(O1615,[1]Branch!$A:$A,[1]Branch!$B:$B),IF(M1615&lt;&gt;0,LOOKUP(M1615,[1]Customer!$A:$A,[1]Customer!$B:$B),IF(N1615&lt;&gt;0,LOOKUP(N1615,[1]Supplier!$A:$A,[1]Supplier!$B:$B))))=FALSE,LOOKUP(P1615,[1]Banking!$A:$A,[1]Banking!$B:$B),IF(AND(IF(M1615&lt;&gt;0,LOOKUP(M1615,[1]Customer!$A:$A,[1]Customer!$B:$B),IF(N1615&lt;&gt;0,LOOKUP(N1615,[1]Supplier!$A:$A,[1]Supplier!$B:$B)))=FALSE,O1615&lt;&gt;0),LOOKUP(O1615,[1]Branch!$A:$A,[1]Branch!$B:$B),IF(M1615&lt;&gt;0,LOOKUP(M1615,[1]Customer!$A:$A,[1]Customer!$B:$B),IF(N1615&lt;&gt;0,LOOKUP(N1615,[1]Supplier!$A:$A,[1]Supplier!$B:$B))))),"")</f>
        <v/>
      </c>
      <c r="R1615" s="4" t="str">
        <f>IFERROR(IF(IF(AND(IF(M1615&lt;&gt;0,LOOKUP(M1615,[1]Customer!$A:$A,[1]Customer!$V:$V),IF(N1615&lt;&gt;0,LOOKUP(N1615,[1]Supplier!$A:$A,[1]Supplier!$V:$V)))=FALSE,O1615&lt;&gt;0),LOOKUP(O1615,[1]Branch!$A:$A,[1]Branch!$V:$V),IF(M1615&lt;&gt;0,LOOKUP(M1615,[1]Customer!$A:$A,[1]Customer!$V:$V),IF(N1615&lt;&gt;0,LOOKUP(N1615,[1]Supplier!$A:$A,[1]Supplier!$V:$V))))=FALSE,LOOKUP(P1615,[1]Banking!$A:$A,[1]Banking!$C:$C),IF(AND(IF(M1615&lt;&gt;0,LOOKUP(M1615,[1]Customer!$A:$A,[1]Customer!$V:$V),IF(N1615&lt;&gt;0,LOOKUP(N1615,[1]Supplier!$A:$A,[1]Supplier!$V:$V)))=FALSE,O1615&lt;&gt;0),LOOKUP(O1615,[1]Branch!$A:$A,[1]Branch!$V:$V),IF(M1615&lt;&gt;0,LOOKUP(M1615,[1]Customer!$A:$A,[1]Customer!$V:$V),IF(N1615&lt;&gt;0,LOOKUP(N1615,[1]Supplier!$A:$A,[1]Supplier!$V:$V))))),"")</f>
        <v/>
      </c>
      <c r="S1615" s="14">
        <f>IFERROR(SUMIF(CREF!A:A,PREF!A1615,CREF!G:G),"")</f>
        <v>0</v>
      </c>
    </row>
    <row r="1616" spans="2:19">
      <c r="B1616" s="5"/>
      <c r="Q1616" s="4" t="str">
        <f>IFERROR(IF(IF(AND(IF(M1616&lt;&gt;0,LOOKUP(M1616,[1]Customer!$A:$A,[1]Customer!$B:$B),IF(N1616&lt;&gt;0,LOOKUP(N1616,[1]Supplier!$A:$A,[1]Supplier!$B:$B)))=FALSE,O1616&lt;&gt;0),LOOKUP(O1616,[1]Branch!$A:$A,[1]Branch!$B:$B),IF(M1616&lt;&gt;0,LOOKUP(M1616,[1]Customer!$A:$A,[1]Customer!$B:$B),IF(N1616&lt;&gt;0,LOOKUP(N1616,[1]Supplier!$A:$A,[1]Supplier!$B:$B))))=FALSE,LOOKUP(P1616,[1]Banking!$A:$A,[1]Banking!$B:$B),IF(AND(IF(M1616&lt;&gt;0,LOOKUP(M1616,[1]Customer!$A:$A,[1]Customer!$B:$B),IF(N1616&lt;&gt;0,LOOKUP(N1616,[1]Supplier!$A:$A,[1]Supplier!$B:$B)))=FALSE,O1616&lt;&gt;0),LOOKUP(O1616,[1]Branch!$A:$A,[1]Branch!$B:$B),IF(M1616&lt;&gt;0,LOOKUP(M1616,[1]Customer!$A:$A,[1]Customer!$B:$B),IF(N1616&lt;&gt;0,LOOKUP(N1616,[1]Supplier!$A:$A,[1]Supplier!$B:$B))))),"")</f>
        <v/>
      </c>
      <c r="R1616" s="4" t="str">
        <f>IFERROR(IF(IF(AND(IF(M1616&lt;&gt;0,LOOKUP(M1616,[1]Customer!$A:$A,[1]Customer!$V:$V),IF(N1616&lt;&gt;0,LOOKUP(N1616,[1]Supplier!$A:$A,[1]Supplier!$V:$V)))=FALSE,O1616&lt;&gt;0),LOOKUP(O1616,[1]Branch!$A:$A,[1]Branch!$V:$V),IF(M1616&lt;&gt;0,LOOKUP(M1616,[1]Customer!$A:$A,[1]Customer!$V:$V),IF(N1616&lt;&gt;0,LOOKUP(N1616,[1]Supplier!$A:$A,[1]Supplier!$V:$V))))=FALSE,LOOKUP(P1616,[1]Banking!$A:$A,[1]Banking!$C:$C),IF(AND(IF(M1616&lt;&gt;0,LOOKUP(M1616,[1]Customer!$A:$A,[1]Customer!$V:$V),IF(N1616&lt;&gt;0,LOOKUP(N1616,[1]Supplier!$A:$A,[1]Supplier!$V:$V)))=FALSE,O1616&lt;&gt;0),LOOKUP(O1616,[1]Branch!$A:$A,[1]Branch!$V:$V),IF(M1616&lt;&gt;0,LOOKUP(M1616,[1]Customer!$A:$A,[1]Customer!$V:$V),IF(N1616&lt;&gt;0,LOOKUP(N1616,[1]Supplier!$A:$A,[1]Supplier!$V:$V))))),"")</f>
        <v/>
      </c>
      <c r="S1616" s="14">
        <f>IFERROR(SUMIF(CREF!A:A,PREF!A1616,CREF!G:G),"")</f>
        <v>0</v>
      </c>
    </row>
    <row r="1617" spans="2:19">
      <c r="B1617" s="5"/>
      <c r="Q1617" s="4" t="str">
        <f>IFERROR(IF(IF(AND(IF(M1617&lt;&gt;0,LOOKUP(M1617,[1]Customer!$A:$A,[1]Customer!$B:$B),IF(N1617&lt;&gt;0,LOOKUP(N1617,[1]Supplier!$A:$A,[1]Supplier!$B:$B)))=FALSE,O1617&lt;&gt;0),LOOKUP(O1617,[1]Branch!$A:$A,[1]Branch!$B:$B),IF(M1617&lt;&gt;0,LOOKUP(M1617,[1]Customer!$A:$A,[1]Customer!$B:$B),IF(N1617&lt;&gt;0,LOOKUP(N1617,[1]Supplier!$A:$A,[1]Supplier!$B:$B))))=FALSE,LOOKUP(P1617,[1]Banking!$A:$A,[1]Banking!$B:$B),IF(AND(IF(M1617&lt;&gt;0,LOOKUP(M1617,[1]Customer!$A:$A,[1]Customer!$B:$B),IF(N1617&lt;&gt;0,LOOKUP(N1617,[1]Supplier!$A:$A,[1]Supplier!$B:$B)))=FALSE,O1617&lt;&gt;0),LOOKUP(O1617,[1]Branch!$A:$A,[1]Branch!$B:$B),IF(M1617&lt;&gt;0,LOOKUP(M1617,[1]Customer!$A:$A,[1]Customer!$B:$B),IF(N1617&lt;&gt;0,LOOKUP(N1617,[1]Supplier!$A:$A,[1]Supplier!$B:$B))))),"")</f>
        <v/>
      </c>
      <c r="R1617" s="4" t="str">
        <f>IFERROR(IF(IF(AND(IF(M1617&lt;&gt;0,LOOKUP(M1617,[1]Customer!$A:$A,[1]Customer!$V:$V),IF(N1617&lt;&gt;0,LOOKUP(N1617,[1]Supplier!$A:$A,[1]Supplier!$V:$V)))=FALSE,O1617&lt;&gt;0),LOOKUP(O1617,[1]Branch!$A:$A,[1]Branch!$V:$V),IF(M1617&lt;&gt;0,LOOKUP(M1617,[1]Customer!$A:$A,[1]Customer!$V:$V),IF(N1617&lt;&gt;0,LOOKUP(N1617,[1]Supplier!$A:$A,[1]Supplier!$V:$V))))=FALSE,LOOKUP(P1617,[1]Banking!$A:$A,[1]Banking!$C:$C),IF(AND(IF(M1617&lt;&gt;0,LOOKUP(M1617,[1]Customer!$A:$A,[1]Customer!$V:$V),IF(N1617&lt;&gt;0,LOOKUP(N1617,[1]Supplier!$A:$A,[1]Supplier!$V:$V)))=FALSE,O1617&lt;&gt;0),LOOKUP(O1617,[1]Branch!$A:$A,[1]Branch!$V:$V),IF(M1617&lt;&gt;0,LOOKUP(M1617,[1]Customer!$A:$A,[1]Customer!$V:$V),IF(N1617&lt;&gt;0,LOOKUP(N1617,[1]Supplier!$A:$A,[1]Supplier!$V:$V))))),"")</f>
        <v/>
      </c>
      <c r="S1617" s="14">
        <f>IFERROR(SUMIF(CREF!A:A,PREF!A1617,CREF!G:G),"")</f>
        <v>0</v>
      </c>
    </row>
    <row r="1618" spans="2:19">
      <c r="B1618" s="5"/>
      <c r="Q1618" s="4" t="str">
        <f>IFERROR(IF(IF(AND(IF(M1618&lt;&gt;0,LOOKUP(M1618,[1]Customer!$A:$A,[1]Customer!$B:$B),IF(N1618&lt;&gt;0,LOOKUP(N1618,[1]Supplier!$A:$A,[1]Supplier!$B:$B)))=FALSE,O1618&lt;&gt;0),LOOKUP(O1618,[1]Branch!$A:$A,[1]Branch!$B:$B),IF(M1618&lt;&gt;0,LOOKUP(M1618,[1]Customer!$A:$A,[1]Customer!$B:$B),IF(N1618&lt;&gt;0,LOOKUP(N1618,[1]Supplier!$A:$A,[1]Supplier!$B:$B))))=FALSE,LOOKUP(P1618,[1]Banking!$A:$A,[1]Banking!$B:$B),IF(AND(IF(M1618&lt;&gt;0,LOOKUP(M1618,[1]Customer!$A:$A,[1]Customer!$B:$B),IF(N1618&lt;&gt;0,LOOKUP(N1618,[1]Supplier!$A:$A,[1]Supplier!$B:$B)))=FALSE,O1618&lt;&gt;0),LOOKUP(O1618,[1]Branch!$A:$A,[1]Branch!$B:$B),IF(M1618&lt;&gt;0,LOOKUP(M1618,[1]Customer!$A:$A,[1]Customer!$B:$B),IF(N1618&lt;&gt;0,LOOKUP(N1618,[1]Supplier!$A:$A,[1]Supplier!$B:$B))))),"")</f>
        <v/>
      </c>
      <c r="R1618" s="4" t="str">
        <f>IFERROR(IF(IF(AND(IF(M1618&lt;&gt;0,LOOKUP(M1618,[1]Customer!$A:$A,[1]Customer!$V:$V),IF(N1618&lt;&gt;0,LOOKUP(N1618,[1]Supplier!$A:$A,[1]Supplier!$V:$V)))=FALSE,O1618&lt;&gt;0),LOOKUP(O1618,[1]Branch!$A:$A,[1]Branch!$V:$V),IF(M1618&lt;&gt;0,LOOKUP(M1618,[1]Customer!$A:$A,[1]Customer!$V:$V),IF(N1618&lt;&gt;0,LOOKUP(N1618,[1]Supplier!$A:$A,[1]Supplier!$V:$V))))=FALSE,LOOKUP(P1618,[1]Banking!$A:$A,[1]Banking!$C:$C),IF(AND(IF(M1618&lt;&gt;0,LOOKUP(M1618,[1]Customer!$A:$A,[1]Customer!$V:$V),IF(N1618&lt;&gt;0,LOOKUP(N1618,[1]Supplier!$A:$A,[1]Supplier!$V:$V)))=FALSE,O1618&lt;&gt;0),LOOKUP(O1618,[1]Branch!$A:$A,[1]Branch!$V:$V),IF(M1618&lt;&gt;0,LOOKUP(M1618,[1]Customer!$A:$A,[1]Customer!$V:$V),IF(N1618&lt;&gt;0,LOOKUP(N1618,[1]Supplier!$A:$A,[1]Supplier!$V:$V))))),"")</f>
        <v/>
      </c>
      <c r="S1618" s="14">
        <f>IFERROR(SUMIF(CREF!A:A,PREF!A1618,CREF!G:G),"")</f>
        <v>0</v>
      </c>
    </row>
    <row r="1619" spans="2:19">
      <c r="B1619" s="5"/>
      <c r="Q1619" s="4" t="str">
        <f>IFERROR(IF(IF(AND(IF(M1619&lt;&gt;0,LOOKUP(M1619,[1]Customer!$A:$A,[1]Customer!$B:$B),IF(N1619&lt;&gt;0,LOOKUP(N1619,[1]Supplier!$A:$A,[1]Supplier!$B:$B)))=FALSE,O1619&lt;&gt;0),LOOKUP(O1619,[1]Branch!$A:$A,[1]Branch!$B:$B),IF(M1619&lt;&gt;0,LOOKUP(M1619,[1]Customer!$A:$A,[1]Customer!$B:$B),IF(N1619&lt;&gt;0,LOOKUP(N1619,[1]Supplier!$A:$A,[1]Supplier!$B:$B))))=FALSE,LOOKUP(P1619,[1]Banking!$A:$A,[1]Banking!$B:$B),IF(AND(IF(M1619&lt;&gt;0,LOOKUP(M1619,[1]Customer!$A:$A,[1]Customer!$B:$B),IF(N1619&lt;&gt;0,LOOKUP(N1619,[1]Supplier!$A:$A,[1]Supplier!$B:$B)))=FALSE,O1619&lt;&gt;0),LOOKUP(O1619,[1]Branch!$A:$A,[1]Branch!$B:$B),IF(M1619&lt;&gt;0,LOOKUP(M1619,[1]Customer!$A:$A,[1]Customer!$B:$B),IF(N1619&lt;&gt;0,LOOKUP(N1619,[1]Supplier!$A:$A,[1]Supplier!$B:$B))))),"")</f>
        <v/>
      </c>
      <c r="R1619" s="4" t="str">
        <f>IFERROR(IF(IF(AND(IF(M1619&lt;&gt;0,LOOKUP(M1619,[1]Customer!$A:$A,[1]Customer!$V:$V),IF(N1619&lt;&gt;0,LOOKUP(N1619,[1]Supplier!$A:$A,[1]Supplier!$V:$V)))=FALSE,O1619&lt;&gt;0),LOOKUP(O1619,[1]Branch!$A:$A,[1]Branch!$V:$V),IF(M1619&lt;&gt;0,LOOKUP(M1619,[1]Customer!$A:$A,[1]Customer!$V:$V),IF(N1619&lt;&gt;0,LOOKUP(N1619,[1]Supplier!$A:$A,[1]Supplier!$V:$V))))=FALSE,LOOKUP(P1619,[1]Banking!$A:$A,[1]Banking!$C:$C),IF(AND(IF(M1619&lt;&gt;0,LOOKUP(M1619,[1]Customer!$A:$A,[1]Customer!$V:$V),IF(N1619&lt;&gt;0,LOOKUP(N1619,[1]Supplier!$A:$A,[1]Supplier!$V:$V)))=FALSE,O1619&lt;&gt;0),LOOKUP(O1619,[1]Branch!$A:$A,[1]Branch!$V:$V),IF(M1619&lt;&gt;0,LOOKUP(M1619,[1]Customer!$A:$A,[1]Customer!$V:$V),IF(N1619&lt;&gt;0,LOOKUP(N1619,[1]Supplier!$A:$A,[1]Supplier!$V:$V))))),"")</f>
        <v/>
      </c>
      <c r="S1619" s="14">
        <f>IFERROR(SUMIF(CREF!A:A,PREF!A1619,CREF!G:G),"")</f>
        <v>0</v>
      </c>
    </row>
    <row r="1620" spans="2:19">
      <c r="B1620" s="5"/>
      <c r="Q1620" s="4" t="str">
        <f>IFERROR(IF(IF(AND(IF(M1620&lt;&gt;0,LOOKUP(M1620,[1]Customer!$A:$A,[1]Customer!$B:$B),IF(N1620&lt;&gt;0,LOOKUP(N1620,[1]Supplier!$A:$A,[1]Supplier!$B:$B)))=FALSE,O1620&lt;&gt;0),LOOKUP(O1620,[1]Branch!$A:$A,[1]Branch!$B:$B),IF(M1620&lt;&gt;0,LOOKUP(M1620,[1]Customer!$A:$A,[1]Customer!$B:$B),IF(N1620&lt;&gt;0,LOOKUP(N1620,[1]Supplier!$A:$A,[1]Supplier!$B:$B))))=FALSE,LOOKUP(P1620,[1]Banking!$A:$A,[1]Banking!$B:$B),IF(AND(IF(M1620&lt;&gt;0,LOOKUP(M1620,[1]Customer!$A:$A,[1]Customer!$B:$B),IF(N1620&lt;&gt;0,LOOKUP(N1620,[1]Supplier!$A:$A,[1]Supplier!$B:$B)))=FALSE,O1620&lt;&gt;0),LOOKUP(O1620,[1]Branch!$A:$A,[1]Branch!$B:$B),IF(M1620&lt;&gt;0,LOOKUP(M1620,[1]Customer!$A:$A,[1]Customer!$B:$B),IF(N1620&lt;&gt;0,LOOKUP(N1620,[1]Supplier!$A:$A,[1]Supplier!$B:$B))))),"")</f>
        <v/>
      </c>
      <c r="R1620" s="4" t="str">
        <f>IFERROR(IF(IF(AND(IF(M1620&lt;&gt;0,LOOKUP(M1620,[1]Customer!$A:$A,[1]Customer!$V:$V),IF(N1620&lt;&gt;0,LOOKUP(N1620,[1]Supplier!$A:$A,[1]Supplier!$V:$V)))=FALSE,O1620&lt;&gt;0),LOOKUP(O1620,[1]Branch!$A:$A,[1]Branch!$V:$V),IF(M1620&lt;&gt;0,LOOKUP(M1620,[1]Customer!$A:$A,[1]Customer!$V:$V),IF(N1620&lt;&gt;0,LOOKUP(N1620,[1]Supplier!$A:$A,[1]Supplier!$V:$V))))=FALSE,LOOKUP(P1620,[1]Banking!$A:$A,[1]Banking!$C:$C),IF(AND(IF(M1620&lt;&gt;0,LOOKUP(M1620,[1]Customer!$A:$A,[1]Customer!$V:$V),IF(N1620&lt;&gt;0,LOOKUP(N1620,[1]Supplier!$A:$A,[1]Supplier!$V:$V)))=FALSE,O1620&lt;&gt;0),LOOKUP(O1620,[1]Branch!$A:$A,[1]Branch!$V:$V),IF(M1620&lt;&gt;0,LOOKUP(M1620,[1]Customer!$A:$A,[1]Customer!$V:$V),IF(N1620&lt;&gt;0,LOOKUP(N1620,[1]Supplier!$A:$A,[1]Supplier!$V:$V))))),"")</f>
        <v/>
      </c>
      <c r="S1620" s="14">
        <f>IFERROR(SUMIF(CREF!A:A,PREF!A1620,CREF!G:G),"")</f>
        <v>0</v>
      </c>
    </row>
    <row r="1621" spans="2:19">
      <c r="B1621" s="5"/>
      <c r="D1621" s="11"/>
      <c r="Q1621" s="4" t="str">
        <f>IFERROR(IF(IF(AND(IF(M1621&lt;&gt;0,LOOKUP(M1621,[1]Customer!$A:$A,[1]Customer!$B:$B),IF(N1621&lt;&gt;0,LOOKUP(N1621,[1]Supplier!$A:$A,[1]Supplier!$B:$B)))=FALSE,O1621&lt;&gt;0),LOOKUP(O1621,[1]Branch!$A:$A,[1]Branch!$B:$B),IF(M1621&lt;&gt;0,LOOKUP(M1621,[1]Customer!$A:$A,[1]Customer!$B:$B),IF(N1621&lt;&gt;0,LOOKUP(N1621,[1]Supplier!$A:$A,[1]Supplier!$B:$B))))=FALSE,LOOKUP(P1621,[1]Banking!$A:$A,[1]Banking!$B:$B),IF(AND(IF(M1621&lt;&gt;0,LOOKUP(M1621,[1]Customer!$A:$A,[1]Customer!$B:$B),IF(N1621&lt;&gt;0,LOOKUP(N1621,[1]Supplier!$A:$A,[1]Supplier!$B:$B)))=FALSE,O1621&lt;&gt;0),LOOKUP(O1621,[1]Branch!$A:$A,[1]Branch!$B:$B),IF(M1621&lt;&gt;0,LOOKUP(M1621,[1]Customer!$A:$A,[1]Customer!$B:$B),IF(N1621&lt;&gt;0,LOOKUP(N1621,[1]Supplier!$A:$A,[1]Supplier!$B:$B))))),"")</f>
        <v/>
      </c>
      <c r="R1621" s="4" t="str">
        <f>IFERROR(IF(IF(AND(IF(M1621&lt;&gt;0,LOOKUP(M1621,[1]Customer!$A:$A,[1]Customer!$V:$V),IF(N1621&lt;&gt;0,LOOKUP(N1621,[1]Supplier!$A:$A,[1]Supplier!$V:$V)))=FALSE,O1621&lt;&gt;0),LOOKUP(O1621,[1]Branch!$A:$A,[1]Branch!$V:$V),IF(M1621&lt;&gt;0,LOOKUP(M1621,[1]Customer!$A:$A,[1]Customer!$V:$V),IF(N1621&lt;&gt;0,LOOKUP(N1621,[1]Supplier!$A:$A,[1]Supplier!$V:$V))))=FALSE,LOOKUP(P1621,[1]Banking!$A:$A,[1]Banking!$C:$C),IF(AND(IF(M1621&lt;&gt;0,LOOKUP(M1621,[1]Customer!$A:$A,[1]Customer!$V:$V),IF(N1621&lt;&gt;0,LOOKUP(N1621,[1]Supplier!$A:$A,[1]Supplier!$V:$V)))=FALSE,O1621&lt;&gt;0),LOOKUP(O1621,[1]Branch!$A:$A,[1]Branch!$V:$V),IF(M1621&lt;&gt;0,LOOKUP(M1621,[1]Customer!$A:$A,[1]Customer!$V:$V),IF(N1621&lt;&gt;0,LOOKUP(N1621,[1]Supplier!$A:$A,[1]Supplier!$V:$V))))),"")</f>
        <v/>
      </c>
      <c r="S1621" s="14">
        <f>IFERROR(SUMIF(CREF!A:A,PREF!A1621,CREF!G:G),"")</f>
        <v>0</v>
      </c>
    </row>
    <row r="1622" spans="2:19">
      <c r="B1622" s="5"/>
      <c r="D1622" s="11"/>
      <c r="Q1622" s="4" t="str">
        <f>IFERROR(IF(IF(AND(IF(M1622&lt;&gt;0,LOOKUP(M1622,[1]Customer!$A:$A,[1]Customer!$B:$B),IF(N1622&lt;&gt;0,LOOKUP(N1622,[1]Supplier!$A:$A,[1]Supplier!$B:$B)))=FALSE,O1622&lt;&gt;0),LOOKUP(O1622,[1]Branch!$A:$A,[1]Branch!$B:$B),IF(M1622&lt;&gt;0,LOOKUP(M1622,[1]Customer!$A:$A,[1]Customer!$B:$B),IF(N1622&lt;&gt;0,LOOKUP(N1622,[1]Supplier!$A:$A,[1]Supplier!$B:$B))))=FALSE,LOOKUP(P1622,[1]Banking!$A:$A,[1]Banking!$B:$B),IF(AND(IF(M1622&lt;&gt;0,LOOKUP(M1622,[1]Customer!$A:$A,[1]Customer!$B:$B),IF(N1622&lt;&gt;0,LOOKUP(N1622,[1]Supplier!$A:$A,[1]Supplier!$B:$B)))=FALSE,O1622&lt;&gt;0),LOOKUP(O1622,[1]Branch!$A:$A,[1]Branch!$B:$B),IF(M1622&lt;&gt;0,LOOKUP(M1622,[1]Customer!$A:$A,[1]Customer!$B:$B),IF(N1622&lt;&gt;0,LOOKUP(N1622,[1]Supplier!$A:$A,[1]Supplier!$B:$B))))),"")</f>
        <v/>
      </c>
      <c r="R1622" s="4" t="str">
        <f>IFERROR(IF(IF(AND(IF(M1622&lt;&gt;0,LOOKUP(M1622,[1]Customer!$A:$A,[1]Customer!$V:$V),IF(N1622&lt;&gt;0,LOOKUP(N1622,[1]Supplier!$A:$A,[1]Supplier!$V:$V)))=FALSE,O1622&lt;&gt;0),LOOKUP(O1622,[1]Branch!$A:$A,[1]Branch!$V:$V),IF(M1622&lt;&gt;0,LOOKUP(M1622,[1]Customer!$A:$A,[1]Customer!$V:$V),IF(N1622&lt;&gt;0,LOOKUP(N1622,[1]Supplier!$A:$A,[1]Supplier!$V:$V))))=FALSE,LOOKUP(P1622,[1]Banking!$A:$A,[1]Banking!$C:$C),IF(AND(IF(M1622&lt;&gt;0,LOOKUP(M1622,[1]Customer!$A:$A,[1]Customer!$V:$V),IF(N1622&lt;&gt;0,LOOKUP(N1622,[1]Supplier!$A:$A,[1]Supplier!$V:$V)))=FALSE,O1622&lt;&gt;0),LOOKUP(O1622,[1]Branch!$A:$A,[1]Branch!$V:$V),IF(M1622&lt;&gt;0,LOOKUP(M1622,[1]Customer!$A:$A,[1]Customer!$V:$V),IF(N1622&lt;&gt;0,LOOKUP(N1622,[1]Supplier!$A:$A,[1]Supplier!$V:$V))))),"")</f>
        <v/>
      </c>
      <c r="S1622" s="14">
        <f>IFERROR(SUMIF(CREF!A:A,PREF!A1622,CREF!G:G),"")</f>
        <v>0</v>
      </c>
    </row>
    <row r="1623" spans="2:19">
      <c r="B1623" s="5"/>
      <c r="Q1623" s="4" t="str">
        <f>IFERROR(IF(IF(AND(IF(M1623&lt;&gt;0,LOOKUP(M1623,[1]Customer!$A:$A,[1]Customer!$B:$B),IF(N1623&lt;&gt;0,LOOKUP(N1623,[1]Supplier!$A:$A,[1]Supplier!$B:$B)))=FALSE,O1623&lt;&gt;0),LOOKUP(O1623,[1]Branch!$A:$A,[1]Branch!$B:$B),IF(M1623&lt;&gt;0,LOOKUP(M1623,[1]Customer!$A:$A,[1]Customer!$B:$B),IF(N1623&lt;&gt;0,LOOKUP(N1623,[1]Supplier!$A:$A,[1]Supplier!$B:$B))))=FALSE,LOOKUP(P1623,[1]Banking!$A:$A,[1]Banking!$B:$B),IF(AND(IF(M1623&lt;&gt;0,LOOKUP(M1623,[1]Customer!$A:$A,[1]Customer!$B:$B),IF(N1623&lt;&gt;0,LOOKUP(N1623,[1]Supplier!$A:$A,[1]Supplier!$B:$B)))=FALSE,O1623&lt;&gt;0),LOOKUP(O1623,[1]Branch!$A:$A,[1]Branch!$B:$B),IF(M1623&lt;&gt;0,LOOKUP(M1623,[1]Customer!$A:$A,[1]Customer!$B:$B),IF(N1623&lt;&gt;0,LOOKUP(N1623,[1]Supplier!$A:$A,[1]Supplier!$B:$B))))),"")</f>
        <v/>
      </c>
      <c r="R1623" s="4" t="str">
        <f>IFERROR(IF(IF(AND(IF(M1623&lt;&gt;0,LOOKUP(M1623,[1]Customer!$A:$A,[1]Customer!$V:$V),IF(N1623&lt;&gt;0,LOOKUP(N1623,[1]Supplier!$A:$A,[1]Supplier!$V:$V)))=FALSE,O1623&lt;&gt;0),LOOKUP(O1623,[1]Branch!$A:$A,[1]Branch!$V:$V),IF(M1623&lt;&gt;0,LOOKUP(M1623,[1]Customer!$A:$A,[1]Customer!$V:$V),IF(N1623&lt;&gt;0,LOOKUP(N1623,[1]Supplier!$A:$A,[1]Supplier!$V:$V))))=FALSE,LOOKUP(P1623,[1]Banking!$A:$A,[1]Banking!$C:$C),IF(AND(IF(M1623&lt;&gt;0,LOOKUP(M1623,[1]Customer!$A:$A,[1]Customer!$V:$V),IF(N1623&lt;&gt;0,LOOKUP(N1623,[1]Supplier!$A:$A,[1]Supplier!$V:$V)))=FALSE,O1623&lt;&gt;0),LOOKUP(O1623,[1]Branch!$A:$A,[1]Branch!$V:$V),IF(M1623&lt;&gt;0,LOOKUP(M1623,[1]Customer!$A:$A,[1]Customer!$V:$V),IF(N1623&lt;&gt;0,LOOKUP(N1623,[1]Supplier!$A:$A,[1]Supplier!$V:$V))))),"")</f>
        <v/>
      </c>
      <c r="S1623" s="14">
        <f>IFERROR(SUMIF(CREF!A:A,PREF!A1623,CREF!G:G),"")</f>
        <v>0</v>
      </c>
    </row>
    <row r="1624" spans="2:19">
      <c r="B1624" s="5"/>
      <c r="Q1624" s="4" t="str">
        <f>IFERROR(IF(IF(AND(IF(M1624&lt;&gt;0,LOOKUP(M1624,[1]Customer!$A:$A,[1]Customer!$B:$B),IF(N1624&lt;&gt;0,LOOKUP(N1624,[1]Supplier!$A:$A,[1]Supplier!$B:$B)))=FALSE,O1624&lt;&gt;0),LOOKUP(O1624,[1]Branch!$A:$A,[1]Branch!$B:$B),IF(M1624&lt;&gt;0,LOOKUP(M1624,[1]Customer!$A:$A,[1]Customer!$B:$B),IF(N1624&lt;&gt;0,LOOKUP(N1624,[1]Supplier!$A:$A,[1]Supplier!$B:$B))))=FALSE,LOOKUP(P1624,[1]Banking!$A:$A,[1]Banking!$B:$B),IF(AND(IF(M1624&lt;&gt;0,LOOKUP(M1624,[1]Customer!$A:$A,[1]Customer!$B:$B),IF(N1624&lt;&gt;0,LOOKUP(N1624,[1]Supplier!$A:$A,[1]Supplier!$B:$B)))=FALSE,O1624&lt;&gt;0),LOOKUP(O1624,[1]Branch!$A:$A,[1]Branch!$B:$B),IF(M1624&lt;&gt;0,LOOKUP(M1624,[1]Customer!$A:$A,[1]Customer!$B:$B),IF(N1624&lt;&gt;0,LOOKUP(N1624,[1]Supplier!$A:$A,[1]Supplier!$B:$B))))),"")</f>
        <v/>
      </c>
      <c r="R1624" s="4" t="str">
        <f>IFERROR(IF(IF(AND(IF(M1624&lt;&gt;0,LOOKUP(M1624,[1]Customer!$A:$A,[1]Customer!$V:$V),IF(N1624&lt;&gt;0,LOOKUP(N1624,[1]Supplier!$A:$A,[1]Supplier!$V:$V)))=FALSE,O1624&lt;&gt;0),LOOKUP(O1624,[1]Branch!$A:$A,[1]Branch!$V:$V),IF(M1624&lt;&gt;0,LOOKUP(M1624,[1]Customer!$A:$A,[1]Customer!$V:$V),IF(N1624&lt;&gt;0,LOOKUP(N1624,[1]Supplier!$A:$A,[1]Supplier!$V:$V))))=FALSE,LOOKUP(P1624,[1]Banking!$A:$A,[1]Banking!$C:$C),IF(AND(IF(M1624&lt;&gt;0,LOOKUP(M1624,[1]Customer!$A:$A,[1]Customer!$V:$V),IF(N1624&lt;&gt;0,LOOKUP(N1624,[1]Supplier!$A:$A,[1]Supplier!$V:$V)))=FALSE,O1624&lt;&gt;0),LOOKUP(O1624,[1]Branch!$A:$A,[1]Branch!$V:$V),IF(M1624&lt;&gt;0,LOOKUP(M1624,[1]Customer!$A:$A,[1]Customer!$V:$V),IF(N1624&lt;&gt;0,LOOKUP(N1624,[1]Supplier!$A:$A,[1]Supplier!$V:$V))))),"")</f>
        <v/>
      </c>
      <c r="S1624" s="14">
        <f>IFERROR(SUMIF(CREF!A:A,PREF!A1624,CREF!G:G),"")</f>
        <v>0</v>
      </c>
    </row>
    <row r="1625" spans="2:19">
      <c r="B1625" s="5"/>
      <c r="Q1625" s="4" t="str">
        <f>IFERROR(IF(IF(AND(IF(M1625&lt;&gt;0,LOOKUP(M1625,[1]Customer!$A:$A,[1]Customer!$B:$B),IF(N1625&lt;&gt;0,LOOKUP(N1625,[1]Supplier!$A:$A,[1]Supplier!$B:$B)))=FALSE,O1625&lt;&gt;0),LOOKUP(O1625,[1]Branch!$A:$A,[1]Branch!$B:$B),IF(M1625&lt;&gt;0,LOOKUP(M1625,[1]Customer!$A:$A,[1]Customer!$B:$B),IF(N1625&lt;&gt;0,LOOKUP(N1625,[1]Supplier!$A:$A,[1]Supplier!$B:$B))))=FALSE,LOOKUP(P1625,[1]Banking!$A:$A,[1]Banking!$B:$B),IF(AND(IF(M1625&lt;&gt;0,LOOKUP(M1625,[1]Customer!$A:$A,[1]Customer!$B:$B),IF(N1625&lt;&gt;0,LOOKUP(N1625,[1]Supplier!$A:$A,[1]Supplier!$B:$B)))=FALSE,O1625&lt;&gt;0),LOOKUP(O1625,[1]Branch!$A:$A,[1]Branch!$B:$B),IF(M1625&lt;&gt;0,LOOKUP(M1625,[1]Customer!$A:$A,[1]Customer!$B:$B),IF(N1625&lt;&gt;0,LOOKUP(N1625,[1]Supplier!$A:$A,[1]Supplier!$B:$B))))),"")</f>
        <v/>
      </c>
      <c r="R1625" s="4" t="str">
        <f>IFERROR(IF(IF(AND(IF(M1625&lt;&gt;0,LOOKUP(M1625,[1]Customer!$A:$A,[1]Customer!$V:$V),IF(N1625&lt;&gt;0,LOOKUP(N1625,[1]Supplier!$A:$A,[1]Supplier!$V:$V)))=FALSE,O1625&lt;&gt;0),LOOKUP(O1625,[1]Branch!$A:$A,[1]Branch!$V:$V),IF(M1625&lt;&gt;0,LOOKUP(M1625,[1]Customer!$A:$A,[1]Customer!$V:$V),IF(N1625&lt;&gt;0,LOOKUP(N1625,[1]Supplier!$A:$A,[1]Supplier!$V:$V))))=FALSE,LOOKUP(P1625,[1]Banking!$A:$A,[1]Banking!$C:$C),IF(AND(IF(M1625&lt;&gt;0,LOOKUP(M1625,[1]Customer!$A:$A,[1]Customer!$V:$V),IF(N1625&lt;&gt;0,LOOKUP(N1625,[1]Supplier!$A:$A,[1]Supplier!$V:$V)))=FALSE,O1625&lt;&gt;0),LOOKUP(O1625,[1]Branch!$A:$A,[1]Branch!$V:$V),IF(M1625&lt;&gt;0,LOOKUP(M1625,[1]Customer!$A:$A,[1]Customer!$V:$V),IF(N1625&lt;&gt;0,LOOKUP(N1625,[1]Supplier!$A:$A,[1]Supplier!$V:$V))))),"")</f>
        <v/>
      </c>
      <c r="S1625" s="14">
        <f>IFERROR(SUMIF(CREF!A:A,PREF!A1625,CREF!G:G),"")</f>
        <v>0</v>
      </c>
    </row>
    <row r="1626" spans="2:19">
      <c r="B1626" s="5"/>
      <c r="Q1626" s="4" t="str">
        <f>IFERROR(IF(IF(AND(IF(M1626&lt;&gt;0,LOOKUP(M1626,[1]Customer!$A:$A,[1]Customer!$B:$B),IF(N1626&lt;&gt;0,LOOKUP(N1626,[1]Supplier!$A:$A,[1]Supplier!$B:$B)))=FALSE,O1626&lt;&gt;0),LOOKUP(O1626,[1]Branch!$A:$A,[1]Branch!$B:$B),IF(M1626&lt;&gt;0,LOOKUP(M1626,[1]Customer!$A:$A,[1]Customer!$B:$B),IF(N1626&lt;&gt;0,LOOKUP(N1626,[1]Supplier!$A:$A,[1]Supplier!$B:$B))))=FALSE,LOOKUP(P1626,[1]Banking!$A:$A,[1]Banking!$B:$B),IF(AND(IF(M1626&lt;&gt;0,LOOKUP(M1626,[1]Customer!$A:$A,[1]Customer!$B:$B),IF(N1626&lt;&gt;0,LOOKUP(N1626,[1]Supplier!$A:$A,[1]Supplier!$B:$B)))=FALSE,O1626&lt;&gt;0),LOOKUP(O1626,[1]Branch!$A:$A,[1]Branch!$B:$B),IF(M1626&lt;&gt;0,LOOKUP(M1626,[1]Customer!$A:$A,[1]Customer!$B:$B),IF(N1626&lt;&gt;0,LOOKUP(N1626,[1]Supplier!$A:$A,[1]Supplier!$B:$B))))),"")</f>
        <v/>
      </c>
      <c r="R1626" s="4" t="str">
        <f>IFERROR(IF(IF(AND(IF(M1626&lt;&gt;0,LOOKUP(M1626,[1]Customer!$A:$A,[1]Customer!$V:$V),IF(N1626&lt;&gt;0,LOOKUP(N1626,[1]Supplier!$A:$A,[1]Supplier!$V:$V)))=FALSE,O1626&lt;&gt;0),LOOKUP(O1626,[1]Branch!$A:$A,[1]Branch!$V:$V),IF(M1626&lt;&gt;0,LOOKUP(M1626,[1]Customer!$A:$A,[1]Customer!$V:$V),IF(N1626&lt;&gt;0,LOOKUP(N1626,[1]Supplier!$A:$A,[1]Supplier!$V:$V))))=FALSE,LOOKUP(P1626,[1]Banking!$A:$A,[1]Banking!$C:$C),IF(AND(IF(M1626&lt;&gt;0,LOOKUP(M1626,[1]Customer!$A:$A,[1]Customer!$V:$V),IF(N1626&lt;&gt;0,LOOKUP(N1626,[1]Supplier!$A:$A,[1]Supplier!$V:$V)))=FALSE,O1626&lt;&gt;0),LOOKUP(O1626,[1]Branch!$A:$A,[1]Branch!$V:$V),IF(M1626&lt;&gt;0,LOOKUP(M1626,[1]Customer!$A:$A,[1]Customer!$V:$V),IF(N1626&lt;&gt;0,LOOKUP(N1626,[1]Supplier!$A:$A,[1]Supplier!$V:$V))))),"")</f>
        <v/>
      </c>
      <c r="S1626" s="14">
        <f>IFERROR(SUMIF(CREF!A:A,PREF!A1626,CREF!G:G),"")</f>
        <v>0</v>
      </c>
    </row>
    <row r="1627" spans="2:19">
      <c r="B1627" s="5"/>
      <c r="Q1627" s="4" t="str">
        <f>IFERROR(IF(IF(AND(IF(M1627&lt;&gt;0,LOOKUP(M1627,[1]Customer!$A:$A,[1]Customer!$B:$B),IF(N1627&lt;&gt;0,LOOKUP(N1627,[1]Supplier!$A:$A,[1]Supplier!$B:$B)))=FALSE,O1627&lt;&gt;0),LOOKUP(O1627,[1]Branch!$A:$A,[1]Branch!$B:$B),IF(M1627&lt;&gt;0,LOOKUP(M1627,[1]Customer!$A:$A,[1]Customer!$B:$B),IF(N1627&lt;&gt;0,LOOKUP(N1627,[1]Supplier!$A:$A,[1]Supplier!$B:$B))))=FALSE,LOOKUP(P1627,[1]Banking!$A:$A,[1]Banking!$B:$B),IF(AND(IF(M1627&lt;&gt;0,LOOKUP(M1627,[1]Customer!$A:$A,[1]Customer!$B:$B),IF(N1627&lt;&gt;0,LOOKUP(N1627,[1]Supplier!$A:$A,[1]Supplier!$B:$B)))=FALSE,O1627&lt;&gt;0),LOOKUP(O1627,[1]Branch!$A:$A,[1]Branch!$B:$B),IF(M1627&lt;&gt;0,LOOKUP(M1627,[1]Customer!$A:$A,[1]Customer!$B:$B),IF(N1627&lt;&gt;0,LOOKUP(N1627,[1]Supplier!$A:$A,[1]Supplier!$B:$B))))),"")</f>
        <v/>
      </c>
      <c r="R1627" s="4" t="str">
        <f>IFERROR(IF(IF(AND(IF(M1627&lt;&gt;0,LOOKUP(M1627,[1]Customer!$A:$A,[1]Customer!$V:$V),IF(N1627&lt;&gt;0,LOOKUP(N1627,[1]Supplier!$A:$A,[1]Supplier!$V:$V)))=FALSE,O1627&lt;&gt;0),LOOKUP(O1627,[1]Branch!$A:$A,[1]Branch!$V:$V),IF(M1627&lt;&gt;0,LOOKUP(M1627,[1]Customer!$A:$A,[1]Customer!$V:$V),IF(N1627&lt;&gt;0,LOOKUP(N1627,[1]Supplier!$A:$A,[1]Supplier!$V:$V))))=FALSE,LOOKUP(P1627,[1]Banking!$A:$A,[1]Banking!$C:$C),IF(AND(IF(M1627&lt;&gt;0,LOOKUP(M1627,[1]Customer!$A:$A,[1]Customer!$V:$V),IF(N1627&lt;&gt;0,LOOKUP(N1627,[1]Supplier!$A:$A,[1]Supplier!$V:$V)))=FALSE,O1627&lt;&gt;0),LOOKUP(O1627,[1]Branch!$A:$A,[1]Branch!$V:$V),IF(M1627&lt;&gt;0,LOOKUP(M1627,[1]Customer!$A:$A,[1]Customer!$V:$V),IF(N1627&lt;&gt;0,LOOKUP(N1627,[1]Supplier!$A:$A,[1]Supplier!$V:$V))))),"")</f>
        <v/>
      </c>
      <c r="S1627" s="14">
        <f>IFERROR(SUMIF(CREF!A:A,PREF!A1627,CREF!G:G),"")</f>
        <v>0</v>
      </c>
    </row>
    <row r="1628" spans="2:19">
      <c r="B1628" s="5"/>
      <c r="Q1628" s="4" t="str">
        <f>IFERROR(IF(IF(AND(IF(M1628&lt;&gt;0,LOOKUP(M1628,[1]Customer!$A:$A,[1]Customer!$B:$B),IF(N1628&lt;&gt;0,LOOKUP(N1628,[1]Supplier!$A:$A,[1]Supplier!$B:$B)))=FALSE,O1628&lt;&gt;0),LOOKUP(O1628,[1]Branch!$A:$A,[1]Branch!$B:$B),IF(M1628&lt;&gt;0,LOOKUP(M1628,[1]Customer!$A:$A,[1]Customer!$B:$B),IF(N1628&lt;&gt;0,LOOKUP(N1628,[1]Supplier!$A:$A,[1]Supplier!$B:$B))))=FALSE,LOOKUP(P1628,[1]Banking!$A:$A,[1]Banking!$B:$B),IF(AND(IF(M1628&lt;&gt;0,LOOKUP(M1628,[1]Customer!$A:$A,[1]Customer!$B:$B),IF(N1628&lt;&gt;0,LOOKUP(N1628,[1]Supplier!$A:$A,[1]Supplier!$B:$B)))=FALSE,O1628&lt;&gt;0),LOOKUP(O1628,[1]Branch!$A:$A,[1]Branch!$B:$B),IF(M1628&lt;&gt;0,LOOKUP(M1628,[1]Customer!$A:$A,[1]Customer!$B:$B),IF(N1628&lt;&gt;0,LOOKUP(N1628,[1]Supplier!$A:$A,[1]Supplier!$B:$B))))),"")</f>
        <v/>
      </c>
      <c r="R1628" s="4" t="str">
        <f>IFERROR(IF(IF(AND(IF(M1628&lt;&gt;0,LOOKUP(M1628,[1]Customer!$A:$A,[1]Customer!$V:$V),IF(N1628&lt;&gt;0,LOOKUP(N1628,[1]Supplier!$A:$A,[1]Supplier!$V:$V)))=FALSE,O1628&lt;&gt;0),LOOKUP(O1628,[1]Branch!$A:$A,[1]Branch!$V:$V),IF(M1628&lt;&gt;0,LOOKUP(M1628,[1]Customer!$A:$A,[1]Customer!$V:$V),IF(N1628&lt;&gt;0,LOOKUP(N1628,[1]Supplier!$A:$A,[1]Supplier!$V:$V))))=FALSE,LOOKUP(P1628,[1]Banking!$A:$A,[1]Banking!$C:$C),IF(AND(IF(M1628&lt;&gt;0,LOOKUP(M1628,[1]Customer!$A:$A,[1]Customer!$V:$V),IF(N1628&lt;&gt;0,LOOKUP(N1628,[1]Supplier!$A:$A,[1]Supplier!$V:$V)))=FALSE,O1628&lt;&gt;0),LOOKUP(O1628,[1]Branch!$A:$A,[1]Branch!$V:$V),IF(M1628&lt;&gt;0,LOOKUP(M1628,[1]Customer!$A:$A,[1]Customer!$V:$V),IF(N1628&lt;&gt;0,LOOKUP(N1628,[1]Supplier!$A:$A,[1]Supplier!$V:$V))))),"")</f>
        <v/>
      </c>
      <c r="S1628" s="14">
        <f>IFERROR(SUMIF(CREF!A:A,PREF!A1628,CREF!G:G),"")</f>
        <v>0</v>
      </c>
    </row>
    <row r="1629" spans="2:19">
      <c r="B1629" s="5"/>
      <c r="Q1629" s="4" t="str">
        <f>IFERROR(IF(IF(AND(IF(M1629&lt;&gt;0,LOOKUP(M1629,[1]Customer!$A:$A,[1]Customer!$B:$B),IF(N1629&lt;&gt;0,LOOKUP(N1629,[1]Supplier!$A:$A,[1]Supplier!$B:$B)))=FALSE,O1629&lt;&gt;0),LOOKUP(O1629,[1]Branch!$A:$A,[1]Branch!$B:$B),IF(M1629&lt;&gt;0,LOOKUP(M1629,[1]Customer!$A:$A,[1]Customer!$B:$B),IF(N1629&lt;&gt;0,LOOKUP(N1629,[1]Supplier!$A:$A,[1]Supplier!$B:$B))))=FALSE,LOOKUP(P1629,[1]Banking!$A:$A,[1]Banking!$B:$B),IF(AND(IF(M1629&lt;&gt;0,LOOKUP(M1629,[1]Customer!$A:$A,[1]Customer!$B:$B),IF(N1629&lt;&gt;0,LOOKUP(N1629,[1]Supplier!$A:$A,[1]Supplier!$B:$B)))=FALSE,O1629&lt;&gt;0),LOOKUP(O1629,[1]Branch!$A:$A,[1]Branch!$B:$B),IF(M1629&lt;&gt;0,LOOKUP(M1629,[1]Customer!$A:$A,[1]Customer!$B:$B),IF(N1629&lt;&gt;0,LOOKUP(N1629,[1]Supplier!$A:$A,[1]Supplier!$B:$B))))),"")</f>
        <v/>
      </c>
      <c r="R1629" s="4" t="str">
        <f>IFERROR(IF(IF(AND(IF(M1629&lt;&gt;0,LOOKUP(M1629,[1]Customer!$A:$A,[1]Customer!$V:$V),IF(N1629&lt;&gt;0,LOOKUP(N1629,[1]Supplier!$A:$A,[1]Supplier!$V:$V)))=FALSE,O1629&lt;&gt;0),LOOKUP(O1629,[1]Branch!$A:$A,[1]Branch!$V:$V),IF(M1629&lt;&gt;0,LOOKUP(M1629,[1]Customer!$A:$A,[1]Customer!$V:$V),IF(N1629&lt;&gt;0,LOOKUP(N1629,[1]Supplier!$A:$A,[1]Supplier!$V:$V))))=FALSE,LOOKUP(P1629,[1]Banking!$A:$A,[1]Banking!$C:$C),IF(AND(IF(M1629&lt;&gt;0,LOOKUP(M1629,[1]Customer!$A:$A,[1]Customer!$V:$V),IF(N1629&lt;&gt;0,LOOKUP(N1629,[1]Supplier!$A:$A,[1]Supplier!$V:$V)))=FALSE,O1629&lt;&gt;0),LOOKUP(O1629,[1]Branch!$A:$A,[1]Branch!$V:$V),IF(M1629&lt;&gt;0,LOOKUP(M1629,[1]Customer!$A:$A,[1]Customer!$V:$V),IF(N1629&lt;&gt;0,LOOKUP(N1629,[1]Supplier!$A:$A,[1]Supplier!$V:$V))))),"")</f>
        <v/>
      </c>
      <c r="S1629" s="14">
        <f>IFERROR(SUMIF(CREF!A:A,PREF!A1629,CREF!G:G),"")</f>
        <v>0</v>
      </c>
    </row>
    <row r="1630" spans="2:19">
      <c r="B1630" s="5"/>
      <c r="Q1630" s="4" t="str">
        <f>IFERROR(IF(IF(AND(IF(M1630&lt;&gt;0,LOOKUP(M1630,[1]Customer!$A:$A,[1]Customer!$B:$B),IF(N1630&lt;&gt;0,LOOKUP(N1630,[1]Supplier!$A:$A,[1]Supplier!$B:$B)))=FALSE,O1630&lt;&gt;0),LOOKUP(O1630,[1]Branch!$A:$A,[1]Branch!$B:$B),IF(M1630&lt;&gt;0,LOOKUP(M1630,[1]Customer!$A:$A,[1]Customer!$B:$B),IF(N1630&lt;&gt;0,LOOKUP(N1630,[1]Supplier!$A:$A,[1]Supplier!$B:$B))))=FALSE,LOOKUP(P1630,[1]Banking!$A:$A,[1]Banking!$B:$B),IF(AND(IF(M1630&lt;&gt;0,LOOKUP(M1630,[1]Customer!$A:$A,[1]Customer!$B:$B),IF(N1630&lt;&gt;0,LOOKUP(N1630,[1]Supplier!$A:$A,[1]Supplier!$B:$B)))=FALSE,O1630&lt;&gt;0),LOOKUP(O1630,[1]Branch!$A:$A,[1]Branch!$B:$B),IF(M1630&lt;&gt;0,LOOKUP(M1630,[1]Customer!$A:$A,[1]Customer!$B:$B),IF(N1630&lt;&gt;0,LOOKUP(N1630,[1]Supplier!$A:$A,[1]Supplier!$B:$B))))),"")</f>
        <v/>
      </c>
      <c r="R1630" s="4" t="str">
        <f>IFERROR(IF(IF(AND(IF(M1630&lt;&gt;0,LOOKUP(M1630,[1]Customer!$A:$A,[1]Customer!$V:$V),IF(N1630&lt;&gt;0,LOOKUP(N1630,[1]Supplier!$A:$A,[1]Supplier!$V:$V)))=FALSE,O1630&lt;&gt;0),LOOKUP(O1630,[1]Branch!$A:$A,[1]Branch!$V:$V),IF(M1630&lt;&gt;0,LOOKUP(M1630,[1]Customer!$A:$A,[1]Customer!$V:$V),IF(N1630&lt;&gt;0,LOOKUP(N1630,[1]Supplier!$A:$A,[1]Supplier!$V:$V))))=FALSE,LOOKUP(P1630,[1]Banking!$A:$A,[1]Banking!$C:$C),IF(AND(IF(M1630&lt;&gt;0,LOOKUP(M1630,[1]Customer!$A:$A,[1]Customer!$V:$V),IF(N1630&lt;&gt;0,LOOKUP(N1630,[1]Supplier!$A:$A,[1]Supplier!$V:$V)))=FALSE,O1630&lt;&gt;0),LOOKUP(O1630,[1]Branch!$A:$A,[1]Branch!$V:$V),IF(M1630&lt;&gt;0,LOOKUP(M1630,[1]Customer!$A:$A,[1]Customer!$V:$V),IF(N1630&lt;&gt;0,LOOKUP(N1630,[1]Supplier!$A:$A,[1]Supplier!$V:$V))))),"")</f>
        <v/>
      </c>
      <c r="S1630" s="14">
        <f>IFERROR(SUMIF(CREF!A:A,PREF!A1630,CREF!G:G),"")</f>
        <v>0</v>
      </c>
    </row>
    <row r="1631" spans="2:19">
      <c r="B1631" s="5"/>
      <c r="Q1631" s="4" t="str">
        <f>IFERROR(IF(IF(AND(IF(M1631&lt;&gt;0,LOOKUP(M1631,[1]Customer!$A:$A,[1]Customer!$B:$B),IF(N1631&lt;&gt;0,LOOKUP(N1631,[1]Supplier!$A:$A,[1]Supplier!$B:$B)))=FALSE,O1631&lt;&gt;0),LOOKUP(O1631,[1]Branch!$A:$A,[1]Branch!$B:$B),IF(M1631&lt;&gt;0,LOOKUP(M1631,[1]Customer!$A:$A,[1]Customer!$B:$B),IF(N1631&lt;&gt;0,LOOKUP(N1631,[1]Supplier!$A:$A,[1]Supplier!$B:$B))))=FALSE,LOOKUP(P1631,[1]Banking!$A:$A,[1]Banking!$B:$B),IF(AND(IF(M1631&lt;&gt;0,LOOKUP(M1631,[1]Customer!$A:$A,[1]Customer!$B:$B),IF(N1631&lt;&gt;0,LOOKUP(N1631,[1]Supplier!$A:$A,[1]Supplier!$B:$B)))=FALSE,O1631&lt;&gt;0),LOOKUP(O1631,[1]Branch!$A:$A,[1]Branch!$B:$B),IF(M1631&lt;&gt;0,LOOKUP(M1631,[1]Customer!$A:$A,[1]Customer!$B:$B),IF(N1631&lt;&gt;0,LOOKUP(N1631,[1]Supplier!$A:$A,[1]Supplier!$B:$B))))),"")</f>
        <v/>
      </c>
      <c r="R1631" s="4" t="str">
        <f>IFERROR(IF(IF(AND(IF(M1631&lt;&gt;0,LOOKUP(M1631,[1]Customer!$A:$A,[1]Customer!$V:$V),IF(N1631&lt;&gt;0,LOOKUP(N1631,[1]Supplier!$A:$A,[1]Supplier!$V:$V)))=FALSE,O1631&lt;&gt;0),LOOKUP(O1631,[1]Branch!$A:$A,[1]Branch!$V:$V),IF(M1631&lt;&gt;0,LOOKUP(M1631,[1]Customer!$A:$A,[1]Customer!$V:$V),IF(N1631&lt;&gt;0,LOOKUP(N1631,[1]Supplier!$A:$A,[1]Supplier!$V:$V))))=FALSE,LOOKUP(P1631,[1]Banking!$A:$A,[1]Banking!$C:$C),IF(AND(IF(M1631&lt;&gt;0,LOOKUP(M1631,[1]Customer!$A:$A,[1]Customer!$V:$V),IF(N1631&lt;&gt;0,LOOKUP(N1631,[1]Supplier!$A:$A,[1]Supplier!$V:$V)))=FALSE,O1631&lt;&gt;0),LOOKUP(O1631,[1]Branch!$A:$A,[1]Branch!$V:$V),IF(M1631&lt;&gt;0,LOOKUP(M1631,[1]Customer!$A:$A,[1]Customer!$V:$V),IF(N1631&lt;&gt;0,LOOKUP(N1631,[1]Supplier!$A:$A,[1]Supplier!$V:$V))))),"")</f>
        <v/>
      </c>
      <c r="S1631" s="14">
        <f>IFERROR(SUMIF(CREF!A:A,PREF!A1631,CREF!G:G),"")</f>
        <v>0</v>
      </c>
    </row>
    <row r="1632" spans="2:19">
      <c r="B1632" s="5"/>
      <c r="Q1632" s="4" t="str">
        <f>IFERROR(IF(IF(AND(IF(M1632&lt;&gt;0,LOOKUP(M1632,[1]Customer!$A:$A,[1]Customer!$B:$B),IF(N1632&lt;&gt;0,LOOKUP(N1632,[1]Supplier!$A:$A,[1]Supplier!$B:$B)))=FALSE,O1632&lt;&gt;0),LOOKUP(O1632,[1]Branch!$A:$A,[1]Branch!$B:$B),IF(M1632&lt;&gt;0,LOOKUP(M1632,[1]Customer!$A:$A,[1]Customer!$B:$B),IF(N1632&lt;&gt;0,LOOKUP(N1632,[1]Supplier!$A:$A,[1]Supplier!$B:$B))))=FALSE,LOOKUP(P1632,[1]Banking!$A:$A,[1]Banking!$B:$B),IF(AND(IF(M1632&lt;&gt;0,LOOKUP(M1632,[1]Customer!$A:$A,[1]Customer!$B:$B),IF(N1632&lt;&gt;0,LOOKUP(N1632,[1]Supplier!$A:$A,[1]Supplier!$B:$B)))=FALSE,O1632&lt;&gt;0),LOOKUP(O1632,[1]Branch!$A:$A,[1]Branch!$B:$B),IF(M1632&lt;&gt;0,LOOKUP(M1632,[1]Customer!$A:$A,[1]Customer!$B:$B),IF(N1632&lt;&gt;0,LOOKUP(N1632,[1]Supplier!$A:$A,[1]Supplier!$B:$B))))),"")</f>
        <v/>
      </c>
      <c r="R1632" s="4" t="str">
        <f>IFERROR(IF(IF(AND(IF(M1632&lt;&gt;0,LOOKUP(M1632,[1]Customer!$A:$A,[1]Customer!$V:$V),IF(N1632&lt;&gt;0,LOOKUP(N1632,[1]Supplier!$A:$A,[1]Supplier!$V:$V)))=FALSE,O1632&lt;&gt;0),LOOKUP(O1632,[1]Branch!$A:$A,[1]Branch!$V:$V),IF(M1632&lt;&gt;0,LOOKUP(M1632,[1]Customer!$A:$A,[1]Customer!$V:$V),IF(N1632&lt;&gt;0,LOOKUP(N1632,[1]Supplier!$A:$A,[1]Supplier!$V:$V))))=FALSE,LOOKUP(P1632,[1]Banking!$A:$A,[1]Banking!$C:$C),IF(AND(IF(M1632&lt;&gt;0,LOOKUP(M1632,[1]Customer!$A:$A,[1]Customer!$V:$V),IF(N1632&lt;&gt;0,LOOKUP(N1632,[1]Supplier!$A:$A,[1]Supplier!$V:$V)))=FALSE,O1632&lt;&gt;0),LOOKUP(O1632,[1]Branch!$A:$A,[1]Branch!$V:$V),IF(M1632&lt;&gt;0,LOOKUP(M1632,[1]Customer!$A:$A,[1]Customer!$V:$V),IF(N1632&lt;&gt;0,LOOKUP(N1632,[1]Supplier!$A:$A,[1]Supplier!$V:$V))))),"")</f>
        <v/>
      </c>
      <c r="S1632" s="14">
        <f>IFERROR(SUMIF(CREF!A:A,PREF!A1632,CREF!G:G),"")</f>
        <v>0</v>
      </c>
    </row>
    <row r="1633" spans="2:19">
      <c r="B1633" s="5"/>
      <c r="Q1633" s="4" t="str">
        <f>IFERROR(IF(IF(AND(IF(M1633&lt;&gt;0,LOOKUP(M1633,[1]Customer!$A:$A,[1]Customer!$B:$B),IF(N1633&lt;&gt;0,LOOKUP(N1633,[1]Supplier!$A:$A,[1]Supplier!$B:$B)))=FALSE,O1633&lt;&gt;0),LOOKUP(O1633,[1]Branch!$A:$A,[1]Branch!$B:$B),IF(M1633&lt;&gt;0,LOOKUP(M1633,[1]Customer!$A:$A,[1]Customer!$B:$B),IF(N1633&lt;&gt;0,LOOKUP(N1633,[1]Supplier!$A:$A,[1]Supplier!$B:$B))))=FALSE,LOOKUP(P1633,[1]Banking!$A:$A,[1]Banking!$B:$B),IF(AND(IF(M1633&lt;&gt;0,LOOKUP(M1633,[1]Customer!$A:$A,[1]Customer!$B:$B),IF(N1633&lt;&gt;0,LOOKUP(N1633,[1]Supplier!$A:$A,[1]Supplier!$B:$B)))=FALSE,O1633&lt;&gt;0),LOOKUP(O1633,[1]Branch!$A:$A,[1]Branch!$B:$B),IF(M1633&lt;&gt;0,LOOKUP(M1633,[1]Customer!$A:$A,[1]Customer!$B:$B),IF(N1633&lt;&gt;0,LOOKUP(N1633,[1]Supplier!$A:$A,[1]Supplier!$B:$B))))),"")</f>
        <v/>
      </c>
      <c r="R1633" s="4" t="str">
        <f>IFERROR(IF(IF(AND(IF(M1633&lt;&gt;0,LOOKUP(M1633,[1]Customer!$A:$A,[1]Customer!$V:$V),IF(N1633&lt;&gt;0,LOOKUP(N1633,[1]Supplier!$A:$A,[1]Supplier!$V:$V)))=FALSE,O1633&lt;&gt;0),LOOKUP(O1633,[1]Branch!$A:$A,[1]Branch!$V:$V),IF(M1633&lt;&gt;0,LOOKUP(M1633,[1]Customer!$A:$A,[1]Customer!$V:$V),IF(N1633&lt;&gt;0,LOOKUP(N1633,[1]Supplier!$A:$A,[1]Supplier!$V:$V))))=FALSE,LOOKUP(P1633,[1]Banking!$A:$A,[1]Banking!$C:$C),IF(AND(IF(M1633&lt;&gt;0,LOOKUP(M1633,[1]Customer!$A:$A,[1]Customer!$V:$V),IF(N1633&lt;&gt;0,LOOKUP(N1633,[1]Supplier!$A:$A,[1]Supplier!$V:$V)))=FALSE,O1633&lt;&gt;0),LOOKUP(O1633,[1]Branch!$A:$A,[1]Branch!$V:$V),IF(M1633&lt;&gt;0,LOOKUP(M1633,[1]Customer!$A:$A,[1]Customer!$V:$V),IF(N1633&lt;&gt;0,LOOKUP(N1633,[1]Supplier!$A:$A,[1]Supplier!$V:$V))))),"")</f>
        <v/>
      </c>
      <c r="S1633" s="14">
        <f>IFERROR(SUMIF(CREF!A:A,PREF!A1633,CREF!G:G),"")</f>
        <v>0</v>
      </c>
    </row>
    <row r="1634" spans="2:19">
      <c r="B1634" s="5"/>
      <c r="Q1634" s="4" t="str">
        <f>IFERROR(IF(IF(AND(IF(M1634&lt;&gt;0,LOOKUP(M1634,[1]Customer!$A:$A,[1]Customer!$B:$B),IF(N1634&lt;&gt;0,LOOKUP(N1634,[1]Supplier!$A:$A,[1]Supplier!$B:$B)))=FALSE,O1634&lt;&gt;0),LOOKUP(O1634,[1]Branch!$A:$A,[1]Branch!$B:$B),IF(M1634&lt;&gt;0,LOOKUP(M1634,[1]Customer!$A:$A,[1]Customer!$B:$B),IF(N1634&lt;&gt;0,LOOKUP(N1634,[1]Supplier!$A:$A,[1]Supplier!$B:$B))))=FALSE,LOOKUP(P1634,[1]Banking!$A:$A,[1]Banking!$B:$B),IF(AND(IF(M1634&lt;&gt;0,LOOKUP(M1634,[1]Customer!$A:$A,[1]Customer!$B:$B),IF(N1634&lt;&gt;0,LOOKUP(N1634,[1]Supplier!$A:$A,[1]Supplier!$B:$B)))=FALSE,O1634&lt;&gt;0),LOOKUP(O1634,[1]Branch!$A:$A,[1]Branch!$B:$B),IF(M1634&lt;&gt;0,LOOKUP(M1634,[1]Customer!$A:$A,[1]Customer!$B:$B),IF(N1634&lt;&gt;0,LOOKUP(N1634,[1]Supplier!$A:$A,[1]Supplier!$B:$B))))),"")</f>
        <v/>
      </c>
      <c r="R1634" s="4" t="str">
        <f>IFERROR(IF(IF(AND(IF(M1634&lt;&gt;0,LOOKUP(M1634,[1]Customer!$A:$A,[1]Customer!$V:$V),IF(N1634&lt;&gt;0,LOOKUP(N1634,[1]Supplier!$A:$A,[1]Supplier!$V:$V)))=FALSE,O1634&lt;&gt;0),LOOKUP(O1634,[1]Branch!$A:$A,[1]Branch!$V:$V),IF(M1634&lt;&gt;0,LOOKUP(M1634,[1]Customer!$A:$A,[1]Customer!$V:$V),IF(N1634&lt;&gt;0,LOOKUP(N1634,[1]Supplier!$A:$A,[1]Supplier!$V:$V))))=FALSE,LOOKUP(P1634,[1]Banking!$A:$A,[1]Banking!$C:$C),IF(AND(IF(M1634&lt;&gt;0,LOOKUP(M1634,[1]Customer!$A:$A,[1]Customer!$V:$V),IF(N1634&lt;&gt;0,LOOKUP(N1634,[1]Supplier!$A:$A,[1]Supplier!$V:$V)))=FALSE,O1634&lt;&gt;0),LOOKUP(O1634,[1]Branch!$A:$A,[1]Branch!$V:$V),IF(M1634&lt;&gt;0,LOOKUP(M1634,[1]Customer!$A:$A,[1]Customer!$V:$V),IF(N1634&lt;&gt;0,LOOKUP(N1634,[1]Supplier!$A:$A,[1]Supplier!$V:$V))))),"")</f>
        <v/>
      </c>
      <c r="S1634" s="14">
        <f>IFERROR(SUMIF(CREF!A:A,PREF!A1634,CREF!G:G),"")</f>
        <v>0</v>
      </c>
    </row>
    <row r="1635" spans="2:19">
      <c r="B1635" s="5"/>
      <c r="D1635" s="11"/>
      <c r="Q1635" s="4" t="str">
        <f>IFERROR(IF(IF(AND(IF(M1635&lt;&gt;0,LOOKUP(M1635,[1]Customer!$A:$A,[1]Customer!$B:$B),IF(N1635&lt;&gt;0,LOOKUP(N1635,[1]Supplier!$A:$A,[1]Supplier!$B:$B)))=FALSE,O1635&lt;&gt;0),LOOKUP(O1635,[1]Branch!$A:$A,[1]Branch!$B:$B),IF(M1635&lt;&gt;0,LOOKUP(M1635,[1]Customer!$A:$A,[1]Customer!$B:$B),IF(N1635&lt;&gt;0,LOOKUP(N1635,[1]Supplier!$A:$A,[1]Supplier!$B:$B))))=FALSE,LOOKUP(P1635,[1]Banking!$A:$A,[1]Banking!$B:$B),IF(AND(IF(M1635&lt;&gt;0,LOOKUP(M1635,[1]Customer!$A:$A,[1]Customer!$B:$B),IF(N1635&lt;&gt;0,LOOKUP(N1635,[1]Supplier!$A:$A,[1]Supplier!$B:$B)))=FALSE,O1635&lt;&gt;0),LOOKUP(O1635,[1]Branch!$A:$A,[1]Branch!$B:$B),IF(M1635&lt;&gt;0,LOOKUP(M1635,[1]Customer!$A:$A,[1]Customer!$B:$B),IF(N1635&lt;&gt;0,LOOKUP(N1635,[1]Supplier!$A:$A,[1]Supplier!$B:$B))))),"")</f>
        <v/>
      </c>
      <c r="R1635" s="4" t="str">
        <f>IFERROR(IF(IF(AND(IF(M1635&lt;&gt;0,LOOKUP(M1635,[1]Customer!$A:$A,[1]Customer!$V:$V),IF(N1635&lt;&gt;0,LOOKUP(N1635,[1]Supplier!$A:$A,[1]Supplier!$V:$V)))=FALSE,O1635&lt;&gt;0),LOOKUP(O1635,[1]Branch!$A:$A,[1]Branch!$V:$V),IF(M1635&lt;&gt;0,LOOKUP(M1635,[1]Customer!$A:$A,[1]Customer!$V:$V),IF(N1635&lt;&gt;0,LOOKUP(N1635,[1]Supplier!$A:$A,[1]Supplier!$V:$V))))=FALSE,LOOKUP(P1635,[1]Banking!$A:$A,[1]Banking!$C:$C),IF(AND(IF(M1635&lt;&gt;0,LOOKUP(M1635,[1]Customer!$A:$A,[1]Customer!$V:$V),IF(N1635&lt;&gt;0,LOOKUP(N1635,[1]Supplier!$A:$A,[1]Supplier!$V:$V)))=FALSE,O1635&lt;&gt;0),LOOKUP(O1635,[1]Branch!$A:$A,[1]Branch!$V:$V),IF(M1635&lt;&gt;0,LOOKUP(M1635,[1]Customer!$A:$A,[1]Customer!$V:$V),IF(N1635&lt;&gt;0,LOOKUP(N1635,[1]Supplier!$A:$A,[1]Supplier!$V:$V))))),"")</f>
        <v/>
      </c>
      <c r="S1635" s="14">
        <f>IFERROR(SUMIF(CREF!A:A,PREF!A1635,CREF!G:G),"")</f>
        <v>0</v>
      </c>
    </row>
    <row r="1636" spans="2:19">
      <c r="B1636" s="5"/>
      <c r="Q1636" s="4" t="str">
        <f>IFERROR(IF(IF(AND(IF(M1636&lt;&gt;0,LOOKUP(M1636,[1]Customer!$A:$A,[1]Customer!$B:$B),IF(N1636&lt;&gt;0,LOOKUP(N1636,[1]Supplier!$A:$A,[1]Supplier!$B:$B)))=FALSE,O1636&lt;&gt;0),LOOKUP(O1636,[1]Branch!$A:$A,[1]Branch!$B:$B),IF(M1636&lt;&gt;0,LOOKUP(M1636,[1]Customer!$A:$A,[1]Customer!$B:$B),IF(N1636&lt;&gt;0,LOOKUP(N1636,[1]Supplier!$A:$A,[1]Supplier!$B:$B))))=FALSE,LOOKUP(P1636,[1]Banking!$A:$A,[1]Banking!$B:$B),IF(AND(IF(M1636&lt;&gt;0,LOOKUP(M1636,[1]Customer!$A:$A,[1]Customer!$B:$B),IF(N1636&lt;&gt;0,LOOKUP(N1636,[1]Supplier!$A:$A,[1]Supplier!$B:$B)))=FALSE,O1636&lt;&gt;0),LOOKUP(O1636,[1]Branch!$A:$A,[1]Branch!$B:$B),IF(M1636&lt;&gt;0,LOOKUP(M1636,[1]Customer!$A:$A,[1]Customer!$B:$B),IF(N1636&lt;&gt;0,LOOKUP(N1636,[1]Supplier!$A:$A,[1]Supplier!$B:$B))))),"")</f>
        <v/>
      </c>
      <c r="R1636" s="4" t="str">
        <f>IFERROR(IF(IF(AND(IF(M1636&lt;&gt;0,LOOKUP(M1636,[1]Customer!$A:$A,[1]Customer!$V:$V),IF(N1636&lt;&gt;0,LOOKUP(N1636,[1]Supplier!$A:$A,[1]Supplier!$V:$V)))=FALSE,O1636&lt;&gt;0),LOOKUP(O1636,[1]Branch!$A:$A,[1]Branch!$V:$V),IF(M1636&lt;&gt;0,LOOKUP(M1636,[1]Customer!$A:$A,[1]Customer!$V:$V),IF(N1636&lt;&gt;0,LOOKUP(N1636,[1]Supplier!$A:$A,[1]Supplier!$V:$V))))=FALSE,LOOKUP(P1636,[1]Banking!$A:$A,[1]Banking!$C:$C),IF(AND(IF(M1636&lt;&gt;0,LOOKUP(M1636,[1]Customer!$A:$A,[1]Customer!$V:$V),IF(N1636&lt;&gt;0,LOOKUP(N1636,[1]Supplier!$A:$A,[1]Supplier!$V:$V)))=FALSE,O1636&lt;&gt;0),LOOKUP(O1636,[1]Branch!$A:$A,[1]Branch!$V:$V),IF(M1636&lt;&gt;0,LOOKUP(M1636,[1]Customer!$A:$A,[1]Customer!$V:$V),IF(N1636&lt;&gt;0,LOOKUP(N1636,[1]Supplier!$A:$A,[1]Supplier!$V:$V))))),"")</f>
        <v/>
      </c>
      <c r="S1636" s="14">
        <f>IFERROR(SUMIF(CREF!A:A,PREF!A1636,CREF!G:G),"")</f>
        <v>0</v>
      </c>
    </row>
    <row r="1637" spans="2:19">
      <c r="B1637" s="5"/>
      <c r="Q1637" s="4" t="str">
        <f>IFERROR(IF(IF(AND(IF(M1637&lt;&gt;0,LOOKUP(M1637,[1]Customer!$A:$A,[1]Customer!$B:$B),IF(N1637&lt;&gt;0,LOOKUP(N1637,[1]Supplier!$A:$A,[1]Supplier!$B:$B)))=FALSE,O1637&lt;&gt;0),LOOKUP(O1637,[1]Branch!$A:$A,[1]Branch!$B:$B),IF(M1637&lt;&gt;0,LOOKUP(M1637,[1]Customer!$A:$A,[1]Customer!$B:$B),IF(N1637&lt;&gt;0,LOOKUP(N1637,[1]Supplier!$A:$A,[1]Supplier!$B:$B))))=FALSE,LOOKUP(P1637,[1]Banking!$A:$A,[1]Banking!$B:$B),IF(AND(IF(M1637&lt;&gt;0,LOOKUP(M1637,[1]Customer!$A:$A,[1]Customer!$B:$B),IF(N1637&lt;&gt;0,LOOKUP(N1637,[1]Supplier!$A:$A,[1]Supplier!$B:$B)))=FALSE,O1637&lt;&gt;0),LOOKUP(O1637,[1]Branch!$A:$A,[1]Branch!$B:$B),IF(M1637&lt;&gt;0,LOOKUP(M1637,[1]Customer!$A:$A,[1]Customer!$B:$B),IF(N1637&lt;&gt;0,LOOKUP(N1637,[1]Supplier!$A:$A,[1]Supplier!$B:$B))))),"")</f>
        <v/>
      </c>
      <c r="R1637" s="4" t="str">
        <f>IFERROR(IF(IF(AND(IF(M1637&lt;&gt;0,LOOKUP(M1637,[1]Customer!$A:$A,[1]Customer!$V:$V),IF(N1637&lt;&gt;0,LOOKUP(N1637,[1]Supplier!$A:$A,[1]Supplier!$V:$V)))=FALSE,O1637&lt;&gt;0),LOOKUP(O1637,[1]Branch!$A:$A,[1]Branch!$V:$V),IF(M1637&lt;&gt;0,LOOKUP(M1637,[1]Customer!$A:$A,[1]Customer!$V:$V),IF(N1637&lt;&gt;0,LOOKUP(N1637,[1]Supplier!$A:$A,[1]Supplier!$V:$V))))=FALSE,LOOKUP(P1637,[1]Banking!$A:$A,[1]Banking!$C:$C),IF(AND(IF(M1637&lt;&gt;0,LOOKUP(M1637,[1]Customer!$A:$A,[1]Customer!$V:$V),IF(N1637&lt;&gt;0,LOOKUP(N1637,[1]Supplier!$A:$A,[1]Supplier!$V:$V)))=FALSE,O1637&lt;&gt;0),LOOKUP(O1637,[1]Branch!$A:$A,[1]Branch!$V:$V),IF(M1637&lt;&gt;0,LOOKUP(M1637,[1]Customer!$A:$A,[1]Customer!$V:$V),IF(N1637&lt;&gt;0,LOOKUP(N1637,[1]Supplier!$A:$A,[1]Supplier!$V:$V))))),"")</f>
        <v/>
      </c>
      <c r="S1637" s="14">
        <f>IFERROR(SUMIF(CREF!A:A,PREF!A1637,CREF!G:G),"")</f>
        <v>0</v>
      </c>
    </row>
    <row r="1638" spans="2:19">
      <c r="B1638" s="5"/>
      <c r="Q1638" s="4" t="str">
        <f>IFERROR(IF(IF(AND(IF(M1638&lt;&gt;0,LOOKUP(M1638,[1]Customer!$A:$A,[1]Customer!$B:$B),IF(N1638&lt;&gt;0,LOOKUP(N1638,[1]Supplier!$A:$A,[1]Supplier!$B:$B)))=FALSE,O1638&lt;&gt;0),LOOKUP(O1638,[1]Branch!$A:$A,[1]Branch!$B:$B),IF(M1638&lt;&gt;0,LOOKUP(M1638,[1]Customer!$A:$A,[1]Customer!$B:$B),IF(N1638&lt;&gt;0,LOOKUP(N1638,[1]Supplier!$A:$A,[1]Supplier!$B:$B))))=FALSE,LOOKUP(P1638,[1]Banking!$A:$A,[1]Banking!$B:$B),IF(AND(IF(M1638&lt;&gt;0,LOOKUP(M1638,[1]Customer!$A:$A,[1]Customer!$B:$B),IF(N1638&lt;&gt;0,LOOKUP(N1638,[1]Supplier!$A:$A,[1]Supplier!$B:$B)))=FALSE,O1638&lt;&gt;0),LOOKUP(O1638,[1]Branch!$A:$A,[1]Branch!$B:$B),IF(M1638&lt;&gt;0,LOOKUP(M1638,[1]Customer!$A:$A,[1]Customer!$B:$B),IF(N1638&lt;&gt;0,LOOKUP(N1638,[1]Supplier!$A:$A,[1]Supplier!$B:$B))))),"")</f>
        <v/>
      </c>
      <c r="R1638" s="4" t="str">
        <f>IFERROR(IF(IF(AND(IF(M1638&lt;&gt;0,LOOKUP(M1638,[1]Customer!$A:$A,[1]Customer!$V:$V),IF(N1638&lt;&gt;0,LOOKUP(N1638,[1]Supplier!$A:$A,[1]Supplier!$V:$V)))=FALSE,O1638&lt;&gt;0),LOOKUP(O1638,[1]Branch!$A:$A,[1]Branch!$V:$V),IF(M1638&lt;&gt;0,LOOKUP(M1638,[1]Customer!$A:$A,[1]Customer!$V:$V),IF(N1638&lt;&gt;0,LOOKUP(N1638,[1]Supplier!$A:$A,[1]Supplier!$V:$V))))=FALSE,LOOKUP(P1638,[1]Banking!$A:$A,[1]Banking!$C:$C),IF(AND(IF(M1638&lt;&gt;0,LOOKUP(M1638,[1]Customer!$A:$A,[1]Customer!$V:$V),IF(N1638&lt;&gt;0,LOOKUP(N1638,[1]Supplier!$A:$A,[1]Supplier!$V:$V)))=FALSE,O1638&lt;&gt;0),LOOKUP(O1638,[1]Branch!$A:$A,[1]Branch!$V:$V),IF(M1638&lt;&gt;0,LOOKUP(M1638,[1]Customer!$A:$A,[1]Customer!$V:$V),IF(N1638&lt;&gt;0,LOOKUP(N1638,[1]Supplier!$A:$A,[1]Supplier!$V:$V))))),"")</f>
        <v/>
      </c>
      <c r="S1638" s="14">
        <f>IFERROR(SUMIF(CREF!A:A,PREF!A1638,CREF!G:G),"")</f>
        <v>0</v>
      </c>
    </row>
    <row r="1639" spans="2:19">
      <c r="B1639" s="5"/>
      <c r="Q1639" s="4" t="str">
        <f>IFERROR(IF(IF(AND(IF(M1639&lt;&gt;0,LOOKUP(M1639,[1]Customer!$A:$A,[1]Customer!$B:$B),IF(N1639&lt;&gt;0,LOOKUP(N1639,[1]Supplier!$A:$A,[1]Supplier!$B:$B)))=FALSE,O1639&lt;&gt;0),LOOKUP(O1639,[1]Branch!$A:$A,[1]Branch!$B:$B),IF(M1639&lt;&gt;0,LOOKUP(M1639,[1]Customer!$A:$A,[1]Customer!$B:$B),IF(N1639&lt;&gt;0,LOOKUP(N1639,[1]Supplier!$A:$A,[1]Supplier!$B:$B))))=FALSE,LOOKUP(P1639,[1]Banking!$A:$A,[1]Banking!$B:$B),IF(AND(IF(M1639&lt;&gt;0,LOOKUP(M1639,[1]Customer!$A:$A,[1]Customer!$B:$B),IF(N1639&lt;&gt;0,LOOKUP(N1639,[1]Supplier!$A:$A,[1]Supplier!$B:$B)))=FALSE,O1639&lt;&gt;0),LOOKUP(O1639,[1]Branch!$A:$A,[1]Branch!$B:$B),IF(M1639&lt;&gt;0,LOOKUP(M1639,[1]Customer!$A:$A,[1]Customer!$B:$B),IF(N1639&lt;&gt;0,LOOKUP(N1639,[1]Supplier!$A:$A,[1]Supplier!$B:$B))))),"")</f>
        <v/>
      </c>
      <c r="R1639" s="4" t="str">
        <f>IFERROR(IF(IF(AND(IF(M1639&lt;&gt;0,LOOKUP(M1639,[1]Customer!$A:$A,[1]Customer!$V:$V),IF(N1639&lt;&gt;0,LOOKUP(N1639,[1]Supplier!$A:$A,[1]Supplier!$V:$V)))=FALSE,O1639&lt;&gt;0),LOOKUP(O1639,[1]Branch!$A:$A,[1]Branch!$V:$V),IF(M1639&lt;&gt;0,LOOKUP(M1639,[1]Customer!$A:$A,[1]Customer!$V:$V),IF(N1639&lt;&gt;0,LOOKUP(N1639,[1]Supplier!$A:$A,[1]Supplier!$V:$V))))=FALSE,LOOKUP(P1639,[1]Banking!$A:$A,[1]Banking!$C:$C),IF(AND(IF(M1639&lt;&gt;0,LOOKUP(M1639,[1]Customer!$A:$A,[1]Customer!$V:$V),IF(N1639&lt;&gt;0,LOOKUP(N1639,[1]Supplier!$A:$A,[1]Supplier!$V:$V)))=FALSE,O1639&lt;&gt;0),LOOKUP(O1639,[1]Branch!$A:$A,[1]Branch!$V:$V),IF(M1639&lt;&gt;0,LOOKUP(M1639,[1]Customer!$A:$A,[1]Customer!$V:$V),IF(N1639&lt;&gt;0,LOOKUP(N1639,[1]Supplier!$A:$A,[1]Supplier!$V:$V))))),"")</f>
        <v/>
      </c>
      <c r="S1639" s="14">
        <f>IFERROR(SUMIF(CREF!A:A,PREF!A1639,CREF!G:G),"")</f>
        <v>0</v>
      </c>
    </row>
    <row r="1640" spans="2:19">
      <c r="B1640" s="5"/>
      <c r="Q1640" s="4" t="str">
        <f>IFERROR(IF(IF(AND(IF(M1640&lt;&gt;0,LOOKUP(M1640,[1]Customer!$A:$A,[1]Customer!$B:$B),IF(N1640&lt;&gt;0,LOOKUP(N1640,[1]Supplier!$A:$A,[1]Supplier!$B:$B)))=FALSE,O1640&lt;&gt;0),LOOKUP(O1640,[1]Branch!$A:$A,[1]Branch!$B:$B),IF(M1640&lt;&gt;0,LOOKUP(M1640,[1]Customer!$A:$A,[1]Customer!$B:$B),IF(N1640&lt;&gt;0,LOOKUP(N1640,[1]Supplier!$A:$A,[1]Supplier!$B:$B))))=FALSE,LOOKUP(P1640,[1]Banking!$A:$A,[1]Banking!$B:$B),IF(AND(IF(M1640&lt;&gt;0,LOOKUP(M1640,[1]Customer!$A:$A,[1]Customer!$B:$B),IF(N1640&lt;&gt;0,LOOKUP(N1640,[1]Supplier!$A:$A,[1]Supplier!$B:$B)))=FALSE,O1640&lt;&gt;0),LOOKUP(O1640,[1]Branch!$A:$A,[1]Branch!$B:$B),IF(M1640&lt;&gt;0,LOOKUP(M1640,[1]Customer!$A:$A,[1]Customer!$B:$B),IF(N1640&lt;&gt;0,LOOKUP(N1640,[1]Supplier!$A:$A,[1]Supplier!$B:$B))))),"")</f>
        <v/>
      </c>
      <c r="R1640" s="4" t="str">
        <f>IFERROR(IF(IF(AND(IF(M1640&lt;&gt;0,LOOKUP(M1640,[1]Customer!$A:$A,[1]Customer!$V:$V),IF(N1640&lt;&gt;0,LOOKUP(N1640,[1]Supplier!$A:$A,[1]Supplier!$V:$V)))=FALSE,O1640&lt;&gt;0),LOOKUP(O1640,[1]Branch!$A:$A,[1]Branch!$V:$V),IF(M1640&lt;&gt;0,LOOKUP(M1640,[1]Customer!$A:$A,[1]Customer!$V:$V),IF(N1640&lt;&gt;0,LOOKUP(N1640,[1]Supplier!$A:$A,[1]Supplier!$V:$V))))=FALSE,LOOKUP(P1640,[1]Banking!$A:$A,[1]Banking!$C:$C),IF(AND(IF(M1640&lt;&gt;0,LOOKUP(M1640,[1]Customer!$A:$A,[1]Customer!$V:$V),IF(N1640&lt;&gt;0,LOOKUP(N1640,[1]Supplier!$A:$A,[1]Supplier!$V:$V)))=FALSE,O1640&lt;&gt;0),LOOKUP(O1640,[1]Branch!$A:$A,[1]Branch!$V:$V),IF(M1640&lt;&gt;0,LOOKUP(M1640,[1]Customer!$A:$A,[1]Customer!$V:$V),IF(N1640&lt;&gt;0,LOOKUP(N1640,[1]Supplier!$A:$A,[1]Supplier!$V:$V))))),"")</f>
        <v/>
      </c>
      <c r="S1640" s="14">
        <f>IFERROR(SUMIF(CREF!A:A,PREF!A1640,CREF!G:G),"")</f>
        <v>0</v>
      </c>
    </row>
    <row r="1641" spans="2:19">
      <c r="B1641" s="5"/>
      <c r="D1641" s="11"/>
      <c r="Q1641" s="4" t="str">
        <f>IFERROR(IF(IF(AND(IF(M1641&lt;&gt;0,LOOKUP(M1641,[1]Customer!$A:$A,[1]Customer!$B:$B),IF(N1641&lt;&gt;0,LOOKUP(N1641,[1]Supplier!$A:$A,[1]Supplier!$B:$B)))=FALSE,O1641&lt;&gt;0),LOOKUP(O1641,[1]Branch!$A:$A,[1]Branch!$B:$B),IF(M1641&lt;&gt;0,LOOKUP(M1641,[1]Customer!$A:$A,[1]Customer!$B:$B),IF(N1641&lt;&gt;0,LOOKUP(N1641,[1]Supplier!$A:$A,[1]Supplier!$B:$B))))=FALSE,LOOKUP(P1641,[1]Banking!$A:$A,[1]Banking!$B:$B),IF(AND(IF(M1641&lt;&gt;0,LOOKUP(M1641,[1]Customer!$A:$A,[1]Customer!$B:$B),IF(N1641&lt;&gt;0,LOOKUP(N1641,[1]Supplier!$A:$A,[1]Supplier!$B:$B)))=FALSE,O1641&lt;&gt;0),LOOKUP(O1641,[1]Branch!$A:$A,[1]Branch!$B:$B),IF(M1641&lt;&gt;0,LOOKUP(M1641,[1]Customer!$A:$A,[1]Customer!$B:$B),IF(N1641&lt;&gt;0,LOOKUP(N1641,[1]Supplier!$A:$A,[1]Supplier!$B:$B))))),"")</f>
        <v/>
      </c>
      <c r="R1641" s="4" t="str">
        <f>IFERROR(IF(IF(AND(IF(M1641&lt;&gt;0,LOOKUP(M1641,[1]Customer!$A:$A,[1]Customer!$V:$V),IF(N1641&lt;&gt;0,LOOKUP(N1641,[1]Supplier!$A:$A,[1]Supplier!$V:$V)))=FALSE,O1641&lt;&gt;0),LOOKUP(O1641,[1]Branch!$A:$A,[1]Branch!$V:$V),IF(M1641&lt;&gt;0,LOOKUP(M1641,[1]Customer!$A:$A,[1]Customer!$V:$V),IF(N1641&lt;&gt;0,LOOKUP(N1641,[1]Supplier!$A:$A,[1]Supplier!$V:$V))))=FALSE,LOOKUP(P1641,[1]Banking!$A:$A,[1]Banking!$C:$C),IF(AND(IF(M1641&lt;&gt;0,LOOKUP(M1641,[1]Customer!$A:$A,[1]Customer!$V:$V),IF(N1641&lt;&gt;0,LOOKUP(N1641,[1]Supplier!$A:$A,[1]Supplier!$V:$V)))=FALSE,O1641&lt;&gt;0),LOOKUP(O1641,[1]Branch!$A:$A,[1]Branch!$V:$V),IF(M1641&lt;&gt;0,LOOKUP(M1641,[1]Customer!$A:$A,[1]Customer!$V:$V),IF(N1641&lt;&gt;0,LOOKUP(N1641,[1]Supplier!$A:$A,[1]Supplier!$V:$V))))),"")</f>
        <v/>
      </c>
      <c r="S1641" s="14">
        <f>IFERROR(SUMIF(CREF!A:A,PREF!A1641,CREF!G:G),"")</f>
        <v>0</v>
      </c>
    </row>
    <row r="1642" spans="2:19">
      <c r="B1642" s="5"/>
      <c r="Q1642" s="4" t="str">
        <f>IFERROR(IF(IF(AND(IF(M1642&lt;&gt;0,LOOKUP(M1642,[1]Customer!$A:$A,[1]Customer!$B:$B),IF(N1642&lt;&gt;0,LOOKUP(N1642,[1]Supplier!$A:$A,[1]Supplier!$B:$B)))=FALSE,O1642&lt;&gt;0),LOOKUP(O1642,[1]Branch!$A:$A,[1]Branch!$B:$B),IF(M1642&lt;&gt;0,LOOKUP(M1642,[1]Customer!$A:$A,[1]Customer!$B:$B),IF(N1642&lt;&gt;0,LOOKUP(N1642,[1]Supplier!$A:$A,[1]Supplier!$B:$B))))=FALSE,LOOKUP(P1642,[1]Banking!$A:$A,[1]Banking!$B:$B),IF(AND(IF(M1642&lt;&gt;0,LOOKUP(M1642,[1]Customer!$A:$A,[1]Customer!$B:$B),IF(N1642&lt;&gt;0,LOOKUP(N1642,[1]Supplier!$A:$A,[1]Supplier!$B:$B)))=FALSE,O1642&lt;&gt;0),LOOKUP(O1642,[1]Branch!$A:$A,[1]Branch!$B:$B),IF(M1642&lt;&gt;0,LOOKUP(M1642,[1]Customer!$A:$A,[1]Customer!$B:$B),IF(N1642&lt;&gt;0,LOOKUP(N1642,[1]Supplier!$A:$A,[1]Supplier!$B:$B))))),"")</f>
        <v/>
      </c>
      <c r="R1642" s="4" t="str">
        <f>IFERROR(IF(IF(AND(IF(M1642&lt;&gt;0,LOOKUP(M1642,[1]Customer!$A:$A,[1]Customer!$V:$V),IF(N1642&lt;&gt;0,LOOKUP(N1642,[1]Supplier!$A:$A,[1]Supplier!$V:$V)))=FALSE,O1642&lt;&gt;0),LOOKUP(O1642,[1]Branch!$A:$A,[1]Branch!$V:$V),IF(M1642&lt;&gt;0,LOOKUP(M1642,[1]Customer!$A:$A,[1]Customer!$V:$V),IF(N1642&lt;&gt;0,LOOKUP(N1642,[1]Supplier!$A:$A,[1]Supplier!$V:$V))))=FALSE,LOOKUP(P1642,[1]Banking!$A:$A,[1]Banking!$C:$C),IF(AND(IF(M1642&lt;&gt;0,LOOKUP(M1642,[1]Customer!$A:$A,[1]Customer!$V:$V),IF(N1642&lt;&gt;0,LOOKUP(N1642,[1]Supplier!$A:$A,[1]Supplier!$V:$V)))=FALSE,O1642&lt;&gt;0),LOOKUP(O1642,[1]Branch!$A:$A,[1]Branch!$V:$V),IF(M1642&lt;&gt;0,LOOKUP(M1642,[1]Customer!$A:$A,[1]Customer!$V:$V),IF(N1642&lt;&gt;0,LOOKUP(N1642,[1]Supplier!$A:$A,[1]Supplier!$V:$V))))),"")</f>
        <v/>
      </c>
      <c r="S1642" s="14">
        <f>IFERROR(SUMIF(CREF!A:A,PREF!A1642,CREF!G:G),"")</f>
        <v>0</v>
      </c>
    </row>
    <row r="1643" spans="2:19">
      <c r="B1643" s="5"/>
      <c r="Q1643" s="4" t="str">
        <f>IFERROR(IF(IF(AND(IF(M1643&lt;&gt;0,LOOKUP(M1643,[1]Customer!$A:$A,[1]Customer!$B:$B),IF(N1643&lt;&gt;0,LOOKUP(N1643,[1]Supplier!$A:$A,[1]Supplier!$B:$B)))=FALSE,O1643&lt;&gt;0),LOOKUP(O1643,[1]Branch!$A:$A,[1]Branch!$B:$B),IF(M1643&lt;&gt;0,LOOKUP(M1643,[1]Customer!$A:$A,[1]Customer!$B:$B),IF(N1643&lt;&gt;0,LOOKUP(N1643,[1]Supplier!$A:$A,[1]Supplier!$B:$B))))=FALSE,LOOKUP(P1643,[1]Banking!$A:$A,[1]Banking!$B:$B),IF(AND(IF(M1643&lt;&gt;0,LOOKUP(M1643,[1]Customer!$A:$A,[1]Customer!$B:$B),IF(N1643&lt;&gt;0,LOOKUP(N1643,[1]Supplier!$A:$A,[1]Supplier!$B:$B)))=FALSE,O1643&lt;&gt;0),LOOKUP(O1643,[1]Branch!$A:$A,[1]Branch!$B:$B),IF(M1643&lt;&gt;0,LOOKUP(M1643,[1]Customer!$A:$A,[1]Customer!$B:$B),IF(N1643&lt;&gt;0,LOOKUP(N1643,[1]Supplier!$A:$A,[1]Supplier!$B:$B))))),"")</f>
        <v/>
      </c>
      <c r="R1643" s="4" t="str">
        <f>IFERROR(IF(IF(AND(IF(M1643&lt;&gt;0,LOOKUP(M1643,[1]Customer!$A:$A,[1]Customer!$V:$V),IF(N1643&lt;&gt;0,LOOKUP(N1643,[1]Supplier!$A:$A,[1]Supplier!$V:$V)))=FALSE,O1643&lt;&gt;0),LOOKUP(O1643,[1]Branch!$A:$A,[1]Branch!$V:$V),IF(M1643&lt;&gt;0,LOOKUP(M1643,[1]Customer!$A:$A,[1]Customer!$V:$V),IF(N1643&lt;&gt;0,LOOKUP(N1643,[1]Supplier!$A:$A,[1]Supplier!$V:$V))))=FALSE,LOOKUP(P1643,[1]Banking!$A:$A,[1]Banking!$C:$C),IF(AND(IF(M1643&lt;&gt;0,LOOKUP(M1643,[1]Customer!$A:$A,[1]Customer!$V:$V),IF(N1643&lt;&gt;0,LOOKUP(N1643,[1]Supplier!$A:$A,[1]Supplier!$V:$V)))=FALSE,O1643&lt;&gt;0),LOOKUP(O1643,[1]Branch!$A:$A,[1]Branch!$V:$V),IF(M1643&lt;&gt;0,LOOKUP(M1643,[1]Customer!$A:$A,[1]Customer!$V:$V),IF(N1643&lt;&gt;0,LOOKUP(N1643,[1]Supplier!$A:$A,[1]Supplier!$V:$V))))),"")</f>
        <v/>
      </c>
      <c r="S1643" s="14">
        <f>IFERROR(SUMIF(CREF!A:A,PREF!A1643,CREF!G:G),"")</f>
        <v>0</v>
      </c>
    </row>
    <row r="1644" spans="2:19">
      <c r="B1644" s="5"/>
      <c r="Q1644" s="4" t="str">
        <f>IFERROR(IF(IF(AND(IF(M1644&lt;&gt;0,LOOKUP(M1644,[1]Customer!$A:$A,[1]Customer!$B:$B),IF(N1644&lt;&gt;0,LOOKUP(N1644,[1]Supplier!$A:$A,[1]Supplier!$B:$B)))=FALSE,O1644&lt;&gt;0),LOOKUP(O1644,[1]Branch!$A:$A,[1]Branch!$B:$B),IF(M1644&lt;&gt;0,LOOKUP(M1644,[1]Customer!$A:$A,[1]Customer!$B:$B),IF(N1644&lt;&gt;0,LOOKUP(N1644,[1]Supplier!$A:$A,[1]Supplier!$B:$B))))=FALSE,LOOKUP(P1644,[1]Banking!$A:$A,[1]Banking!$B:$B),IF(AND(IF(M1644&lt;&gt;0,LOOKUP(M1644,[1]Customer!$A:$A,[1]Customer!$B:$B),IF(N1644&lt;&gt;0,LOOKUP(N1644,[1]Supplier!$A:$A,[1]Supplier!$B:$B)))=FALSE,O1644&lt;&gt;0),LOOKUP(O1644,[1]Branch!$A:$A,[1]Branch!$B:$B),IF(M1644&lt;&gt;0,LOOKUP(M1644,[1]Customer!$A:$A,[1]Customer!$B:$B),IF(N1644&lt;&gt;0,LOOKUP(N1644,[1]Supplier!$A:$A,[1]Supplier!$B:$B))))),"")</f>
        <v/>
      </c>
      <c r="R1644" s="4" t="str">
        <f>IFERROR(IF(IF(AND(IF(M1644&lt;&gt;0,LOOKUP(M1644,[1]Customer!$A:$A,[1]Customer!$V:$V),IF(N1644&lt;&gt;0,LOOKUP(N1644,[1]Supplier!$A:$A,[1]Supplier!$V:$V)))=FALSE,O1644&lt;&gt;0),LOOKUP(O1644,[1]Branch!$A:$A,[1]Branch!$V:$V),IF(M1644&lt;&gt;0,LOOKUP(M1644,[1]Customer!$A:$A,[1]Customer!$V:$V),IF(N1644&lt;&gt;0,LOOKUP(N1644,[1]Supplier!$A:$A,[1]Supplier!$V:$V))))=FALSE,LOOKUP(P1644,[1]Banking!$A:$A,[1]Banking!$C:$C),IF(AND(IF(M1644&lt;&gt;0,LOOKUP(M1644,[1]Customer!$A:$A,[1]Customer!$V:$V),IF(N1644&lt;&gt;0,LOOKUP(N1644,[1]Supplier!$A:$A,[1]Supplier!$V:$V)))=FALSE,O1644&lt;&gt;0),LOOKUP(O1644,[1]Branch!$A:$A,[1]Branch!$V:$V),IF(M1644&lt;&gt;0,LOOKUP(M1644,[1]Customer!$A:$A,[1]Customer!$V:$V),IF(N1644&lt;&gt;0,LOOKUP(N1644,[1]Supplier!$A:$A,[1]Supplier!$V:$V))))),"")</f>
        <v/>
      </c>
      <c r="S1644" s="14">
        <f>IFERROR(SUMIF(CREF!A:A,PREF!A1644,CREF!G:G),"")</f>
        <v>0</v>
      </c>
    </row>
    <row r="1645" spans="2:19">
      <c r="B1645" s="5"/>
      <c r="Q1645" s="4" t="str">
        <f>IFERROR(IF(IF(AND(IF(M1645&lt;&gt;0,LOOKUP(M1645,[1]Customer!$A:$A,[1]Customer!$B:$B),IF(N1645&lt;&gt;0,LOOKUP(N1645,[1]Supplier!$A:$A,[1]Supplier!$B:$B)))=FALSE,O1645&lt;&gt;0),LOOKUP(O1645,[1]Branch!$A:$A,[1]Branch!$B:$B),IF(M1645&lt;&gt;0,LOOKUP(M1645,[1]Customer!$A:$A,[1]Customer!$B:$B),IF(N1645&lt;&gt;0,LOOKUP(N1645,[1]Supplier!$A:$A,[1]Supplier!$B:$B))))=FALSE,LOOKUP(P1645,[1]Banking!$A:$A,[1]Banking!$B:$B),IF(AND(IF(M1645&lt;&gt;0,LOOKUP(M1645,[1]Customer!$A:$A,[1]Customer!$B:$B),IF(N1645&lt;&gt;0,LOOKUP(N1645,[1]Supplier!$A:$A,[1]Supplier!$B:$B)))=FALSE,O1645&lt;&gt;0),LOOKUP(O1645,[1]Branch!$A:$A,[1]Branch!$B:$B),IF(M1645&lt;&gt;0,LOOKUP(M1645,[1]Customer!$A:$A,[1]Customer!$B:$B),IF(N1645&lt;&gt;0,LOOKUP(N1645,[1]Supplier!$A:$A,[1]Supplier!$B:$B))))),"")</f>
        <v/>
      </c>
      <c r="R1645" s="4" t="str">
        <f>IFERROR(IF(IF(AND(IF(M1645&lt;&gt;0,LOOKUP(M1645,[1]Customer!$A:$A,[1]Customer!$V:$V),IF(N1645&lt;&gt;0,LOOKUP(N1645,[1]Supplier!$A:$A,[1]Supplier!$V:$V)))=FALSE,O1645&lt;&gt;0),LOOKUP(O1645,[1]Branch!$A:$A,[1]Branch!$V:$V),IF(M1645&lt;&gt;0,LOOKUP(M1645,[1]Customer!$A:$A,[1]Customer!$V:$V),IF(N1645&lt;&gt;0,LOOKUP(N1645,[1]Supplier!$A:$A,[1]Supplier!$V:$V))))=FALSE,LOOKUP(P1645,[1]Banking!$A:$A,[1]Banking!$C:$C),IF(AND(IF(M1645&lt;&gt;0,LOOKUP(M1645,[1]Customer!$A:$A,[1]Customer!$V:$V),IF(N1645&lt;&gt;0,LOOKUP(N1645,[1]Supplier!$A:$A,[1]Supplier!$V:$V)))=FALSE,O1645&lt;&gt;0),LOOKUP(O1645,[1]Branch!$A:$A,[1]Branch!$V:$V),IF(M1645&lt;&gt;0,LOOKUP(M1645,[1]Customer!$A:$A,[1]Customer!$V:$V),IF(N1645&lt;&gt;0,LOOKUP(N1645,[1]Supplier!$A:$A,[1]Supplier!$V:$V))))),"")</f>
        <v/>
      </c>
      <c r="S1645" s="14">
        <f>IFERROR(SUMIF(CREF!A:A,PREF!A1645,CREF!G:G),"")</f>
        <v>0</v>
      </c>
    </row>
    <row r="1646" spans="2:19">
      <c r="B1646" s="5"/>
      <c r="Q1646" s="4" t="str">
        <f>IFERROR(IF(IF(AND(IF(M1646&lt;&gt;0,LOOKUP(M1646,[1]Customer!$A:$A,[1]Customer!$B:$B),IF(N1646&lt;&gt;0,LOOKUP(N1646,[1]Supplier!$A:$A,[1]Supplier!$B:$B)))=FALSE,O1646&lt;&gt;0),LOOKUP(O1646,[1]Branch!$A:$A,[1]Branch!$B:$B),IF(M1646&lt;&gt;0,LOOKUP(M1646,[1]Customer!$A:$A,[1]Customer!$B:$B),IF(N1646&lt;&gt;0,LOOKUP(N1646,[1]Supplier!$A:$A,[1]Supplier!$B:$B))))=FALSE,LOOKUP(P1646,[1]Banking!$A:$A,[1]Banking!$B:$B),IF(AND(IF(M1646&lt;&gt;0,LOOKUP(M1646,[1]Customer!$A:$A,[1]Customer!$B:$B),IF(N1646&lt;&gt;0,LOOKUP(N1646,[1]Supplier!$A:$A,[1]Supplier!$B:$B)))=FALSE,O1646&lt;&gt;0),LOOKUP(O1646,[1]Branch!$A:$A,[1]Branch!$B:$B),IF(M1646&lt;&gt;0,LOOKUP(M1646,[1]Customer!$A:$A,[1]Customer!$B:$B),IF(N1646&lt;&gt;0,LOOKUP(N1646,[1]Supplier!$A:$A,[1]Supplier!$B:$B))))),"")</f>
        <v/>
      </c>
      <c r="R1646" s="4" t="str">
        <f>IFERROR(IF(IF(AND(IF(M1646&lt;&gt;0,LOOKUP(M1646,[1]Customer!$A:$A,[1]Customer!$V:$V),IF(N1646&lt;&gt;0,LOOKUP(N1646,[1]Supplier!$A:$A,[1]Supplier!$V:$V)))=FALSE,O1646&lt;&gt;0),LOOKUP(O1646,[1]Branch!$A:$A,[1]Branch!$V:$V),IF(M1646&lt;&gt;0,LOOKUP(M1646,[1]Customer!$A:$A,[1]Customer!$V:$V),IF(N1646&lt;&gt;0,LOOKUP(N1646,[1]Supplier!$A:$A,[1]Supplier!$V:$V))))=FALSE,LOOKUP(P1646,[1]Banking!$A:$A,[1]Banking!$C:$C),IF(AND(IF(M1646&lt;&gt;0,LOOKUP(M1646,[1]Customer!$A:$A,[1]Customer!$V:$V),IF(N1646&lt;&gt;0,LOOKUP(N1646,[1]Supplier!$A:$A,[1]Supplier!$V:$V)))=FALSE,O1646&lt;&gt;0),LOOKUP(O1646,[1]Branch!$A:$A,[1]Branch!$V:$V),IF(M1646&lt;&gt;0,LOOKUP(M1646,[1]Customer!$A:$A,[1]Customer!$V:$V),IF(N1646&lt;&gt;0,LOOKUP(N1646,[1]Supplier!$A:$A,[1]Supplier!$V:$V))))),"")</f>
        <v/>
      </c>
      <c r="S1646" s="14">
        <f>IFERROR(SUMIF(CREF!A:A,PREF!A1646,CREF!G:G),"")</f>
        <v>0</v>
      </c>
    </row>
    <row r="1647" spans="2:19">
      <c r="B1647" s="5"/>
      <c r="Q1647" s="4" t="str">
        <f>IFERROR(IF(IF(AND(IF(M1647&lt;&gt;0,LOOKUP(M1647,[1]Customer!$A:$A,[1]Customer!$B:$B),IF(N1647&lt;&gt;0,LOOKUP(N1647,[1]Supplier!$A:$A,[1]Supplier!$B:$B)))=FALSE,O1647&lt;&gt;0),LOOKUP(O1647,[1]Branch!$A:$A,[1]Branch!$B:$B),IF(M1647&lt;&gt;0,LOOKUP(M1647,[1]Customer!$A:$A,[1]Customer!$B:$B),IF(N1647&lt;&gt;0,LOOKUP(N1647,[1]Supplier!$A:$A,[1]Supplier!$B:$B))))=FALSE,LOOKUP(P1647,[1]Banking!$A:$A,[1]Banking!$B:$B),IF(AND(IF(M1647&lt;&gt;0,LOOKUP(M1647,[1]Customer!$A:$A,[1]Customer!$B:$B),IF(N1647&lt;&gt;0,LOOKUP(N1647,[1]Supplier!$A:$A,[1]Supplier!$B:$B)))=FALSE,O1647&lt;&gt;0),LOOKUP(O1647,[1]Branch!$A:$A,[1]Branch!$B:$B),IF(M1647&lt;&gt;0,LOOKUP(M1647,[1]Customer!$A:$A,[1]Customer!$B:$B),IF(N1647&lt;&gt;0,LOOKUP(N1647,[1]Supplier!$A:$A,[1]Supplier!$B:$B))))),"")</f>
        <v/>
      </c>
      <c r="R1647" s="4" t="str">
        <f>IFERROR(IF(IF(AND(IF(M1647&lt;&gt;0,LOOKUP(M1647,[1]Customer!$A:$A,[1]Customer!$V:$V),IF(N1647&lt;&gt;0,LOOKUP(N1647,[1]Supplier!$A:$A,[1]Supplier!$V:$V)))=FALSE,O1647&lt;&gt;0),LOOKUP(O1647,[1]Branch!$A:$A,[1]Branch!$V:$V),IF(M1647&lt;&gt;0,LOOKUP(M1647,[1]Customer!$A:$A,[1]Customer!$V:$V),IF(N1647&lt;&gt;0,LOOKUP(N1647,[1]Supplier!$A:$A,[1]Supplier!$V:$V))))=FALSE,LOOKUP(P1647,[1]Banking!$A:$A,[1]Banking!$C:$C),IF(AND(IF(M1647&lt;&gt;0,LOOKUP(M1647,[1]Customer!$A:$A,[1]Customer!$V:$V),IF(N1647&lt;&gt;0,LOOKUP(N1647,[1]Supplier!$A:$A,[1]Supplier!$V:$V)))=FALSE,O1647&lt;&gt;0),LOOKUP(O1647,[1]Branch!$A:$A,[1]Branch!$V:$V),IF(M1647&lt;&gt;0,LOOKUP(M1647,[1]Customer!$A:$A,[1]Customer!$V:$V),IF(N1647&lt;&gt;0,LOOKUP(N1647,[1]Supplier!$A:$A,[1]Supplier!$V:$V))))),"")</f>
        <v/>
      </c>
      <c r="S1647" s="14">
        <f>IFERROR(SUMIF(CREF!A:A,PREF!A1647,CREF!G:G),"")</f>
        <v>0</v>
      </c>
    </row>
    <row r="1648" spans="2:19">
      <c r="B1648" s="5"/>
      <c r="Q1648" s="4" t="str">
        <f>IFERROR(IF(IF(AND(IF(M1648&lt;&gt;0,LOOKUP(M1648,[1]Customer!$A:$A,[1]Customer!$B:$B),IF(N1648&lt;&gt;0,LOOKUP(N1648,[1]Supplier!$A:$A,[1]Supplier!$B:$B)))=FALSE,O1648&lt;&gt;0),LOOKUP(O1648,[1]Branch!$A:$A,[1]Branch!$B:$B),IF(M1648&lt;&gt;0,LOOKUP(M1648,[1]Customer!$A:$A,[1]Customer!$B:$B),IF(N1648&lt;&gt;0,LOOKUP(N1648,[1]Supplier!$A:$A,[1]Supplier!$B:$B))))=FALSE,LOOKUP(P1648,[1]Banking!$A:$A,[1]Banking!$B:$B),IF(AND(IF(M1648&lt;&gt;0,LOOKUP(M1648,[1]Customer!$A:$A,[1]Customer!$B:$B),IF(N1648&lt;&gt;0,LOOKUP(N1648,[1]Supplier!$A:$A,[1]Supplier!$B:$B)))=FALSE,O1648&lt;&gt;0),LOOKUP(O1648,[1]Branch!$A:$A,[1]Branch!$B:$B),IF(M1648&lt;&gt;0,LOOKUP(M1648,[1]Customer!$A:$A,[1]Customer!$B:$B),IF(N1648&lt;&gt;0,LOOKUP(N1648,[1]Supplier!$A:$A,[1]Supplier!$B:$B))))),"")</f>
        <v/>
      </c>
      <c r="R1648" s="4" t="str">
        <f>IFERROR(IF(IF(AND(IF(M1648&lt;&gt;0,LOOKUP(M1648,[1]Customer!$A:$A,[1]Customer!$V:$V),IF(N1648&lt;&gt;0,LOOKUP(N1648,[1]Supplier!$A:$A,[1]Supplier!$V:$V)))=FALSE,O1648&lt;&gt;0),LOOKUP(O1648,[1]Branch!$A:$A,[1]Branch!$V:$V),IF(M1648&lt;&gt;0,LOOKUP(M1648,[1]Customer!$A:$A,[1]Customer!$V:$V),IF(N1648&lt;&gt;0,LOOKUP(N1648,[1]Supplier!$A:$A,[1]Supplier!$V:$V))))=FALSE,LOOKUP(P1648,[1]Banking!$A:$A,[1]Banking!$C:$C),IF(AND(IF(M1648&lt;&gt;0,LOOKUP(M1648,[1]Customer!$A:$A,[1]Customer!$V:$V),IF(N1648&lt;&gt;0,LOOKUP(N1648,[1]Supplier!$A:$A,[1]Supplier!$V:$V)))=FALSE,O1648&lt;&gt;0),LOOKUP(O1648,[1]Branch!$A:$A,[1]Branch!$V:$V),IF(M1648&lt;&gt;0,LOOKUP(M1648,[1]Customer!$A:$A,[1]Customer!$V:$V),IF(N1648&lt;&gt;0,LOOKUP(N1648,[1]Supplier!$A:$A,[1]Supplier!$V:$V))))),"")</f>
        <v/>
      </c>
      <c r="S1648" s="14">
        <f>IFERROR(SUMIF(CREF!A:A,PREF!A1648,CREF!G:G),"")</f>
        <v>0</v>
      </c>
    </row>
    <row r="1649" spans="2:19">
      <c r="B1649" s="5"/>
      <c r="Q1649" s="4" t="str">
        <f>IFERROR(IF(IF(AND(IF(M1649&lt;&gt;0,LOOKUP(M1649,[1]Customer!$A:$A,[1]Customer!$B:$B),IF(N1649&lt;&gt;0,LOOKUP(N1649,[1]Supplier!$A:$A,[1]Supplier!$B:$B)))=FALSE,O1649&lt;&gt;0),LOOKUP(O1649,[1]Branch!$A:$A,[1]Branch!$B:$B),IF(M1649&lt;&gt;0,LOOKUP(M1649,[1]Customer!$A:$A,[1]Customer!$B:$B),IF(N1649&lt;&gt;0,LOOKUP(N1649,[1]Supplier!$A:$A,[1]Supplier!$B:$B))))=FALSE,LOOKUP(P1649,[1]Banking!$A:$A,[1]Banking!$B:$B),IF(AND(IF(M1649&lt;&gt;0,LOOKUP(M1649,[1]Customer!$A:$A,[1]Customer!$B:$B),IF(N1649&lt;&gt;0,LOOKUP(N1649,[1]Supplier!$A:$A,[1]Supplier!$B:$B)))=FALSE,O1649&lt;&gt;0),LOOKUP(O1649,[1]Branch!$A:$A,[1]Branch!$B:$B),IF(M1649&lt;&gt;0,LOOKUP(M1649,[1]Customer!$A:$A,[1]Customer!$B:$B),IF(N1649&lt;&gt;0,LOOKUP(N1649,[1]Supplier!$A:$A,[1]Supplier!$B:$B))))),"")</f>
        <v/>
      </c>
      <c r="R1649" s="4" t="str">
        <f>IFERROR(IF(IF(AND(IF(M1649&lt;&gt;0,LOOKUP(M1649,[1]Customer!$A:$A,[1]Customer!$V:$V),IF(N1649&lt;&gt;0,LOOKUP(N1649,[1]Supplier!$A:$A,[1]Supplier!$V:$V)))=FALSE,O1649&lt;&gt;0),LOOKUP(O1649,[1]Branch!$A:$A,[1]Branch!$V:$V),IF(M1649&lt;&gt;0,LOOKUP(M1649,[1]Customer!$A:$A,[1]Customer!$V:$V),IF(N1649&lt;&gt;0,LOOKUP(N1649,[1]Supplier!$A:$A,[1]Supplier!$V:$V))))=FALSE,LOOKUP(P1649,[1]Banking!$A:$A,[1]Banking!$C:$C),IF(AND(IF(M1649&lt;&gt;0,LOOKUP(M1649,[1]Customer!$A:$A,[1]Customer!$V:$V),IF(N1649&lt;&gt;0,LOOKUP(N1649,[1]Supplier!$A:$A,[1]Supplier!$V:$V)))=FALSE,O1649&lt;&gt;0),LOOKUP(O1649,[1]Branch!$A:$A,[1]Branch!$V:$V),IF(M1649&lt;&gt;0,LOOKUP(M1649,[1]Customer!$A:$A,[1]Customer!$V:$V),IF(N1649&lt;&gt;0,LOOKUP(N1649,[1]Supplier!$A:$A,[1]Supplier!$V:$V))))),"")</f>
        <v/>
      </c>
      <c r="S1649" s="14">
        <f>IFERROR(SUMIF(CREF!A:A,PREF!A1649,CREF!G:G),"")</f>
        <v>0</v>
      </c>
    </row>
    <row r="1650" spans="2:19">
      <c r="B1650" s="5"/>
      <c r="Q1650" s="4" t="str">
        <f>IFERROR(IF(IF(AND(IF(M1650&lt;&gt;0,LOOKUP(M1650,[1]Customer!$A:$A,[1]Customer!$B:$B),IF(N1650&lt;&gt;0,LOOKUP(N1650,[1]Supplier!$A:$A,[1]Supplier!$B:$B)))=FALSE,O1650&lt;&gt;0),LOOKUP(O1650,[1]Branch!$A:$A,[1]Branch!$B:$B),IF(M1650&lt;&gt;0,LOOKUP(M1650,[1]Customer!$A:$A,[1]Customer!$B:$B),IF(N1650&lt;&gt;0,LOOKUP(N1650,[1]Supplier!$A:$A,[1]Supplier!$B:$B))))=FALSE,LOOKUP(P1650,[1]Banking!$A:$A,[1]Banking!$B:$B),IF(AND(IF(M1650&lt;&gt;0,LOOKUP(M1650,[1]Customer!$A:$A,[1]Customer!$B:$B),IF(N1650&lt;&gt;0,LOOKUP(N1650,[1]Supplier!$A:$A,[1]Supplier!$B:$B)))=FALSE,O1650&lt;&gt;0),LOOKUP(O1650,[1]Branch!$A:$A,[1]Branch!$B:$B),IF(M1650&lt;&gt;0,LOOKUP(M1650,[1]Customer!$A:$A,[1]Customer!$B:$B),IF(N1650&lt;&gt;0,LOOKUP(N1650,[1]Supplier!$A:$A,[1]Supplier!$B:$B))))),"")</f>
        <v/>
      </c>
      <c r="R1650" s="4" t="str">
        <f>IFERROR(IF(IF(AND(IF(M1650&lt;&gt;0,LOOKUP(M1650,[1]Customer!$A:$A,[1]Customer!$V:$V),IF(N1650&lt;&gt;0,LOOKUP(N1650,[1]Supplier!$A:$A,[1]Supplier!$V:$V)))=FALSE,O1650&lt;&gt;0),LOOKUP(O1650,[1]Branch!$A:$A,[1]Branch!$V:$V),IF(M1650&lt;&gt;0,LOOKUP(M1650,[1]Customer!$A:$A,[1]Customer!$V:$V),IF(N1650&lt;&gt;0,LOOKUP(N1650,[1]Supplier!$A:$A,[1]Supplier!$V:$V))))=FALSE,LOOKUP(P1650,[1]Banking!$A:$A,[1]Banking!$C:$C),IF(AND(IF(M1650&lt;&gt;0,LOOKUP(M1650,[1]Customer!$A:$A,[1]Customer!$V:$V),IF(N1650&lt;&gt;0,LOOKUP(N1650,[1]Supplier!$A:$A,[1]Supplier!$V:$V)))=FALSE,O1650&lt;&gt;0),LOOKUP(O1650,[1]Branch!$A:$A,[1]Branch!$V:$V),IF(M1650&lt;&gt;0,LOOKUP(M1650,[1]Customer!$A:$A,[1]Customer!$V:$V),IF(N1650&lt;&gt;0,LOOKUP(N1650,[1]Supplier!$A:$A,[1]Supplier!$V:$V))))),"")</f>
        <v/>
      </c>
      <c r="S1650" s="14">
        <f>IFERROR(SUMIF(CREF!A:A,PREF!A1650,CREF!G:G),"")</f>
        <v>0</v>
      </c>
    </row>
    <row r="1651" spans="2:19">
      <c r="B1651" s="5"/>
      <c r="Q1651" s="4" t="str">
        <f>IFERROR(IF(IF(AND(IF(M1651&lt;&gt;0,LOOKUP(M1651,[1]Customer!$A:$A,[1]Customer!$B:$B),IF(N1651&lt;&gt;0,LOOKUP(N1651,[1]Supplier!$A:$A,[1]Supplier!$B:$B)))=FALSE,O1651&lt;&gt;0),LOOKUP(O1651,[1]Branch!$A:$A,[1]Branch!$B:$B),IF(M1651&lt;&gt;0,LOOKUP(M1651,[1]Customer!$A:$A,[1]Customer!$B:$B),IF(N1651&lt;&gt;0,LOOKUP(N1651,[1]Supplier!$A:$A,[1]Supplier!$B:$B))))=FALSE,LOOKUP(P1651,[1]Banking!$A:$A,[1]Banking!$B:$B),IF(AND(IF(M1651&lt;&gt;0,LOOKUP(M1651,[1]Customer!$A:$A,[1]Customer!$B:$B),IF(N1651&lt;&gt;0,LOOKUP(N1651,[1]Supplier!$A:$A,[1]Supplier!$B:$B)))=FALSE,O1651&lt;&gt;0),LOOKUP(O1651,[1]Branch!$A:$A,[1]Branch!$B:$B),IF(M1651&lt;&gt;0,LOOKUP(M1651,[1]Customer!$A:$A,[1]Customer!$B:$B),IF(N1651&lt;&gt;0,LOOKUP(N1651,[1]Supplier!$A:$A,[1]Supplier!$B:$B))))),"")</f>
        <v/>
      </c>
      <c r="R1651" s="4" t="str">
        <f>IFERROR(IF(IF(AND(IF(M1651&lt;&gt;0,LOOKUP(M1651,[1]Customer!$A:$A,[1]Customer!$V:$V),IF(N1651&lt;&gt;0,LOOKUP(N1651,[1]Supplier!$A:$A,[1]Supplier!$V:$V)))=FALSE,O1651&lt;&gt;0),LOOKUP(O1651,[1]Branch!$A:$A,[1]Branch!$V:$V),IF(M1651&lt;&gt;0,LOOKUP(M1651,[1]Customer!$A:$A,[1]Customer!$V:$V),IF(N1651&lt;&gt;0,LOOKUP(N1651,[1]Supplier!$A:$A,[1]Supplier!$V:$V))))=FALSE,LOOKUP(P1651,[1]Banking!$A:$A,[1]Banking!$C:$C),IF(AND(IF(M1651&lt;&gt;0,LOOKUP(M1651,[1]Customer!$A:$A,[1]Customer!$V:$V),IF(N1651&lt;&gt;0,LOOKUP(N1651,[1]Supplier!$A:$A,[1]Supplier!$V:$V)))=FALSE,O1651&lt;&gt;0),LOOKUP(O1651,[1]Branch!$A:$A,[1]Branch!$V:$V),IF(M1651&lt;&gt;0,LOOKUP(M1651,[1]Customer!$A:$A,[1]Customer!$V:$V),IF(N1651&lt;&gt;0,LOOKUP(N1651,[1]Supplier!$A:$A,[1]Supplier!$V:$V))))),"")</f>
        <v/>
      </c>
      <c r="S1651" s="14">
        <f>IFERROR(SUMIF(CREF!A:A,PREF!A1651,CREF!G:G),"")</f>
        <v>0</v>
      </c>
    </row>
    <row r="1652" spans="2:19">
      <c r="B1652" s="5"/>
      <c r="Q1652" s="4" t="str">
        <f>IFERROR(IF(IF(AND(IF(M1652&lt;&gt;0,LOOKUP(M1652,[1]Customer!$A:$A,[1]Customer!$B:$B),IF(N1652&lt;&gt;0,LOOKUP(N1652,[1]Supplier!$A:$A,[1]Supplier!$B:$B)))=FALSE,O1652&lt;&gt;0),LOOKUP(O1652,[1]Branch!$A:$A,[1]Branch!$B:$B),IF(M1652&lt;&gt;0,LOOKUP(M1652,[1]Customer!$A:$A,[1]Customer!$B:$B),IF(N1652&lt;&gt;0,LOOKUP(N1652,[1]Supplier!$A:$A,[1]Supplier!$B:$B))))=FALSE,LOOKUP(P1652,[1]Banking!$A:$A,[1]Banking!$B:$B),IF(AND(IF(M1652&lt;&gt;0,LOOKUP(M1652,[1]Customer!$A:$A,[1]Customer!$B:$B),IF(N1652&lt;&gt;0,LOOKUP(N1652,[1]Supplier!$A:$A,[1]Supplier!$B:$B)))=FALSE,O1652&lt;&gt;0),LOOKUP(O1652,[1]Branch!$A:$A,[1]Branch!$B:$B),IF(M1652&lt;&gt;0,LOOKUP(M1652,[1]Customer!$A:$A,[1]Customer!$B:$B),IF(N1652&lt;&gt;0,LOOKUP(N1652,[1]Supplier!$A:$A,[1]Supplier!$B:$B))))),"")</f>
        <v/>
      </c>
      <c r="R1652" s="4" t="str">
        <f>IFERROR(IF(IF(AND(IF(M1652&lt;&gt;0,LOOKUP(M1652,[1]Customer!$A:$A,[1]Customer!$V:$V),IF(N1652&lt;&gt;0,LOOKUP(N1652,[1]Supplier!$A:$A,[1]Supplier!$V:$V)))=FALSE,O1652&lt;&gt;0),LOOKUP(O1652,[1]Branch!$A:$A,[1]Branch!$V:$V),IF(M1652&lt;&gt;0,LOOKUP(M1652,[1]Customer!$A:$A,[1]Customer!$V:$V),IF(N1652&lt;&gt;0,LOOKUP(N1652,[1]Supplier!$A:$A,[1]Supplier!$V:$V))))=FALSE,LOOKUP(P1652,[1]Banking!$A:$A,[1]Banking!$C:$C),IF(AND(IF(M1652&lt;&gt;0,LOOKUP(M1652,[1]Customer!$A:$A,[1]Customer!$V:$V),IF(N1652&lt;&gt;0,LOOKUP(N1652,[1]Supplier!$A:$A,[1]Supplier!$V:$V)))=FALSE,O1652&lt;&gt;0),LOOKUP(O1652,[1]Branch!$A:$A,[1]Branch!$V:$V),IF(M1652&lt;&gt;0,LOOKUP(M1652,[1]Customer!$A:$A,[1]Customer!$V:$V),IF(N1652&lt;&gt;0,LOOKUP(N1652,[1]Supplier!$A:$A,[1]Supplier!$V:$V))))),"")</f>
        <v/>
      </c>
      <c r="S1652" s="14">
        <f>IFERROR(SUMIF(CREF!A:A,PREF!A1652,CREF!G:G),"")</f>
        <v>0</v>
      </c>
    </row>
    <row r="1653" spans="2:19">
      <c r="B1653" s="5"/>
      <c r="Q1653" s="4" t="str">
        <f>IFERROR(IF(IF(AND(IF(M1653&lt;&gt;0,LOOKUP(M1653,[1]Customer!$A:$A,[1]Customer!$B:$B),IF(N1653&lt;&gt;0,LOOKUP(N1653,[1]Supplier!$A:$A,[1]Supplier!$B:$B)))=FALSE,O1653&lt;&gt;0),LOOKUP(O1653,[1]Branch!$A:$A,[1]Branch!$B:$B),IF(M1653&lt;&gt;0,LOOKUP(M1653,[1]Customer!$A:$A,[1]Customer!$B:$B),IF(N1653&lt;&gt;0,LOOKUP(N1653,[1]Supplier!$A:$A,[1]Supplier!$B:$B))))=FALSE,LOOKUP(P1653,[1]Banking!$A:$A,[1]Banking!$B:$B),IF(AND(IF(M1653&lt;&gt;0,LOOKUP(M1653,[1]Customer!$A:$A,[1]Customer!$B:$B),IF(N1653&lt;&gt;0,LOOKUP(N1653,[1]Supplier!$A:$A,[1]Supplier!$B:$B)))=FALSE,O1653&lt;&gt;0),LOOKUP(O1653,[1]Branch!$A:$A,[1]Branch!$B:$B),IF(M1653&lt;&gt;0,LOOKUP(M1653,[1]Customer!$A:$A,[1]Customer!$B:$B),IF(N1653&lt;&gt;0,LOOKUP(N1653,[1]Supplier!$A:$A,[1]Supplier!$B:$B))))),"")</f>
        <v/>
      </c>
      <c r="R1653" s="4" t="str">
        <f>IFERROR(IF(IF(AND(IF(M1653&lt;&gt;0,LOOKUP(M1653,[1]Customer!$A:$A,[1]Customer!$V:$V),IF(N1653&lt;&gt;0,LOOKUP(N1653,[1]Supplier!$A:$A,[1]Supplier!$V:$V)))=FALSE,O1653&lt;&gt;0),LOOKUP(O1653,[1]Branch!$A:$A,[1]Branch!$V:$V),IF(M1653&lt;&gt;0,LOOKUP(M1653,[1]Customer!$A:$A,[1]Customer!$V:$V),IF(N1653&lt;&gt;0,LOOKUP(N1653,[1]Supplier!$A:$A,[1]Supplier!$V:$V))))=FALSE,LOOKUP(P1653,[1]Banking!$A:$A,[1]Banking!$C:$C),IF(AND(IF(M1653&lt;&gt;0,LOOKUP(M1653,[1]Customer!$A:$A,[1]Customer!$V:$V),IF(N1653&lt;&gt;0,LOOKUP(N1653,[1]Supplier!$A:$A,[1]Supplier!$V:$V)))=FALSE,O1653&lt;&gt;0),LOOKUP(O1653,[1]Branch!$A:$A,[1]Branch!$V:$V),IF(M1653&lt;&gt;0,LOOKUP(M1653,[1]Customer!$A:$A,[1]Customer!$V:$V),IF(N1653&lt;&gt;0,LOOKUP(N1653,[1]Supplier!$A:$A,[1]Supplier!$V:$V))))),"")</f>
        <v/>
      </c>
      <c r="S1653" s="14">
        <f>IFERROR(SUMIF(CREF!A:A,PREF!A1653,CREF!G:G),"")</f>
        <v>0</v>
      </c>
    </row>
    <row r="1654" spans="2:19">
      <c r="B1654" s="5"/>
      <c r="Q1654" s="4" t="str">
        <f>IFERROR(IF(IF(AND(IF(M1654&lt;&gt;0,LOOKUP(M1654,[1]Customer!$A:$A,[1]Customer!$B:$B),IF(N1654&lt;&gt;0,LOOKUP(N1654,[1]Supplier!$A:$A,[1]Supplier!$B:$B)))=FALSE,O1654&lt;&gt;0),LOOKUP(O1654,[1]Branch!$A:$A,[1]Branch!$B:$B),IF(M1654&lt;&gt;0,LOOKUP(M1654,[1]Customer!$A:$A,[1]Customer!$B:$B),IF(N1654&lt;&gt;0,LOOKUP(N1654,[1]Supplier!$A:$A,[1]Supplier!$B:$B))))=FALSE,LOOKUP(P1654,[1]Banking!$A:$A,[1]Banking!$B:$B),IF(AND(IF(M1654&lt;&gt;0,LOOKUP(M1654,[1]Customer!$A:$A,[1]Customer!$B:$B),IF(N1654&lt;&gt;0,LOOKUP(N1654,[1]Supplier!$A:$A,[1]Supplier!$B:$B)))=FALSE,O1654&lt;&gt;0),LOOKUP(O1654,[1]Branch!$A:$A,[1]Branch!$B:$B),IF(M1654&lt;&gt;0,LOOKUP(M1654,[1]Customer!$A:$A,[1]Customer!$B:$B),IF(N1654&lt;&gt;0,LOOKUP(N1654,[1]Supplier!$A:$A,[1]Supplier!$B:$B))))),"")</f>
        <v/>
      </c>
      <c r="R1654" s="4" t="str">
        <f>IFERROR(IF(IF(AND(IF(M1654&lt;&gt;0,LOOKUP(M1654,[1]Customer!$A:$A,[1]Customer!$V:$V),IF(N1654&lt;&gt;0,LOOKUP(N1654,[1]Supplier!$A:$A,[1]Supplier!$V:$V)))=FALSE,O1654&lt;&gt;0),LOOKUP(O1654,[1]Branch!$A:$A,[1]Branch!$V:$V),IF(M1654&lt;&gt;0,LOOKUP(M1654,[1]Customer!$A:$A,[1]Customer!$V:$V),IF(N1654&lt;&gt;0,LOOKUP(N1654,[1]Supplier!$A:$A,[1]Supplier!$V:$V))))=FALSE,LOOKUP(P1654,[1]Banking!$A:$A,[1]Banking!$C:$C),IF(AND(IF(M1654&lt;&gt;0,LOOKUP(M1654,[1]Customer!$A:$A,[1]Customer!$V:$V),IF(N1654&lt;&gt;0,LOOKUP(N1654,[1]Supplier!$A:$A,[1]Supplier!$V:$V)))=FALSE,O1654&lt;&gt;0),LOOKUP(O1654,[1]Branch!$A:$A,[1]Branch!$V:$V),IF(M1654&lt;&gt;0,LOOKUP(M1654,[1]Customer!$A:$A,[1]Customer!$V:$V),IF(N1654&lt;&gt;0,LOOKUP(N1654,[1]Supplier!$A:$A,[1]Supplier!$V:$V))))),"")</f>
        <v/>
      </c>
      <c r="S1654" s="14">
        <f>IFERROR(SUMIF(CREF!A:A,PREF!A1654,CREF!G:G),"")</f>
        <v>0</v>
      </c>
    </row>
    <row r="1655" spans="2:19">
      <c r="B1655" s="5"/>
      <c r="Q1655" s="4" t="str">
        <f>IFERROR(IF(IF(AND(IF(M1655&lt;&gt;0,LOOKUP(M1655,[1]Customer!$A:$A,[1]Customer!$B:$B),IF(N1655&lt;&gt;0,LOOKUP(N1655,[1]Supplier!$A:$A,[1]Supplier!$B:$B)))=FALSE,O1655&lt;&gt;0),LOOKUP(O1655,[1]Branch!$A:$A,[1]Branch!$B:$B),IF(M1655&lt;&gt;0,LOOKUP(M1655,[1]Customer!$A:$A,[1]Customer!$B:$B),IF(N1655&lt;&gt;0,LOOKUP(N1655,[1]Supplier!$A:$A,[1]Supplier!$B:$B))))=FALSE,LOOKUP(P1655,[1]Banking!$A:$A,[1]Banking!$B:$B),IF(AND(IF(M1655&lt;&gt;0,LOOKUP(M1655,[1]Customer!$A:$A,[1]Customer!$B:$B),IF(N1655&lt;&gt;0,LOOKUP(N1655,[1]Supplier!$A:$A,[1]Supplier!$B:$B)))=FALSE,O1655&lt;&gt;0),LOOKUP(O1655,[1]Branch!$A:$A,[1]Branch!$B:$B),IF(M1655&lt;&gt;0,LOOKUP(M1655,[1]Customer!$A:$A,[1]Customer!$B:$B),IF(N1655&lt;&gt;0,LOOKUP(N1655,[1]Supplier!$A:$A,[1]Supplier!$B:$B))))),"")</f>
        <v/>
      </c>
      <c r="R1655" s="4" t="str">
        <f>IFERROR(IF(IF(AND(IF(M1655&lt;&gt;0,LOOKUP(M1655,[1]Customer!$A:$A,[1]Customer!$V:$V),IF(N1655&lt;&gt;0,LOOKUP(N1655,[1]Supplier!$A:$A,[1]Supplier!$V:$V)))=FALSE,O1655&lt;&gt;0),LOOKUP(O1655,[1]Branch!$A:$A,[1]Branch!$V:$V),IF(M1655&lt;&gt;0,LOOKUP(M1655,[1]Customer!$A:$A,[1]Customer!$V:$V),IF(N1655&lt;&gt;0,LOOKUP(N1655,[1]Supplier!$A:$A,[1]Supplier!$V:$V))))=FALSE,LOOKUP(P1655,[1]Banking!$A:$A,[1]Banking!$C:$C),IF(AND(IF(M1655&lt;&gt;0,LOOKUP(M1655,[1]Customer!$A:$A,[1]Customer!$V:$V),IF(N1655&lt;&gt;0,LOOKUP(N1655,[1]Supplier!$A:$A,[1]Supplier!$V:$V)))=FALSE,O1655&lt;&gt;0),LOOKUP(O1655,[1]Branch!$A:$A,[1]Branch!$V:$V),IF(M1655&lt;&gt;0,LOOKUP(M1655,[1]Customer!$A:$A,[1]Customer!$V:$V),IF(N1655&lt;&gt;0,LOOKUP(N1655,[1]Supplier!$A:$A,[1]Supplier!$V:$V))))),"")</f>
        <v/>
      </c>
      <c r="S1655" s="14">
        <f>IFERROR(SUMIF(CREF!A:A,PREF!A1655,CREF!G:G),"")</f>
        <v>0</v>
      </c>
    </row>
    <row r="1656" spans="2:19">
      <c r="B1656" s="5"/>
      <c r="Q1656" s="4" t="str">
        <f>IFERROR(IF(IF(AND(IF(M1656&lt;&gt;0,LOOKUP(M1656,[1]Customer!$A:$A,[1]Customer!$B:$B),IF(N1656&lt;&gt;0,LOOKUP(N1656,[1]Supplier!$A:$A,[1]Supplier!$B:$B)))=FALSE,O1656&lt;&gt;0),LOOKUP(O1656,[1]Branch!$A:$A,[1]Branch!$B:$B),IF(M1656&lt;&gt;0,LOOKUP(M1656,[1]Customer!$A:$A,[1]Customer!$B:$B),IF(N1656&lt;&gt;0,LOOKUP(N1656,[1]Supplier!$A:$A,[1]Supplier!$B:$B))))=FALSE,LOOKUP(P1656,[1]Banking!$A:$A,[1]Banking!$B:$B),IF(AND(IF(M1656&lt;&gt;0,LOOKUP(M1656,[1]Customer!$A:$A,[1]Customer!$B:$B),IF(N1656&lt;&gt;0,LOOKUP(N1656,[1]Supplier!$A:$A,[1]Supplier!$B:$B)))=FALSE,O1656&lt;&gt;0),LOOKUP(O1656,[1]Branch!$A:$A,[1]Branch!$B:$B),IF(M1656&lt;&gt;0,LOOKUP(M1656,[1]Customer!$A:$A,[1]Customer!$B:$B),IF(N1656&lt;&gt;0,LOOKUP(N1656,[1]Supplier!$A:$A,[1]Supplier!$B:$B))))),"")</f>
        <v/>
      </c>
      <c r="R1656" s="4" t="str">
        <f>IFERROR(IF(IF(AND(IF(M1656&lt;&gt;0,LOOKUP(M1656,[1]Customer!$A:$A,[1]Customer!$V:$V),IF(N1656&lt;&gt;0,LOOKUP(N1656,[1]Supplier!$A:$A,[1]Supplier!$V:$V)))=FALSE,O1656&lt;&gt;0),LOOKUP(O1656,[1]Branch!$A:$A,[1]Branch!$V:$V),IF(M1656&lt;&gt;0,LOOKUP(M1656,[1]Customer!$A:$A,[1]Customer!$V:$V),IF(N1656&lt;&gt;0,LOOKUP(N1656,[1]Supplier!$A:$A,[1]Supplier!$V:$V))))=FALSE,LOOKUP(P1656,[1]Banking!$A:$A,[1]Banking!$C:$C),IF(AND(IF(M1656&lt;&gt;0,LOOKUP(M1656,[1]Customer!$A:$A,[1]Customer!$V:$V),IF(N1656&lt;&gt;0,LOOKUP(N1656,[1]Supplier!$A:$A,[1]Supplier!$V:$V)))=FALSE,O1656&lt;&gt;0),LOOKUP(O1656,[1]Branch!$A:$A,[1]Branch!$V:$V),IF(M1656&lt;&gt;0,LOOKUP(M1656,[1]Customer!$A:$A,[1]Customer!$V:$V),IF(N1656&lt;&gt;0,LOOKUP(N1656,[1]Supplier!$A:$A,[1]Supplier!$V:$V))))),"")</f>
        <v/>
      </c>
      <c r="S1656" s="14">
        <f>IFERROR(SUMIF(CREF!A:A,PREF!A1656,CREF!G:G),"")</f>
        <v>0</v>
      </c>
    </row>
    <row r="1657" spans="2:19">
      <c r="B1657" s="5"/>
      <c r="D1657" s="11"/>
      <c r="Q1657" s="4" t="str">
        <f>IFERROR(IF(IF(AND(IF(M1657&lt;&gt;0,LOOKUP(M1657,[1]Customer!$A:$A,[1]Customer!$B:$B),IF(N1657&lt;&gt;0,LOOKUP(N1657,[1]Supplier!$A:$A,[1]Supplier!$B:$B)))=FALSE,O1657&lt;&gt;0),LOOKUP(O1657,[1]Branch!$A:$A,[1]Branch!$B:$B),IF(M1657&lt;&gt;0,LOOKUP(M1657,[1]Customer!$A:$A,[1]Customer!$B:$B),IF(N1657&lt;&gt;0,LOOKUP(N1657,[1]Supplier!$A:$A,[1]Supplier!$B:$B))))=FALSE,LOOKUP(P1657,[1]Banking!$A:$A,[1]Banking!$B:$B),IF(AND(IF(M1657&lt;&gt;0,LOOKUP(M1657,[1]Customer!$A:$A,[1]Customer!$B:$B),IF(N1657&lt;&gt;0,LOOKUP(N1657,[1]Supplier!$A:$A,[1]Supplier!$B:$B)))=FALSE,O1657&lt;&gt;0),LOOKUP(O1657,[1]Branch!$A:$A,[1]Branch!$B:$B),IF(M1657&lt;&gt;0,LOOKUP(M1657,[1]Customer!$A:$A,[1]Customer!$B:$B),IF(N1657&lt;&gt;0,LOOKUP(N1657,[1]Supplier!$A:$A,[1]Supplier!$B:$B))))),"")</f>
        <v/>
      </c>
      <c r="R1657" s="4" t="str">
        <f>IFERROR(IF(IF(AND(IF(M1657&lt;&gt;0,LOOKUP(M1657,[1]Customer!$A:$A,[1]Customer!$V:$V),IF(N1657&lt;&gt;0,LOOKUP(N1657,[1]Supplier!$A:$A,[1]Supplier!$V:$V)))=FALSE,O1657&lt;&gt;0),LOOKUP(O1657,[1]Branch!$A:$A,[1]Branch!$V:$V),IF(M1657&lt;&gt;0,LOOKUP(M1657,[1]Customer!$A:$A,[1]Customer!$V:$V),IF(N1657&lt;&gt;0,LOOKUP(N1657,[1]Supplier!$A:$A,[1]Supplier!$V:$V))))=FALSE,LOOKUP(P1657,[1]Banking!$A:$A,[1]Banking!$C:$C),IF(AND(IF(M1657&lt;&gt;0,LOOKUP(M1657,[1]Customer!$A:$A,[1]Customer!$V:$V),IF(N1657&lt;&gt;0,LOOKUP(N1657,[1]Supplier!$A:$A,[1]Supplier!$V:$V)))=FALSE,O1657&lt;&gt;0),LOOKUP(O1657,[1]Branch!$A:$A,[1]Branch!$V:$V),IF(M1657&lt;&gt;0,LOOKUP(M1657,[1]Customer!$A:$A,[1]Customer!$V:$V),IF(N1657&lt;&gt;0,LOOKUP(N1657,[1]Supplier!$A:$A,[1]Supplier!$V:$V))))),"")</f>
        <v/>
      </c>
      <c r="S1657" s="14">
        <f>IFERROR(SUMIF(CREF!A:A,PREF!A1657,CREF!G:G),"")</f>
        <v>0</v>
      </c>
    </row>
    <row r="1658" spans="2:19">
      <c r="B1658" s="5"/>
      <c r="D1658" s="11"/>
      <c r="Q1658" s="4" t="str">
        <f>IFERROR(IF(IF(AND(IF(M1658&lt;&gt;0,LOOKUP(M1658,[1]Customer!$A:$A,[1]Customer!$B:$B),IF(N1658&lt;&gt;0,LOOKUP(N1658,[1]Supplier!$A:$A,[1]Supplier!$B:$B)))=FALSE,O1658&lt;&gt;0),LOOKUP(O1658,[1]Branch!$A:$A,[1]Branch!$B:$B),IF(M1658&lt;&gt;0,LOOKUP(M1658,[1]Customer!$A:$A,[1]Customer!$B:$B),IF(N1658&lt;&gt;0,LOOKUP(N1658,[1]Supplier!$A:$A,[1]Supplier!$B:$B))))=FALSE,LOOKUP(P1658,[1]Banking!$A:$A,[1]Banking!$B:$B),IF(AND(IF(M1658&lt;&gt;0,LOOKUP(M1658,[1]Customer!$A:$A,[1]Customer!$B:$B),IF(N1658&lt;&gt;0,LOOKUP(N1658,[1]Supplier!$A:$A,[1]Supplier!$B:$B)))=FALSE,O1658&lt;&gt;0),LOOKUP(O1658,[1]Branch!$A:$A,[1]Branch!$B:$B),IF(M1658&lt;&gt;0,LOOKUP(M1658,[1]Customer!$A:$A,[1]Customer!$B:$B),IF(N1658&lt;&gt;0,LOOKUP(N1658,[1]Supplier!$A:$A,[1]Supplier!$B:$B))))),"")</f>
        <v/>
      </c>
      <c r="R1658" s="4" t="str">
        <f>IFERROR(IF(IF(AND(IF(M1658&lt;&gt;0,LOOKUP(M1658,[1]Customer!$A:$A,[1]Customer!$V:$V),IF(N1658&lt;&gt;0,LOOKUP(N1658,[1]Supplier!$A:$A,[1]Supplier!$V:$V)))=FALSE,O1658&lt;&gt;0),LOOKUP(O1658,[1]Branch!$A:$A,[1]Branch!$V:$V),IF(M1658&lt;&gt;0,LOOKUP(M1658,[1]Customer!$A:$A,[1]Customer!$V:$V),IF(N1658&lt;&gt;0,LOOKUP(N1658,[1]Supplier!$A:$A,[1]Supplier!$V:$V))))=FALSE,LOOKUP(P1658,[1]Banking!$A:$A,[1]Banking!$C:$C),IF(AND(IF(M1658&lt;&gt;0,LOOKUP(M1658,[1]Customer!$A:$A,[1]Customer!$V:$V),IF(N1658&lt;&gt;0,LOOKUP(N1658,[1]Supplier!$A:$A,[1]Supplier!$V:$V)))=FALSE,O1658&lt;&gt;0),LOOKUP(O1658,[1]Branch!$A:$A,[1]Branch!$V:$V),IF(M1658&lt;&gt;0,LOOKUP(M1658,[1]Customer!$A:$A,[1]Customer!$V:$V),IF(N1658&lt;&gt;0,LOOKUP(N1658,[1]Supplier!$A:$A,[1]Supplier!$V:$V))))),"")</f>
        <v/>
      </c>
      <c r="S1658" s="14">
        <f>IFERROR(SUMIF(CREF!A:A,PREF!A1658,CREF!G:G),"")</f>
        <v>0</v>
      </c>
    </row>
    <row r="1659" spans="2:19">
      <c r="B1659" s="5"/>
      <c r="Q1659" s="4" t="str">
        <f>IFERROR(IF(IF(AND(IF(M1659&lt;&gt;0,LOOKUP(M1659,[1]Customer!$A:$A,[1]Customer!$B:$B),IF(N1659&lt;&gt;0,LOOKUP(N1659,[1]Supplier!$A:$A,[1]Supplier!$B:$B)))=FALSE,O1659&lt;&gt;0),LOOKUP(O1659,[1]Branch!$A:$A,[1]Branch!$B:$B),IF(M1659&lt;&gt;0,LOOKUP(M1659,[1]Customer!$A:$A,[1]Customer!$B:$B),IF(N1659&lt;&gt;0,LOOKUP(N1659,[1]Supplier!$A:$A,[1]Supplier!$B:$B))))=FALSE,LOOKUP(P1659,[1]Banking!$A:$A,[1]Banking!$B:$B),IF(AND(IF(M1659&lt;&gt;0,LOOKUP(M1659,[1]Customer!$A:$A,[1]Customer!$B:$B),IF(N1659&lt;&gt;0,LOOKUP(N1659,[1]Supplier!$A:$A,[1]Supplier!$B:$B)))=FALSE,O1659&lt;&gt;0),LOOKUP(O1659,[1]Branch!$A:$A,[1]Branch!$B:$B),IF(M1659&lt;&gt;0,LOOKUP(M1659,[1]Customer!$A:$A,[1]Customer!$B:$B),IF(N1659&lt;&gt;0,LOOKUP(N1659,[1]Supplier!$A:$A,[1]Supplier!$B:$B))))),"")</f>
        <v/>
      </c>
      <c r="R1659" s="4" t="str">
        <f>IFERROR(IF(IF(AND(IF(M1659&lt;&gt;0,LOOKUP(M1659,[1]Customer!$A:$A,[1]Customer!$V:$V),IF(N1659&lt;&gt;0,LOOKUP(N1659,[1]Supplier!$A:$A,[1]Supplier!$V:$V)))=FALSE,O1659&lt;&gt;0),LOOKUP(O1659,[1]Branch!$A:$A,[1]Branch!$V:$V),IF(M1659&lt;&gt;0,LOOKUP(M1659,[1]Customer!$A:$A,[1]Customer!$V:$V),IF(N1659&lt;&gt;0,LOOKUP(N1659,[1]Supplier!$A:$A,[1]Supplier!$V:$V))))=FALSE,LOOKUP(P1659,[1]Banking!$A:$A,[1]Banking!$C:$C),IF(AND(IF(M1659&lt;&gt;0,LOOKUP(M1659,[1]Customer!$A:$A,[1]Customer!$V:$V),IF(N1659&lt;&gt;0,LOOKUP(N1659,[1]Supplier!$A:$A,[1]Supplier!$V:$V)))=FALSE,O1659&lt;&gt;0),LOOKUP(O1659,[1]Branch!$A:$A,[1]Branch!$V:$V),IF(M1659&lt;&gt;0,LOOKUP(M1659,[1]Customer!$A:$A,[1]Customer!$V:$V),IF(N1659&lt;&gt;0,LOOKUP(N1659,[1]Supplier!$A:$A,[1]Supplier!$V:$V))))),"")</f>
        <v/>
      </c>
      <c r="S1659" s="14">
        <f>IFERROR(SUMIF(CREF!A:A,PREF!A1659,CREF!G:G),"")</f>
        <v>0</v>
      </c>
    </row>
    <row r="1660" spans="2:19">
      <c r="B1660" s="5"/>
      <c r="Q1660" s="4" t="str">
        <f>IFERROR(IF(IF(AND(IF(M1660&lt;&gt;0,LOOKUP(M1660,[1]Customer!$A:$A,[1]Customer!$B:$B),IF(N1660&lt;&gt;0,LOOKUP(N1660,[1]Supplier!$A:$A,[1]Supplier!$B:$B)))=FALSE,O1660&lt;&gt;0),LOOKUP(O1660,[1]Branch!$A:$A,[1]Branch!$B:$B),IF(M1660&lt;&gt;0,LOOKUP(M1660,[1]Customer!$A:$A,[1]Customer!$B:$B),IF(N1660&lt;&gt;0,LOOKUP(N1660,[1]Supplier!$A:$A,[1]Supplier!$B:$B))))=FALSE,LOOKUP(P1660,[1]Banking!$A:$A,[1]Banking!$B:$B),IF(AND(IF(M1660&lt;&gt;0,LOOKUP(M1660,[1]Customer!$A:$A,[1]Customer!$B:$B),IF(N1660&lt;&gt;0,LOOKUP(N1660,[1]Supplier!$A:$A,[1]Supplier!$B:$B)))=FALSE,O1660&lt;&gt;0),LOOKUP(O1660,[1]Branch!$A:$A,[1]Branch!$B:$B),IF(M1660&lt;&gt;0,LOOKUP(M1660,[1]Customer!$A:$A,[1]Customer!$B:$B),IF(N1660&lt;&gt;0,LOOKUP(N1660,[1]Supplier!$A:$A,[1]Supplier!$B:$B))))),"")</f>
        <v/>
      </c>
      <c r="R1660" s="4" t="str">
        <f>IFERROR(IF(IF(AND(IF(M1660&lt;&gt;0,LOOKUP(M1660,[1]Customer!$A:$A,[1]Customer!$V:$V),IF(N1660&lt;&gt;0,LOOKUP(N1660,[1]Supplier!$A:$A,[1]Supplier!$V:$V)))=FALSE,O1660&lt;&gt;0),LOOKUP(O1660,[1]Branch!$A:$A,[1]Branch!$V:$V),IF(M1660&lt;&gt;0,LOOKUP(M1660,[1]Customer!$A:$A,[1]Customer!$V:$V),IF(N1660&lt;&gt;0,LOOKUP(N1660,[1]Supplier!$A:$A,[1]Supplier!$V:$V))))=FALSE,LOOKUP(P1660,[1]Banking!$A:$A,[1]Banking!$C:$C),IF(AND(IF(M1660&lt;&gt;0,LOOKUP(M1660,[1]Customer!$A:$A,[1]Customer!$V:$V),IF(N1660&lt;&gt;0,LOOKUP(N1660,[1]Supplier!$A:$A,[1]Supplier!$V:$V)))=FALSE,O1660&lt;&gt;0),LOOKUP(O1660,[1]Branch!$A:$A,[1]Branch!$V:$V),IF(M1660&lt;&gt;0,LOOKUP(M1660,[1]Customer!$A:$A,[1]Customer!$V:$V),IF(N1660&lt;&gt;0,LOOKUP(N1660,[1]Supplier!$A:$A,[1]Supplier!$V:$V))))),"")</f>
        <v/>
      </c>
      <c r="S1660" s="14">
        <f>IFERROR(SUMIF(CREF!A:A,PREF!A1660,CREF!G:G),"")</f>
        <v>0</v>
      </c>
    </row>
    <row r="1661" spans="2:19">
      <c r="B1661" s="5"/>
      <c r="Q1661" s="4" t="str">
        <f>IFERROR(IF(IF(AND(IF(M1661&lt;&gt;0,LOOKUP(M1661,[1]Customer!$A:$A,[1]Customer!$B:$B),IF(N1661&lt;&gt;0,LOOKUP(N1661,[1]Supplier!$A:$A,[1]Supplier!$B:$B)))=FALSE,O1661&lt;&gt;0),LOOKUP(O1661,[1]Branch!$A:$A,[1]Branch!$B:$B),IF(M1661&lt;&gt;0,LOOKUP(M1661,[1]Customer!$A:$A,[1]Customer!$B:$B),IF(N1661&lt;&gt;0,LOOKUP(N1661,[1]Supplier!$A:$A,[1]Supplier!$B:$B))))=FALSE,LOOKUP(P1661,[1]Banking!$A:$A,[1]Banking!$B:$B),IF(AND(IF(M1661&lt;&gt;0,LOOKUP(M1661,[1]Customer!$A:$A,[1]Customer!$B:$B),IF(N1661&lt;&gt;0,LOOKUP(N1661,[1]Supplier!$A:$A,[1]Supplier!$B:$B)))=FALSE,O1661&lt;&gt;0),LOOKUP(O1661,[1]Branch!$A:$A,[1]Branch!$B:$B),IF(M1661&lt;&gt;0,LOOKUP(M1661,[1]Customer!$A:$A,[1]Customer!$B:$B),IF(N1661&lt;&gt;0,LOOKUP(N1661,[1]Supplier!$A:$A,[1]Supplier!$B:$B))))),"")</f>
        <v/>
      </c>
      <c r="R1661" s="4" t="str">
        <f>IFERROR(IF(IF(AND(IF(M1661&lt;&gt;0,LOOKUP(M1661,[1]Customer!$A:$A,[1]Customer!$V:$V),IF(N1661&lt;&gt;0,LOOKUP(N1661,[1]Supplier!$A:$A,[1]Supplier!$V:$V)))=FALSE,O1661&lt;&gt;0),LOOKUP(O1661,[1]Branch!$A:$A,[1]Branch!$V:$V),IF(M1661&lt;&gt;0,LOOKUP(M1661,[1]Customer!$A:$A,[1]Customer!$V:$V),IF(N1661&lt;&gt;0,LOOKUP(N1661,[1]Supplier!$A:$A,[1]Supplier!$V:$V))))=FALSE,LOOKUP(P1661,[1]Banking!$A:$A,[1]Banking!$C:$C),IF(AND(IF(M1661&lt;&gt;0,LOOKUP(M1661,[1]Customer!$A:$A,[1]Customer!$V:$V),IF(N1661&lt;&gt;0,LOOKUP(N1661,[1]Supplier!$A:$A,[1]Supplier!$V:$V)))=FALSE,O1661&lt;&gt;0),LOOKUP(O1661,[1]Branch!$A:$A,[1]Branch!$V:$V),IF(M1661&lt;&gt;0,LOOKUP(M1661,[1]Customer!$A:$A,[1]Customer!$V:$V),IF(N1661&lt;&gt;0,LOOKUP(N1661,[1]Supplier!$A:$A,[1]Supplier!$V:$V))))),"")</f>
        <v/>
      </c>
      <c r="S1661" s="14">
        <f>IFERROR(SUMIF(CREF!A:A,PREF!A1661,CREF!G:G),"")</f>
        <v>0</v>
      </c>
    </row>
    <row r="1662" spans="2:19">
      <c r="B1662" s="5"/>
      <c r="Q1662" s="4" t="str">
        <f>IFERROR(IF(IF(AND(IF(M1662&lt;&gt;0,LOOKUP(M1662,[1]Customer!$A:$A,[1]Customer!$B:$B),IF(N1662&lt;&gt;0,LOOKUP(N1662,[1]Supplier!$A:$A,[1]Supplier!$B:$B)))=FALSE,O1662&lt;&gt;0),LOOKUP(O1662,[1]Branch!$A:$A,[1]Branch!$B:$B),IF(M1662&lt;&gt;0,LOOKUP(M1662,[1]Customer!$A:$A,[1]Customer!$B:$B),IF(N1662&lt;&gt;0,LOOKUP(N1662,[1]Supplier!$A:$A,[1]Supplier!$B:$B))))=FALSE,LOOKUP(P1662,[1]Banking!$A:$A,[1]Banking!$B:$B),IF(AND(IF(M1662&lt;&gt;0,LOOKUP(M1662,[1]Customer!$A:$A,[1]Customer!$B:$B),IF(N1662&lt;&gt;0,LOOKUP(N1662,[1]Supplier!$A:$A,[1]Supplier!$B:$B)))=FALSE,O1662&lt;&gt;0),LOOKUP(O1662,[1]Branch!$A:$A,[1]Branch!$B:$B),IF(M1662&lt;&gt;0,LOOKUP(M1662,[1]Customer!$A:$A,[1]Customer!$B:$B),IF(N1662&lt;&gt;0,LOOKUP(N1662,[1]Supplier!$A:$A,[1]Supplier!$B:$B))))),"")</f>
        <v/>
      </c>
      <c r="R1662" s="4" t="str">
        <f>IFERROR(IF(IF(AND(IF(M1662&lt;&gt;0,LOOKUP(M1662,[1]Customer!$A:$A,[1]Customer!$V:$V),IF(N1662&lt;&gt;0,LOOKUP(N1662,[1]Supplier!$A:$A,[1]Supplier!$V:$V)))=FALSE,O1662&lt;&gt;0),LOOKUP(O1662,[1]Branch!$A:$A,[1]Branch!$V:$V),IF(M1662&lt;&gt;0,LOOKUP(M1662,[1]Customer!$A:$A,[1]Customer!$V:$V),IF(N1662&lt;&gt;0,LOOKUP(N1662,[1]Supplier!$A:$A,[1]Supplier!$V:$V))))=FALSE,LOOKUP(P1662,[1]Banking!$A:$A,[1]Banking!$C:$C),IF(AND(IF(M1662&lt;&gt;0,LOOKUP(M1662,[1]Customer!$A:$A,[1]Customer!$V:$V),IF(N1662&lt;&gt;0,LOOKUP(N1662,[1]Supplier!$A:$A,[1]Supplier!$V:$V)))=FALSE,O1662&lt;&gt;0),LOOKUP(O1662,[1]Branch!$A:$A,[1]Branch!$V:$V),IF(M1662&lt;&gt;0,LOOKUP(M1662,[1]Customer!$A:$A,[1]Customer!$V:$V),IF(N1662&lt;&gt;0,LOOKUP(N1662,[1]Supplier!$A:$A,[1]Supplier!$V:$V))))),"")</f>
        <v/>
      </c>
      <c r="S1662" s="14">
        <f>IFERROR(SUMIF(CREF!A:A,PREF!A1662,CREF!G:G),"")</f>
        <v>0</v>
      </c>
    </row>
    <row r="1663" spans="2:19">
      <c r="B1663" s="5"/>
      <c r="Q1663" s="4" t="str">
        <f>IFERROR(IF(IF(AND(IF(M1663&lt;&gt;0,LOOKUP(M1663,[1]Customer!$A:$A,[1]Customer!$B:$B),IF(N1663&lt;&gt;0,LOOKUP(N1663,[1]Supplier!$A:$A,[1]Supplier!$B:$B)))=FALSE,O1663&lt;&gt;0),LOOKUP(O1663,[1]Branch!$A:$A,[1]Branch!$B:$B),IF(M1663&lt;&gt;0,LOOKUP(M1663,[1]Customer!$A:$A,[1]Customer!$B:$B),IF(N1663&lt;&gt;0,LOOKUP(N1663,[1]Supplier!$A:$A,[1]Supplier!$B:$B))))=FALSE,LOOKUP(P1663,[1]Banking!$A:$A,[1]Banking!$B:$B),IF(AND(IF(M1663&lt;&gt;0,LOOKUP(M1663,[1]Customer!$A:$A,[1]Customer!$B:$B),IF(N1663&lt;&gt;0,LOOKUP(N1663,[1]Supplier!$A:$A,[1]Supplier!$B:$B)))=FALSE,O1663&lt;&gt;0),LOOKUP(O1663,[1]Branch!$A:$A,[1]Branch!$B:$B),IF(M1663&lt;&gt;0,LOOKUP(M1663,[1]Customer!$A:$A,[1]Customer!$B:$B),IF(N1663&lt;&gt;0,LOOKUP(N1663,[1]Supplier!$A:$A,[1]Supplier!$B:$B))))),"")</f>
        <v/>
      </c>
      <c r="R1663" s="4" t="str">
        <f>IFERROR(IF(IF(AND(IF(M1663&lt;&gt;0,LOOKUP(M1663,[1]Customer!$A:$A,[1]Customer!$V:$V),IF(N1663&lt;&gt;0,LOOKUP(N1663,[1]Supplier!$A:$A,[1]Supplier!$V:$V)))=FALSE,O1663&lt;&gt;0),LOOKUP(O1663,[1]Branch!$A:$A,[1]Branch!$V:$V),IF(M1663&lt;&gt;0,LOOKUP(M1663,[1]Customer!$A:$A,[1]Customer!$V:$V),IF(N1663&lt;&gt;0,LOOKUP(N1663,[1]Supplier!$A:$A,[1]Supplier!$V:$V))))=FALSE,LOOKUP(P1663,[1]Banking!$A:$A,[1]Banking!$C:$C),IF(AND(IF(M1663&lt;&gt;0,LOOKUP(M1663,[1]Customer!$A:$A,[1]Customer!$V:$V),IF(N1663&lt;&gt;0,LOOKUP(N1663,[1]Supplier!$A:$A,[1]Supplier!$V:$V)))=FALSE,O1663&lt;&gt;0),LOOKUP(O1663,[1]Branch!$A:$A,[1]Branch!$V:$V),IF(M1663&lt;&gt;0,LOOKUP(M1663,[1]Customer!$A:$A,[1]Customer!$V:$V),IF(N1663&lt;&gt;0,LOOKUP(N1663,[1]Supplier!$A:$A,[1]Supplier!$V:$V))))),"")</f>
        <v/>
      </c>
      <c r="S1663" s="14">
        <f>IFERROR(SUMIF(CREF!A:A,PREF!A1663,CREF!G:G),"")</f>
        <v>0</v>
      </c>
    </row>
    <row r="1664" spans="2:19">
      <c r="B1664" s="5"/>
      <c r="Q1664" s="4" t="str">
        <f>IFERROR(IF(IF(AND(IF(M1664&lt;&gt;0,LOOKUP(M1664,[1]Customer!$A:$A,[1]Customer!$B:$B),IF(N1664&lt;&gt;0,LOOKUP(N1664,[1]Supplier!$A:$A,[1]Supplier!$B:$B)))=FALSE,O1664&lt;&gt;0),LOOKUP(O1664,[1]Branch!$A:$A,[1]Branch!$B:$B),IF(M1664&lt;&gt;0,LOOKUP(M1664,[1]Customer!$A:$A,[1]Customer!$B:$B),IF(N1664&lt;&gt;0,LOOKUP(N1664,[1]Supplier!$A:$A,[1]Supplier!$B:$B))))=FALSE,LOOKUP(P1664,[1]Banking!$A:$A,[1]Banking!$B:$B),IF(AND(IF(M1664&lt;&gt;0,LOOKUP(M1664,[1]Customer!$A:$A,[1]Customer!$B:$B),IF(N1664&lt;&gt;0,LOOKUP(N1664,[1]Supplier!$A:$A,[1]Supplier!$B:$B)))=FALSE,O1664&lt;&gt;0),LOOKUP(O1664,[1]Branch!$A:$A,[1]Branch!$B:$B),IF(M1664&lt;&gt;0,LOOKUP(M1664,[1]Customer!$A:$A,[1]Customer!$B:$B),IF(N1664&lt;&gt;0,LOOKUP(N1664,[1]Supplier!$A:$A,[1]Supplier!$B:$B))))),"")</f>
        <v/>
      </c>
      <c r="R1664" s="4" t="str">
        <f>IFERROR(IF(IF(AND(IF(M1664&lt;&gt;0,LOOKUP(M1664,[1]Customer!$A:$A,[1]Customer!$V:$V),IF(N1664&lt;&gt;0,LOOKUP(N1664,[1]Supplier!$A:$A,[1]Supplier!$V:$V)))=FALSE,O1664&lt;&gt;0),LOOKUP(O1664,[1]Branch!$A:$A,[1]Branch!$V:$V),IF(M1664&lt;&gt;0,LOOKUP(M1664,[1]Customer!$A:$A,[1]Customer!$V:$V),IF(N1664&lt;&gt;0,LOOKUP(N1664,[1]Supplier!$A:$A,[1]Supplier!$V:$V))))=FALSE,LOOKUP(P1664,[1]Banking!$A:$A,[1]Banking!$C:$C),IF(AND(IF(M1664&lt;&gt;0,LOOKUP(M1664,[1]Customer!$A:$A,[1]Customer!$V:$V),IF(N1664&lt;&gt;0,LOOKUP(N1664,[1]Supplier!$A:$A,[1]Supplier!$V:$V)))=FALSE,O1664&lt;&gt;0),LOOKUP(O1664,[1]Branch!$A:$A,[1]Branch!$V:$V),IF(M1664&lt;&gt;0,LOOKUP(M1664,[1]Customer!$A:$A,[1]Customer!$V:$V),IF(N1664&lt;&gt;0,LOOKUP(N1664,[1]Supplier!$A:$A,[1]Supplier!$V:$V))))),"")</f>
        <v/>
      </c>
      <c r="S1664" s="14">
        <f>IFERROR(SUMIF(CREF!A:A,PREF!A1664,CREF!G:G),"")</f>
        <v>0</v>
      </c>
    </row>
    <row r="1665" spans="2:19">
      <c r="B1665" s="5"/>
      <c r="Q1665" s="4" t="str">
        <f>IFERROR(IF(IF(AND(IF(M1665&lt;&gt;0,LOOKUP(M1665,[1]Customer!$A:$A,[1]Customer!$B:$B),IF(N1665&lt;&gt;0,LOOKUP(N1665,[1]Supplier!$A:$A,[1]Supplier!$B:$B)))=FALSE,O1665&lt;&gt;0),LOOKUP(O1665,[1]Branch!$A:$A,[1]Branch!$B:$B),IF(M1665&lt;&gt;0,LOOKUP(M1665,[1]Customer!$A:$A,[1]Customer!$B:$B),IF(N1665&lt;&gt;0,LOOKUP(N1665,[1]Supplier!$A:$A,[1]Supplier!$B:$B))))=FALSE,LOOKUP(P1665,[1]Banking!$A:$A,[1]Banking!$B:$B),IF(AND(IF(M1665&lt;&gt;0,LOOKUP(M1665,[1]Customer!$A:$A,[1]Customer!$B:$B),IF(N1665&lt;&gt;0,LOOKUP(N1665,[1]Supplier!$A:$A,[1]Supplier!$B:$B)))=FALSE,O1665&lt;&gt;0),LOOKUP(O1665,[1]Branch!$A:$A,[1]Branch!$B:$B),IF(M1665&lt;&gt;0,LOOKUP(M1665,[1]Customer!$A:$A,[1]Customer!$B:$B),IF(N1665&lt;&gt;0,LOOKUP(N1665,[1]Supplier!$A:$A,[1]Supplier!$B:$B))))),"")</f>
        <v/>
      </c>
      <c r="R1665" s="4" t="str">
        <f>IFERROR(IF(IF(AND(IF(M1665&lt;&gt;0,LOOKUP(M1665,[1]Customer!$A:$A,[1]Customer!$V:$V),IF(N1665&lt;&gt;0,LOOKUP(N1665,[1]Supplier!$A:$A,[1]Supplier!$V:$V)))=FALSE,O1665&lt;&gt;0),LOOKUP(O1665,[1]Branch!$A:$A,[1]Branch!$V:$V),IF(M1665&lt;&gt;0,LOOKUP(M1665,[1]Customer!$A:$A,[1]Customer!$V:$V),IF(N1665&lt;&gt;0,LOOKUP(N1665,[1]Supplier!$A:$A,[1]Supplier!$V:$V))))=FALSE,LOOKUP(P1665,[1]Banking!$A:$A,[1]Banking!$C:$C),IF(AND(IF(M1665&lt;&gt;0,LOOKUP(M1665,[1]Customer!$A:$A,[1]Customer!$V:$V),IF(N1665&lt;&gt;0,LOOKUP(N1665,[1]Supplier!$A:$A,[1]Supplier!$V:$V)))=FALSE,O1665&lt;&gt;0),LOOKUP(O1665,[1]Branch!$A:$A,[1]Branch!$V:$V),IF(M1665&lt;&gt;0,LOOKUP(M1665,[1]Customer!$A:$A,[1]Customer!$V:$V),IF(N1665&lt;&gt;0,LOOKUP(N1665,[1]Supplier!$A:$A,[1]Supplier!$V:$V))))),"")</f>
        <v/>
      </c>
      <c r="S1665" s="14">
        <f>IFERROR(SUMIF(CREF!A:A,PREF!A1665,CREF!G:G),"")</f>
        <v>0</v>
      </c>
    </row>
    <row r="1666" spans="2:19">
      <c r="B1666" s="5"/>
      <c r="Q1666" s="4" t="str">
        <f>IFERROR(IF(IF(AND(IF(M1666&lt;&gt;0,LOOKUP(M1666,[1]Customer!$A:$A,[1]Customer!$B:$B),IF(N1666&lt;&gt;0,LOOKUP(N1666,[1]Supplier!$A:$A,[1]Supplier!$B:$B)))=FALSE,O1666&lt;&gt;0),LOOKUP(O1666,[1]Branch!$A:$A,[1]Branch!$B:$B),IF(M1666&lt;&gt;0,LOOKUP(M1666,[1]Customer!$A:$A,[1]Customer!$B:$B),IF(N1666&lt;&gt;0,LOOKUP(N1666,[1]Supplier!$A:$A,[1]Supplier!$B:$B))))=FALSE,LOOKUP(P1666,[1]Banking!$A:$A,[1]Banking!$B:$B),IF(AND(IF(M1666&lt;&gt;0,LOOKUP(M1666,[1]Customer!$A:$A,[1]Customer!$B:$B),IF(N1666&lt;&gt;0,LOOKUP(N1666,[1]Supplier!$A:$A,[1]Supplier!$B:$B)))=FALSE,O1666&lt;&gt;0),LOOKUP(O1666,[1]Branch!$A:$A,[1]Branch!$B:$B),IF(M1666&lt;&gt;0,LOOKUP(M1666,[1]Customer!$A:$A,[1]Customer!$B:$B),IF(N1666&lt;&gt;0,LOOKUP(N1666,[1]Supplier!$A:$A,[1]Supplier!$B:$B))))),"")</f>
        <v/>
      </c>
      <c r="R1666" s="4" t="str">
        <f>IFERROR(IF(IF(AND(IF(M1666&lt;&gt;0,LOOKUP(M1666,[1]Customer!$A:$A,[1]Customer!$V:$V),IF(N1666&lt;&gt;0,LOOKUP(N1666,[1]Supplier!$A:$A,[1]Supplier!$V:$V)))=FALSE,O1666&lt;&gt;0),LOOKUP(O1666,[1]Branch!$A:$A,[1]Branch!$V:$V),IF(M1666&lt;&gt;0,LOOKUP(M1666,[1]Customer!$A:$A,[1]Customer!$V:$V),IF(N1666&lt;&gt;0,LOOKUP(N1666,[1]Supplier!$A:$A,[1]Supplier!$V:$V))))=FALSE,LOOKUP(P1666,[1]Banking!$A:$A,[1]Banking!$C:$C),IF(AND(IF(M1666&lt;&gt;0,LOOKUP(M1666,[1]Customer!$A:$A,[1]Customer!$V:$V),IF(N1666&lt;&gt;0,LOOKUP(N1666,[1]Supplier!$A:$A,[1]Supplier!$V:$V)))=FALSE,O1666&lt;&gt;0),LOOKUP(O1666,[1]Branch!$A:$A,[1]Branch!$V:$V),IF(M1666&lt;&gt;0,LOOKUP(M1666,[1]Customer!$A:$A,[1]Customer!$V:$V),IF(N1666&lt;&gt;0,LOOKUP(N1666,[1]Supplier!$A:$A,[1]Supplier!$V:$V))))),"")</f>
        <v/>
      </c>
      <c r="S1666" s="14">
        <f>IFERROR(SUMIF(CREF!A:A,PREF!A1666,CREF!G:G),"")</f>
        <v>0</v>
      </c>
    </row>
    <row r="1667" spans="2:19">
      <c r="B1667" s="5"/>
      <c r="Q1667" s="4" t="str">
        <f>IFERROR(IF(IF(AND(IF(M1667&lt;&gt;0,LOOKUP(M1667,[1]Customer!$A:$A,[1]Customer!$B:$B),IF(N1667&lt;&gt;0,LOOKUP(N1667,[1]Supplier!$A:$A,[1]Supplier!$B:$B)))=FALSE,O1667&lt;&gt;0),LOOKUP(O1667,[1]Branch!$A:$A,[1]Branch!$B:$B),IF(M1667&lt;&gt;0,LOOKUP(M1667,[1]Customer!$A:$A,[1]Customer!$B:$B),IF(N1667&lt;&gt;0,LOOKUP(N1667,[1]Supplier!$A:$A,[1]Supplier!$B:$B))))=FALSE,LOOKUP(P1667,[1]Banking!$A:$A,[1]Banking!$B:$B),IF(AND(IF(M1667&lt;&gt;0,LOOKUP(M1667,[1]Customer!$A:$A,[1]Customer!$B:$B),IF(N1667&lt;&gt;0,LOOKUP(N1667,[1]Supplier!$A:$A,[1]Supplier!$B:$B)))=FALSE,O1667&lt;&gt;0),LOOKUP(O1667,[1]Branch!$A:$A,[1]Branch!$B:$B),IF(M1667&lt;&gt;0,LOOKUP(M1667,[1]Customer!$A:$A,[1]Customer!$B:$B),IF(N1667&lt;&gt;0,LOOKUP(N1667,[1]Supplier!$A:$A,[1]Supplier!$B:$B))))),"")</f>
        <v/>
      </c>
      <c r="R1667" s="4" t="str">
        <f>IFERROR(IF(IF(AND(IF(M1667&lt;&gt;0,LOOKUP(M1667,[1]Customer!$A:$A,[1]Customer!$V:$V),IF(N1667&lt;&gt;0,LOOKUP(N1667,[1]Supplier!$A:$A,[1]Supplier!$V:$V)))=FALSE,O1667&lt;&gt;0),LOOKUP(O1667,[1]Branch!$A:$A,[1]Branch!$V:$V),IF(M1667&lt;&gt;0,LOOKUP(M1667,[1]Customer!$A:$A,[1]Customer!$V:$V),IF(N1667&lt;&gt;0,LOOKUP(N1667,[1]Supplier!$A:$A,[1]Supplier!$V:$V))))=FALSE,LOOKUP(P1667,[1]Banking!$A:$A,[1]Banking!$C:$C),IF(AND(IF(M1667&lt;&gt;0,LOOKUP(M1667,[1]Customer!$A:$A,[1]Customer!$V:$V),IF(N1667&lt;&gt;0,LOOKUP(N1667,[1]Supplier!$A:$A,[1]Supplier!$V:$V)))=FALSE,O1667&lt;&gt;0),LOOKUP(O1667,[1]Branch!$A:$A,[1]Branch!$V:$V),IF(M1667&lt;&gt;0,LOOKUP(M1667,[1]Customer!$A:$A,[1]Customer!$V:$V),IF(N1667&lt;&gt;0,LOOKUP(N1667,[1]Supplier!$A:$A,[1]Supplier!$V:$V))))),"")</f>
        <v/>
      </c>
      <c r="S1667" s="14">
        <f>IFERROR(SUMIF(CREF!A:A,PREF!A1667,CREF!G:G),"")</f>
        <v>0</v>
      </c>
    </row>
    <row r="1668" spans="2:19">
      <c r="B1668" s="5"/>
      <c r="Q1668" s="4" t="str">
        <f>IFERROR(IF(IF(AND(IF(M1668&lt;&gt;0,LOOKUP(M1668,[1]Customer!$A:$A,[1]Customer!$B:$B),IF(N1668&lt;&gt;0,LOOKUP(N1668,[1]Supplier!$A:$A,[1]Supplier!$B:$B)))=FALSE,O1668&lt;&gt;0),LOOKUP(O1668,[1]Branch!$A:$A,[1]Branch!$B:$B),IF(M1668&lt;&gt;0,LOOKUP(M1668,[1]Customer!$A:$A,[1]Customer!$B:$B),IF(N1668&lt;&gt;0,LOOKUP(N1668,[1]Supplier!$A:$A,[1]Supplier!$B:$B))))=FALSE,LOOKUP(P1668,[1]Banking!$A:$A,[1]Banking!$B:$B),IF(AND(IF(M1668&lt;&gt;0,LOOKUP(M1668,[1]Customer!$A:$A,[1]Customer!$B:$B),IF(N1668&lt;&gt;0,LOOKUP(N1668,[1]Supplier!$A:$A,[1]Supplier!$B:$B)))=FALSE,O1668&lt;&gt;0),LOOKUP(O1668,[1]Branch!$A:$A,[1]Branch!$B:$B),IF(M1668&lt;&gt;0,LOOKUP(M1668,[1]Customer!$A:$A,[1]Customer!$B:$B),IF(N1668&lt;&gt;0,LOOKUP(N1668,[1]Supplier!$A:$A,[1]Supplier!$B:$B))))),"")</f>
        <v/>
      </c>
      <c r="R1668" s="4" t="str">
        <f>IFERROR(IF(IF(AND(IF(M1668&lt;&gt;0,LOOKUP(M1668,[1]Customer!$A:$A,[1]Customer!$V:$V),IF(N1668&lt;&gt;0,LOOKUP(N1668,[1]Supplier!$A:$A,[1]Supplier!$V:$V)))=FALSE,O1668&lt;&gt;0),LOOKUP(O1668,[1]Branch!$A:$A,[1]Branch!$V:$V),IF(M1668&lt;&gt;0,LOOKUP(M1668,[1]Customer!$A:$A,[1]Customer!$V:$V),IF(N1668&lt;&gt;0,LOOKUP(N1668,[1]Supplier!$A:$A,[1]Supplier!$V:$V))))=FALSE,LOOKUP(P1668,[1]Banking!$A:$A,[1]Banking!$C:$C),IF(AND(IF(M1668&lt;&gt;0,LOOKUP(M1668,[1]Customer!$A:$A,[1]Customer!$V:$V),IF(N1668&lt;&gt;0,LOOKUP(N1668,[1]Supplier!$A:$A,[1]Supplier!$V:$V)))=FALSE,O1668&lt;&gt;0),LOOKUP(O1668,[1]Branch!$A:$A,[1]Branch!$V:$V),IF(M1668&lt;&gt;0,LOOKUP(M1668,[1]Customer!$A:$A,[1]Customer!$V:$V),IF(N1668&lt;&gt;0,LOOKUP(N1668,[1]Supplier!$A:$A,[1]Supplier!$V:$V))))),"")</f>
        <v/>
      </c>
      <c r="S1668" s="14">
        <f>IFERROR(SUMIF(CREF!A:A,PREF!A1668,CREF!G:G),"")</f>
        <v>0</v>
      </c>
    </row>
    <row r="1669" spans="2:19">
      <c r="B1669" s="5"/>
      <c r="Q1669" s="4" t="str">
        <f>IFERROR(IF(IF(AND(IF(M1669&lt;&gt;0,LOOKUP(M1669,[1]Customer!$A:$A,[1]Customer!$B:$B),IF(N1669&lt;&gt;0,LOOKUP(N1669,[1]Supplier!$A:$A,[1]Supplier!$B:$B)))=FALSE,O1669&lt;&gt;0),LOOKUP(O1669,[1]Branch!$A:$A,[1]Branch!$B:$B),IF(M1669&lt;&gt;0,LOOKUP(M1669,[1]Customer!$A:$A,[1]Customer!$B:$B),IF(N1669&lt;&gt;0,LOOKUP(N1669,[1]Supplier!$A:$A,[1]Supplier!$B:$B))))=FALSE,LOOKUP(P1669,[1]Banking!$A:$A,[1]Banking!$B:$B),IF(AND(IF(M1669&lt;&gt;0,LOOKUP(M1669,[1]Customer!$A:$A,[1]Customer!$B:$B),IF(N1669&lt;&gt;0,LOOKUP(N1669,[1]Supplier!$A:$A,[1]Supplier!$B:$B)))=FALSE,O1669&lt;&gt;0),LOOKUP(O1669,[1]Branch!$A:$A,[1]Branch!$B:$B),IF(M1669&lt;&gt;0,LOOKUP(M1669,[1]Customer!$A:$A,[1]Customer!$B:$B),IF(N1669&lt;&gt;0,LOOKUP(N1669,[1]Supplier!$A:$A,[1]Supplier!$B:$B))))),"")</f>
        <v/>
      </c>
      <c r="R1669" s="4" t="str">
        <f>IFERROR(IF(IF(AND(IF(M1669&lt;&gt;0,LOOKUP(M1669,[1]Customer!$A:$A,[1]Customer!$V:$V),IF(N1669&lt;&gt;0,LOOKUP(N1669,[1]Supplier!$A:$A,[1]Supplier!$V:$V)))=FALSE,O1669&lt;&gt;0),LOOKUP(O1669,[1]Branch!$A:$A,[1]Branch!$V:$V),IF(M1669&lt;&gt;0,LOOKUP(M1669,[1]Customer!$A:$A,[1]Customer!$V:$V),IF(N1669&lt;&gt;0,LOOKUP(N1669,[1]Supplier!$A:$A,[1]Supplier!$V:$V))))=FALSE,LOOKUP(P1669,[1]Banking!$A:$A,[1]Banking!$C:$C),IF(AND(IF(M1669&lt;&gt;0,LOOKUP(M1669,[1]Customer!$A:$A,[1]Customer!$V:$V),IF(N1669&lt;&gt;0,LOOKUP(N1669,[1]Supplier!$A:$A,[1]Supplier!$V:$V)))=FALSE,O1669&lt;&gt;0),LOOKUP(O1669,[1]Branch!$A:$A,[1]Branch!$V:$V),IF(M1669&lt;&gt;0,LOOKUP(M1669,[1]Customer!$A:$A,[1]Customer!$V:$V),IF(N1669&lt;&gt;0,LOOKUP(N1669,[1]Supplier!$A:$A,[1]Supplier!$V:$V))))),"")</f>
        <v/>
      </c>
      <c r="S1669" s="14">
        <f>IFERROR(SUMIF(CREF!A:A,PREF!A1669,CREF!G:G),"")</f>
        <v>0</v>
      </c>
    </row>
    <row r="1670" spans="2:19">
      <c r="B1670" s="5"/>
      <c r="Q1670" s="4" t="str">
        <f>IFERROR(IF(IF(AND(IF(M1670&lt;&gt;0,LOOKUP(M1670,[1]Customer!$A:$A,[1]Customer!$B:$B),IF(N1670&lt;&gt;0,LOOKUP(N1670,[1]Supplier!$A:$A,[1]Supplier!$B:$B)))=FALSE,O1670&lt;&gt;0),LOOKUP(O1670,[1]Branch!$A:$A,[1]Branch!$B:$B),IF(M1670&lt;&gt;0,LOOKUP(M1670,[1]Customer!$A:$A,[1]Customer!$B:$B),IF(N1670&lt;&gt;0,LOOKUP(N1670,[1]Supplier!$A:$A,[1]Supplier!$B:$B))))=FALSE,LOOKUP(P1670,[1]Banking!$A:$A,[1]Banking!$B:$B),IF(AND(IF(M1670&lt;&gt;0,LOOKUP(M1670,[1]Customer!$A:$A,[1]Customer!$B:$B),IF(N1670&lt;&gt;0,LOOKUP(N1670,[1]Supplier!$A:$A,[1]Supplier!$B:$B)))=FALSE,O1670&lt;&gt;0),LOOKUP(O1670,[1]Branch!$A:$A,[1]Branch!$B:$B),IF(M1670&lt;&gt;0,LOOKUP(M1670,[1]Customer!$A:$A,[1]Customer!$B:$B),IF(N1670&lt;&gt;0,LOOKUP(N1670,[1]Supplier!$A:$A,[1]Supplier!$B:$B))))),"")</f>
        <v/>
      </c>
      <c r="R1670" s="4" t="str">
        <f>IFERROR(IF(IF(AND(IF(M1670&lt;&gt;0,LOOKUP(M1670,[1]Customer!$A:$A,[1]Customer!$V:$V),IF(N1670&lt;&gt;0,LOOKUP(N1670,[1]Supplier!$A:$A,[1]Supplier!$V:$V)))=FALSE,O1670&lt;&gt;0),LOOKUP(O1670,[1]Branch!$A:$A,[1]Branch!$V:$V),IF(M1670&lt;&gt;0,LOOKUP(M1670,[1]Customer!$A:$A,[1]Customer!$V:$V),IF(N1670&lt;&gt;0,LOOKUP(N1670,[1]Supplier!$A:$A,[1]Supplier!$V:$V))))=FALSE,LOOKUP(P1670,[1]Banking!$A:$A,[1]Banking!$C:$C),IF(AND(IF(M1670&lt;&gt;0,LOOKUP(M1670,[1]Customer!$A:$A,[1]Customer!$V:$V),IF(N1670&lt;&gt;0,LOOKUP(N1670,[1]Supplier!$A:$A,[1]Supplier!$V:$V)))=FALSE,O1670&lt;&gt;0),LOOKUP(O1670,[1]Branch!$A:$A,[1]Branch!$V:$V),IF(M1670&lt;&gt;0,LOOKUP(M1670,[1]Customer!$A:$A,[1]Customer!$V:$V),IF(N1670&lt;&gt;0,LOOKUP(N1670,[1]Supplier!$A:$A,[1]Supplier!$V:$V))))),"")</f>
        <v/>
      </c>
      <c r="S1670" s="14">
        <f>IFERROR(SUMIF(CREF!A:A,PREF!A1670,CREF!G:G),"")</f>
        <v>0</v>
      </c>
    </row>
    <row r="1671" spans="2:19">
      <c r="B1671" s="5"/>
      <c r="Q1671" s="4" t="str">
        <f>IFERROR(IF(IF(AND(IF(M1671&lt;&gt;0,LOOKUP(M1671,[1]Customer!$A:$A,[1]Customer!$B:$B),IF(N1671&lt;&gt;0,LOOKUP(N1671,[1]Supplier!$A:$A,[1]Supplier!$B:$B)))=FALSE,O1671&lt;&gt;0),LOOKUP(O1671,[1]Branch!$A:$A,[1]Branch!$B:$B),IF(M1671&lt;&gt;0,LOOKUP(M1671,[1]Customer!$A:$A,[1]Customer!$B:$B),IF(N1671&lt;&gt;0,LOOKUP(N1671,[1]Supplier!$A:$A,[1]Supplier!$B:$B))))=FALSE,LOOKUP(P1671,[1]Banking!$A:$A,[1]Banking!$B:$B),IF(AND(IF(M1671&lt;&gt;0,LOOKUP(M1671,[1]Customer!$A:$A,[1]Customer!$B:$B),IF(N1671&lt;&gt;0,LOOKUP(N1671,[1]Supplier!$A:$A,[1]Supplier!$B:$B)))=FALSE,O1671&lt;&gt;0),LOOKUP(O1671,[1]Branch!$A:$A,[1]Branch!$B:$B),IF(M1671&lt;&gt;0,LOOKUP(M1671,[1]Customer!$A:$A,[1]Customer!$B:$B),IF(N1671&lt;&gt;0,LOOKUP(N1671,[1]Supplier!$A:$A,[1]Supplier!$B:$B))))),"")</f>
        <v/>
      </c>
      <c r="R1671" s="4" t="str">
        <f>IFERROR(IF(IF(AND(IF(M1671&lt;&gt;0,LOOKUP(M1671,[1]Customer!$A:$A,[1]Customer!$V:$V),IF(N1671&lt;&gt;0,LOOKUP(N1671,[1]Supplier!$A:$A,[1]Supplier!$V:$V)))=FALSE,O1671&lt;&gt;0),LOOKUP(O1671,[1]Branch!$A:$A,[1]Branch!$V:$V),IF(M1671&lt;&gt;0,LOOKUP(M1671,[1]Customer!$A:$A,[1]Customer!$V:$V),IF(N1671&lt;&gt;0,LOOKUP(N1671,[1]Supplier!$A:$A,[1]Supplier!$V:$V))))=FALSE,LOOKUP(P1671,[1]Banking!$A:$A,[1]Banking!$C:$C),IF(AND(IF(M1671&lt;&gt;0,LOOKUP(M1671,[1]Customer!$A:$A,[1]Customer!$V:$V),IF(N1671&lt;&gt;0,LOOKUP(N1671,[1]Supplier!$A:$A,[1]Supplier!$V:$V)))=FALSE,O1671&lt;&gt;0),LOOKUP(O1671,[1]Branch!$A:$A,[1]Branch!$V:$V),IF(M1671&lt;&gt;0,LOOKUP(M1671,[1]Customer!$A:$A,[1]Customer!$V:$V),IF(N1671&lt;&gt;0,LOOKUP(N1671,[1]Supplier!$A:$A,[1]Supplier!$V:$V))))),"")</f>
        <v/>
      </c>
      <c r="S1671" s="14">
        <f>IFERROR(SUMIF(CREF!A:A,PREF!A1671,CREF!G:G),"")</f>
        <v>0</v>
      </c>
    </row>
    <row r="1672" spans="2:19">
      <c r="B1672" s="5"/>
      <c r="Q1672" s="4" t="str">
        <f>IFERROR(IF(IF(AND(IF(M1672&lt;&gt;0,LOOKUP(M1672,[1]Customer!$A:$A,[1]Customer!$B:$B),IF(N1672&lt;&gt;0,LOOKUP(N1672,[1]Supplier!$A:$A,[1]Supplier!$B:$B)))=FALSE,O1672&lt;&gt;0),LOOKUP(O1672,[1]Branch!$A:$A,[1]Branch!$B:$B),IF(M1672&lt;&gt;0,LOOKUP(M1672,[1]Customer!$A:$A,[1]Customer!$B:$B),IF(N1672&lt;&gt;0,LOOKUP(N1672,[1]Supplier!$A:$A,[1]Supplier!$B:$B))))=FALSE,LOOKUP(P1672,[1]Banking!$A:$A,[1]Banking!$B:$B),IF(AND(IF(M1672&lt;&gt;0,LOOKUP(M1672,[1]Customer!$A:$A,[1]Customer!$B:$B),IF(N1672&lt;&gt;0,LOOKUP(N1672,[1]Supplier!$A:$A,[1]Supplier!$B:$B)))=FALSE,O1672&lt;&gt;0),LOOKUP(O1672,[1]Branch!$A:$A,[1]Branch!$B:$B),IF(M1672&lt;&gt;0,LOOKUP(M1672,[1]Customer!$A:$A,[1]Customer!$B:$B),IF(N1672&lt;&gt;0,LOOKUP(N1672,[1]Supplier!$A:$A,[1]Supplier!$B:$B))))),"")</f>
        <v/>
      </c>
      <c r="R1672" s="4" t="str">
        <f>IFERROR(IF(IF(AND(IF(M1672&lt;&gt;0,LOOKUP(M1672,[1]Customer!$A:$A,[1]Customer!$V:$V),IF(N1672&lt;&gt;0,LOOKUP(N1672,[1]Supplier!$A:$A,[1]Supplier!$V:$V)))=FALSE,O1672&lt;&gt;0),LOOKUP(O1672,[1]Branch!$A:$A,[1]Branch!$V:$V),IF(M1672&lt;&gt;0,LOOKUP(M1672,[1]Customer!$A:$A,[1]Customer!$V:$V),IF(N1672&lt;&gt;0,LOOKUP(N1672,[1]Supplier!$A:$A,[1]Supplier!$V:$V))))=FALSE,LOOKUP(P1672,[1]Banking!$A:$A,[1]Banking!$C:$C),IF(AND(IF(M1672&lt;&gt;0,LOOKUP(M1672,[1]Customer!$A:$A,[1]Customer!$V:$V),IF(N1672&lt;&gt;0,LOOKUP(N1672,[1]Supplier!$A:$A,[1]Supplier!$V:$V)))=FALSE,O1672&lt;&gt;0),LOOKUP(O1672,[1]Branch!$A:$A,[1]Branch!$V:$V),IF(M1672&lt;&gt;0,LOOKUP(M1672,[1]Customer!$A:$A,[1]Customer!$V:$V),IF(N1672&lt;&gt;0,LOOKUP(N1672,[1]Supplier!$A:$A,[1]Supplier!$V:$V))))),"")</f>
        <v/>
      </c>
      <c r="S1672" s="14">
        <f>IFERROR(SUMIF(CREF!A:A,PREF!A1672,CREF!G:G),"")</f>
        <v>0</v>
      </c>
    </row>
    <row r="1673" spans="2:19">
      <c r="B1673" s="5"/>
      <c r="Q1673" s="4" t="str">
        <f>IFERROR(IF(IF(AND(IF(M1673&lt;&gt;0,LOOKUP(M1673,[1]Customer!$A:$A,[1]Customer!$B:$B),IF(N1673&lt;&gt;0,LOOKUP(N1673,[1]Supplier!$A:$A,[1]Supplier!$B:$B)))=FALSE,O1673&lt;&gt;0),LOOKUP(O1673,[1]Branch!$A:$A,[1]Branch!$B:$B),IF(M1673&lt;&gt;0,LOOKUP(M1673,[1]Customer!$A:$A,[1]Customer!$B:$B),IF(N1673&lt;&gt;0,LOOKUP(N1673,[1]Supplier!$A:$A,[1]Supplier!$B:$B))))=FALSE,LOOKUP(P1673,[1]Banking!$A:$A,[1]Banking!$B:$B),IF(AND(IF(M1673&lt;&gt;0,LOOKUP(M1673,[1]Customer!$A:$A,[1]Customer!$B:$B),IF(N1673&lt;&gt;0,LOOKUP(N1673,[1]Supplier!$A:$A,[1]Supplier!$B:$B)))=FALSE,O1673&lt;&gt;0),LOOKUP(O1673,[1]Branch!$A:$A,[1]Branch!$B:$B),IF(M1673&lt;&gt;0,LOOKUP(M1673,[1]Customer!$A:$A,[1]Customer!$B:$B),IF(N1673&lt;&gt;0,LOOKUP(N1673,[1]Supplier!$A:$A,[1]Supplier!$B:$B))))),"")</f>
        <v/>
      </c>
      <c r="R1673" s="4" t="str">
        <f>IFERROR(IF(IF(AND(IF(M1673&lt;&gt;0,LOOKUP(M1673,[1]Customer!$A:$A,[1]Customer!$V:$V),IF(N1673&lt;&gt;0,LOOKUP(N1673,[1]Supplier!$A:$A,[1]Supplier!$V:$V)))=FALSE,O1673&lt;&gt;0),LOOKUP(O1673,[1]Branch!$A:$A,[1]Branch!$V:$V),IF(M1673&lt;&gt;0,LOOKUP(M1673,[1]Customer!$A:$A,[1]Customer!$V:$V),IF(N1673&lt;&gt;0,LOOKUP(N1673,[1]Supplier!$A:$A,[1]Supplier!$V:$V))))=FALSE,LOOKUP(P1673,[1]Banking!$A:$A,[1]Banking!$C:$C),IF(AND(IF(M1673&lt;&gt;0,LOOKUP(M1673,[1]Customer!$A:$A,[1]Customer!$V:$V),IF(N1673&lt;&gt;0,LOOKUP(N1673,[1]Supplier!$A:$A,[1]Supplier!$V:$V)))=FALSE,O1673&lt;&gt;0),LOOKUP(O1673,[1]Branch!$A:$A,[1]Branch!$V:$V),IF(M1673&lt;&gt;0,LOOKUP(M1673,[1]Customer!$A:$A,[1]Customer!$V:$V),IF(N1673&lt;&gt;0,LOOKUP(N1673,[1]Supplier!$A:$A,[1]Supplier!$V:$V))))),"")</f>
        <v/>
      </c>
      <c r="S1673" s="14">
        <f>IFERROR(SUMIF(CREF!A:A,PREF!A1673,CREF!G:G),"")</f>
        <v>0</v>
      </c>
    </row>
    <row r="1674" spans="2:19">
      <c r="B1674" s="5"/>
      <c r="Q1674" s="4" t="str">
        <f>IFERROR(IF(IF(AND(IF(M1674&lt;&gt;0,LOOKUP(M1674,[1]Customer!$A:$A,[1]Customer!$B:$B),IF(N1674&lt;&gt;0,LOOKUP(N1674,[1]Supplier!$A:$A,[1]Supplier!$B:$B)))=FALSE,O1674&lt;&gt;0),LOOKUP(O1674,[1]Branch!$A:$A,[1]Branch!$B:$B),IF(M1674&lt;&gt;0,LOOKUP(M1674,[1]Customer!$A:$A,[1]Customer!$B:$B),IF(N1674&lt;&gt;0,LOOKUP(N1674,[1]Supplier!$A:$A,[1]Supplier!$B:$B))))=FALSE,LOOKUP(P1674,[1]Banking!$A:$A,[1]Banking!$B:$B),IF(AND(IF(M1674&lt;&gt;0,LOOKUP(M1674,[1]Customer!$A:$A,[1]Customer!$B:$B),IF(N1674&lt;&gt;0,LOOKUP(N1674,[1]Supplier!$A:$A,[1]Supplier!$B:$B)))=FALSE,O1674&lt;&gt;0),LOOKUP(O1674,[1]Branch!$A:$A,[1]Branch!$B:$B),IF(M1674&lt;&gt;0,LOOKUP(M1674,[1]Customer!$A:$A,[1]Customer!$B:$B),IF(N1674&lt;&gt;0,LOOKUP(N1674,[1]Supplier!$A:$A,[1]Supplier!$B:$B))))),"")</f>
        <v/>
      </c>
      <c r="R1674" s="4" t="str">
        <f>IFERROR(IF(IF(AND(IF(M1674&lt;&gt;0,LOOKUP(M1674,[1]Customer!$A:$A,[1]Customer!$V:$V),IF(N1674&lt;&gt;0,LOOKUP(N1674,[1]Supplier!$A:$A,[1]Supplier!$V:$V)))=FALSE,O1674&lt;&gt;0),LOOKUP(O1674,[1]Branch!$A:$A,[1]Branch!$V:$V),IF(M1674&lt;&gt;0,LOOKUP(M1674,[1]Customer!$A:$A,[1]Customer!$V:$V),IF(N1674&lt;&gt;0,LOOKUP(N1674,[1]Supplier!$A:$A,[1]Supplier!$V:$V))))=FALSE,LOOKUP(P1674,[1]Banking!$A:$A,[1]Banking!$C:$C),IF(AND(IF(M1674&lt;&gt;0,LOOKUP(M1674,[1]Customer!$A:$A,[1]Customer!$V:$V),IF(N1674&lt;&gt;0,LOOKUP(N1674,[1]Supplier!$A:$A,[1]Supplier!$V:$V)))=FALSE,O1674&lt;&gt;0),LOOKUP(O1674,[1]Branch!$A:$A,[1]Branch!$V:$V),IF(M1674&lt;&gt;0,LOOKUP(M1674,[1]Customer!$A:$A,[1]Customer!$V:$V),IF(N1674&lt;&gt;0,LOOKUP(N1674,[1]Supplier!$A:$A,[1]Supplier!$V:$V))))),"")</f>
        <v/>
      </c>
      <c r="S1674" s="14">
        <f>IFERROR(SUMIF(CREF!A:A,PREF!A1674,CREF!G:G),"")</f>
        <v>0</v>
      </c>
    </row>
    <row r="1675" spans="2:19">
      <c r="B1675" s="5"/>
      <c r="Q1675" s="4" t="str">
        <f>IFERROR(IF(IF(AND(IF(M1675&lt;&gt;0,LOOKUP(M1675,[1]Customer!$A:$A,[1]Customer!$B:$B),IF(N1675&lt;&gt;0,LOOKUP(N1675,[1]Supplier!$A:$A,[1]Supplier!$B:$B)))=FALSE,O1675&lt;&gt;0),LOOKUP(O1675,[1]Branch!$A:$A,[1]Branch!$B:$B),IF(M1675&lt;&gt;0,LOOKUP(M1675,[1]Customer!$A:$A,[1]Customer!$B:$B),IF(N1675&lt;&gt;0,LOOKUP(N1675,[1]Supplier!$A:$A,[1]Supplier!$B:$B))))=FALSE,LOOKUP(P1675,[1]Banking!$A:$A,[1]Banking!$B:$B),IF(AND(IF(M1675&lt;&gt;0,LOOKUP(M1675,[1]Customer!$A:$A,[1]Customer!$B:$B),IF(N1675&lt;&gt;0,LOOKUP(N1675,[1]Supplier!$A:$A,[1]Supplier!$B:$B)))=FALSE,O1675&lt;&gt;0),LOOKUP(O1675,[1]Branch!$A:$A,[1]Branch!$B:$B),IF(M1675&lt;&gt;0,LOOKUP(M1675,[1]Customer!$A:$A,[1]Customer!$B:$B),IF(N1675&lt;&gt;0,LOOKUP(N1675,[1]Supplier!$A:$A,[1]Supplier!$B:$B))))),"")</f>
        <v/>
      </c>
      <c r="R1675" s="4" t="str">
        <f>IFERROR(IF(IF(AND(IF(M1675&lt;&gt;0,LOOKUP(M1675,[1]Customer!$A:$A,[1]Customer!$V:$V),IF(N1675&lt;&gt;0,LOOKUP(N1675,[1]Supplier!$A:$A,[1]Supplier!$V:$V)))=FALSE,O1675&lt;&gt;0),LOOKUP(O1675,[1]Branch!$A:$A,[1]Branch!$V:$V),IF(M1675&lt;&gt;0,LOOKUP(M1675,[1]Customer!$A:$A,[1]Customer!$V:$V),IF(N1675&lt;&gt;0,LOOKUP(N1675,[1]Supplier!$A:$A,[1]Supplier!$V:$V))))=FALSE,LOOKUP(P1675,[1]Banking!$A:$A,[1]Banking!$C:$C),IF(AND(IF(M1675&lt;&gt;0,LOOKUP(M1675,[1]Customer!$A:$A,[1]Customer!$V:$V),IF(N1675&lt;&gt;0,LOOKUP(N1675,[1]Supplier!$A:$A,[1]Supplier!$V:$V)))=FALSE,O1675&lt;&gt;0),LOOKUP(O1675,[1]Branch!$A:$A,[1]Branch!$V:$V),IF(M1675&lt;&gt;0,LOOKUP(M1675,[1]Customer!$A:$A,[1]Customer!$V:$V),IF(N1675&lt;&gt;0,LOOKUP(N1675,[1]Supplier!$A:$A,[1]Supplier!$V:$V))))),"")</f>
        <v/>
      </c>
      <c r="S1675" s="14">
        <f>IFERROR(SUMIF(CREF!A:A,PREF!A1675,CREF!G:G),"")</f>
        <v>0</v>
      </c>
    </row>
    <row r="1676" spans="2:19">
      <c r="B1676" s="5"/>
      <c r="Q1676" s="4" t="str">
        <f>IFERROR(IF(IF(AND(IF(M1676&lt;&gt;0,LOOKUP(M1676,[1]Customer!$A:$A,[1]Customer!$B:$B),IF(N1676&lt;&gt;0,LOOKUP(N1676,[1]Supplier!$A:$A,[1]Supplier!$B:$B)))=FALSE,O1676&lt;&gt;0),LOOKUP(O1676,[1]Branch!$A:$A,[1]Branch!$B:$B),IF(M1676&lt;&gt;0,LOOKUP(M1676,[1]Customer!$A:$A,[1]Customer!$B:$B),IF(N1676&lt;&gt;0,LOOKUP(N1676,[1]Supplier!$A:$A,[1]Supplier!$B:$B))))=FALSE,LOOKUP(P1676,[1]Banking!$A:$A,[1]Banking!$B:$B),IF(AND(IF(M1676&lt;&gt;0,LOOKUP(M1676,[1]Customer!$A:$A,[1]Customer!$B:$B),IF(N1676&lt;&gt;0,LOOKUP(N1676,[1]Supplier!$A:$A,[1]Supplier!$B:$B)))=FALSE,O1676&lt;&gt;0),LOOKUP(O1676,[1]Branch!$A:$A,[1]Branch!$B:$B),IF(M1676&lt;&gt;0,LOOKUP(M1676,[1]Customer!$A:$A,[1]Customer!$B:$B),IF(N1676&lt;&gt;0,LOOKUP(N1676,[1]Supplier!$A:$A,[1]Supplier!$B:$B))))),"")</f>
        <v/>
      </c>
      <c r="R1676" s="4" t="str">
        <f>IFERROR(IF(IF(AND(IF(M1676&lt;&gt;0,LOOKUP(M1676,[1]Customer!$A:$A,[1]Customer!$V:$V),IF(N1676&lt;&gt;0,LOOKUP(N1676,[1]Supplier!$A:$A,[1]Supplier!$V:$V)))=FALSE,O1676&lt;&gt;0),LOOKUP(O1676,[1]Branch!$A:$A,[1]Branch!$V:$V),IF(M1676&lt;&gt;0,LOOKUP(M1676,[1]Customer!$A:$A,[1]Customer!$V:$V),IF(N1676&lt;&gt;0,LOOKUP(N1676,[1]Supplier!$A:$A,[1]Supplier!$V:$V))))=FALSE,LOOKUP(P1676,[1]Banking!$A:$A,[1]Banking!$C:$C),IF(AND(IF(M1676&lt;&gt;0,LOOKUP(M1676,[1]Customer!$A:$A,[1]Customer!$V:$V),IF(N1676&lt;&gt;0,LOOKUP(N1676,[1]Supplier!$A:$A,[1]Supplier!$V:$V)))=FALSE,O1676&lt;&gt;0),LOOKUP(O1676,[1]Branch!$A:$A,[1]Branch!$V:$V),IF(M1676&lt;&gt;0,LOOKUP(M1676,[1]Customer!$A:$A,[1]Customer!$V:$V),IF(N1676&lt;&gt;0,LOOKUP(N1676,[1]Supplier!$A:$A,[1]Supplier!$V:$V))))),"")</f>
        <v/>
      </c>
      <c r="S1676" s="14">
        <f>IFERROR(SUMIF(CREF!A:A,PREF!A1676,CREF!G:G),"")</f>
        <v>0</v>
      </c>
    </row>
    <row r="1677" spans="2:19">
      <c r="B1677" s="5"/>
      <c r="Q1677" s="4" t="str">
        <f>IFERROR(IF(IF(AND(IF(M1677&lt;&gt;0,LOOKUP(M1677,[1]Customer!$A:$A,[1]Customer!$B:$B),IF(N1677&lt;&gt;0,LOOKUP(N1677,[1]Supplier!$A:$A,[1]Supplier!$B:$B)))=FALSE,O1677&lt;&gt;0),LOOKUP(O1677,[1]Branch!$A:$A,[1]Branch!$B:$B),IF(M1677&lt;&gt;0,LOOKUP(M1677,[1]Customer!$A:$A,[1]Customer!$B:$B),IF(N1677&lt;&gt;0,LOOKUP(N1677,[1]Supplier!$A:$A,[1]Supplier!$B:$B))))=FALSE,LOOKUP(P1677,[1]Banking!$A:$A,[1]Banking!$B:$B),IF(AND(IF(M1677&lt;&gt;0,LOOKUP(M1677,[1]Customer!$A:$A,[1]Customer!$B:$B),IF(N1677&lt;&gt;0,LOOKUP(N1677,[1]Supplier!$A:$A,[1]Supplier!$B:$B)))=FALSE,O1677&lt;&gt;0),LOOKUP(O1677,[1]Branch!$A:$A,[1]Branch!$B:$B),IF(M1677&lt;&gt;0,LOOKUP(M1677,[1]Customer!$A:$A,[1]Customer!$B:$B),IF(N1677&lt;&gt;0,LOOKUP(N1677,[1]Supplier!$A:$A,[1]Supplier!$B:$B))))),"")</f>
        <v/>
      </c>
      <c r="R1677" s="4" t="str">
        <f>IFERROR(IF(IF(AND(IF(M1677&lt;&gt;0,LOOKUP(M1677,[1]Customer!$A:$A,[1]Customer!$V:$V),IF(N1677&lt;&gt;0,LOOKUP(N1677,[1]Supplier!$A:$A,[1]Supplier!$V:$V)))=FALSE,O1677&lt;&gt;0),LOOKUP(O1677,[1]Branch!$A:$A,[1]Branch!$V:$V),IF(M1677&lt;&gt;0,LOOKUP(M1677,[1]Customer!$A:$A,[1]Customer!$V:$V),IF(N1677&lt;&gt;0,LOOKUP(N1677,[1]Supplier!$A:$A,[1]Supplier!$V:$V))))=FALSE,LOOKUP(P1677,[1]Banking!$A:$A,[1]Banking!$C:$C),IF(AND(IF(M1677&lt;&gt;0,LOOKUP(M1677,[1]Customer!$A:$A,[1]Customer!$V:$V),IF(N1677&lt;&gt;0,LOOKUP(N1677,[1]Supplier!$A:$A,[1]Supplier!$V:$V)))=FALSE,O1677&lt;&gt;0),LOOKUP(O1677,[1]Branch!$A:$A,[1]Branch!$V:$V),IF(M1677&lt;&gt;0,LOOKUP(M1677,[1]Customer!$A:$A,[1]Customer!$V:$V),IF(N1677&lt;&gt;0,LOOKUP(N1677,[1]Supplier!$A:$A,[1]Supplier!$V:$V))))),"")</f>
        <v/>
      </c>
      <c r="S1677" s="14">
        <f>IFERROR(SUMIF(CREF!A:A,PREF!A1677,CREF!G:G),"")</f>
        <v>0</v>
      </c>
    </row>
    <row r="1678" spans="2:19">
      <c r="B1678" s="5"/>
      <c r="Q1678" s="4" t="str">
        <f>IFERROR(IF(IF(AND(IF(M1678&lt;&gt;0,LOOKUP(M1678,[1]Customer!$A:$A,[1]Customer!$B:$B),IF(N1678&lt;&gt;0,LOOKUP(N1678,[1]Supplier!$A:$A,[1]Supplier!$B:$B)))=FALSE,O1678&lt;&gt;0),LOOKUP(O1678,[1]Branch!$A:$A,[1]Branch!$B:$B),IF(M1678&lt;&gt;0,LOOKUP(M1678,[1]Customer!$A:$A,[1]Customer!$B:$B),IF(N1678&lt;&gt;0,LOOKUP(N1678,[1]Supplier!$A:$A,[1]Supplier!$B:$B))))=FALSE,LOOKUP(P1678,[1]Banking!$A:$A,[1]Banking!$B:$B),IF(AND(IF(M1678&lt;&gt;0,LOOKUP(M1678,[1]Customer!$A:$A,[1]Customer!$B:$B),IF(N1678&lt;&gt;0,LOOKUP(N1678,[1]Supplier!$A:$A,[1]Supplier!$B:$B)))=FALSE,O1678&lt;&gt;0),LOOKUP(O1678,[1]Branch!$A:$A,[1]Branch!$B:$B),IF(M1678&lt;&gt;0,LOOKUP(M1678,[1]Customer!$A:$A,[1]Customer!$B:$B),IF(N1678&lt;&gt;0,LOOKUP(N1678,[1]Supplier!$A:$A,[1]Supplier!$B:$B))))),"")</f>
        <v/>
      </c>
      <c r="R1678" s="4" t="str">
        <f>IFERROR(IF(IF(AND(IF(M1678&lt;&gt;0,LOOKUP(M1678,[1]Customer!$A:$A,[1]Customer!$V:$V),IF(N1678&lt;&gt;0,LOOKUP(N1678,[1]Supplier!$A:$A,[1]Supplier!$V:$V)))=FALSE,O1678&lt;&gt;0),LOOKUP(O1678,[1]Branch!$A:$A,[1]Branch!$V:$V),IF(M1678&lt;&gt;0,LOOKUP(M1678,[1]Customer!$A:$A,[1]Customer!$V:$V),IF(N1678&lt;&gt;0,LOOKUP(N1678,[1]Supplier!$A:$A,[1]Supplier!$V:$V))))=FALSE,LOOKUP(P1678,[1]Banking!$A:$A,[1]Banking!$C:$C),IF(AND(IF(M1678&lt;&gt;0,LOOKUP(M1678,[1]Customer!$A:$A,[1]Customer!$V:$V),IF(N1678&lt;&gt;0,LOOKUP(N1678,[1]Supplier!$A:$A,[1]Supplier!$V:$V)))=FALSE,O1678&lt;&gt;0),LOOKUP(O1678,[1]Branch!$A:$A,[1]Branch!$V:$V),IF(M1678&lt;&gt;0,LOOKUP(M1678,[1]Customer!$A:$A,[1]Customer!$V:$V),IF(N1678&lt;&gt;0,LOOKUP(N1678,[1]Supplier!$A:$A,[1]Supplier!$V:$V))))),"")</f>
        <v/>
      </c>
      <c r="S1678" s="14">
        <f>IFERROR(SUMIF(CREF!A:A,PREF!A1678,CREF!G:G),"")</f>
        <v>0</v>
      </c>
    </row>
    <row r="1679" spans="2:19">
      <c r="B1679" s="5"/>
      <c r="Q1679" s="4" t="str">
        <f>IFERROR(IF(IF(AND(IF(M1679&lt;&gt;0,LOOKUP(M1679,[1]Customer!$A:$A,[1]Customer!$B:$B),IF(N1679&lt;&gt;0,LOOKUP(N1679,[1]Supplier!$A:$A,[1]Supplier!$B:$B)))=FALSE,O1679&lt;&gt;0),LOOKUP(O1679,[1]Branch!$A:$A,[1]Branch!$B:$B),IF(M1679&lt;&gt;0,LOOKUP(M1679,[1]Customer!$A:$A,[1]Customer!$B:$B),IF(N1679&lt;&gt;0,LOOKUP(N1679,[1]Supplier!$A:$A,[1]Supplier!$B:$B))))=FALSE,LOOKUP(P1679,[1]Banking!$A:$A,[1]Banking!$B:$B),IF(AND(IF(M1679&lt;&gt;0,LOOKUP(M1679,[1]Customer!$A:$A,[1]Customer!$B:$B),IF(N1679&lt;&gt;0,LOOKUP(N1679,[1]Supplier!$A:$A,[1]Supplier!$B:$B)))=FALSE,O1679&lt;&gt;0),LOOKUP(O1679,[1]Branch!$A:$A,[1]Branch!$B:$B),IF(M1679&lt;&gt;0,LOOKUP(M1679,[1]Customer!$A:$A,[1]Customer!$B:$B),IF(N1679&lt;&gt;0,LOOKUP(N1679,[1]Supplier!$A:$A,[1]Supplier!$B:$B))))),"")</f>
        <v/>
      </c>
      <c r="R1679" s="4" t="str">
        <f>IFERROR(IF(IF(AND(IF(M1679&lt;&gt;0,LOOKUP(M1679,[1]Customer!$A:$A,[1]Customer!$V:$V),IF(N1679&lt;&gt;0,LOOKUP(N1679,[1]Supplier!$A:$A,[1]Supplier!$V:$V)))=FALSE,O1679&lt;&gt;0),LOOKUP(O1679,[1]Branch!$A:$A,[1]Branch!$V:$V),IF(M1679&lt;&gt;0,LOOKUP(M1679,[1]Customer!$A:$A,[1]Customer!$V:$V),IF(N1679&lt;&gt;0,LOOKUP(N1679,[1]Supplier!$A:$A,[1]Supplier!$V:$V))))=FALSE,LOOKUP(P1679,[1]Banking!$A:$A,[1]Banking!$C:$C),IF(AND(IF(M1679&lt;&gt;0,LOOKUP(M1679,[1]Customer!$A:$A,[1]Customer!$V:$V),IF(N1679&lt;&gt;0,LOOKUP(N1679,[1]Supplier!$A:$A,[1]Supplier!$V:$V)))=FALSE,O1679&lt;&gt;0),LOOKUP(O1679,[1]Branch!$A:$A,[1]Branch!$V:$V),IF(M1679&lt;&gt;0,LOOKUP(M1679,[1]Customer!$A:$A,[1]Customer!$V:$V),IF(N1679&lt;&gt;0,LOOKUP(N1679,[1]Supplier!$A:$A,[1]Supplier!$V:$V))))),"")</f>
        <v/>
      </c>
      <c r="S1679" s="14">
        <f>IFERROR(SUMIF(CREF!A:A,PREF!A1679,CREF!G:G),"")</f>
        <v>0</v>
      </c>
    </row>
    <row r="1680" spans="2:19">
      <c r="B1680" s="5"/>
      <c r="Q1680" s="4" t="str">
        <f>IFERROR(IF(IF(AND(IF(M1680&lt;&gt;0,LOOKUP(M1680,[1]Customer!$A:$A,[1]Customer!$B:$B),IF(N1680&lt;&gt;0,LOOKUP(N1680,[1]Supplier!$A:$A,[1]Supplier!$B:$B)))=FALSE,O1680&lt;&gt;0),LOOKUP(O1680,[1]Branch!$A:$A,[1]Branch!$B:$B),IF(M1680&lt;&gt;0,LOOKUP(M1680,[1]Customer!$A:$A,[1]Customer!$B:$B),IF(N1680&lt;&gt;0,LOOKUP(N1680,[1]Supplier!$A:$A,[1]Supplier!$B:$B))))=FALSE,LOOKUP(P1680,[1]Banking!$A:$A,[1]Banking!$B:$B),IF(AND(IF(M1680&lt;&gt;0,LOOKUP(M1680,[1]Customer!$A:$A,[1]Customer!$B:$B),IF(N1680&lt;&gt;0,LOOKUP(N1680,[1]Supplier!$A:$A,[1]Supplier!$B:$B)))=FALSE,O1680&lt;&gt;0),LOOKUP(O1680,[1]Branch!$A:$A,[1]Branch!$B:$B),IF(M1680&lt;&gt;0,LOOKUP(M1680,[1]Customer!$A:$A,[1]Customer!$B:$B),IF(N1680&lt;&gt;0,LOOKUP(N1680,[1]Supplier!$A:$A,[1]Supplier!$B:$B))))),"")</f>
        <v/>
      </c>
      <c r="R1680" s="4" t="str">
        <f>IFERROR(IF(IF(AND(IF(M1680&lt;&gt;0,LOOKUP(M1680,[1]Customer!$A:$A,[1]Customer!$V:$V),IF(N1680&lt;&gt;0,LOOKUP(N1680,[1]Supplier!$A:$A,[1]Supplier!$V:$V)))=FALSE,O1680&lt;&gt;0),LOOKUP(O1680,[1]Branch!$A:$A,[1]Branch!$V:$V),IF(M1680&lt;&gt;0,LOOKUP(M1680,[1]Customer!$A:$A,[1]Customer!$V:$V),IF(N1680&lt;&gt;0,LOOKUP(N1680,[1]Supplier!$A:$A,[1]Supplier!$V:$V))))=FALSE,LOOKUP(P1680,[1]Banking!$A:$A,[1]Banking!$C:$C),IF(AND(IF(M1680&lt;&gt;0,LOOKUP(M1680,[1]Customer!$A:$A,[1]Customer!$V:$V),IF(N1680&lt;&gt;0,LOOKUP(N1680,[1]Supplier!$A:$A,[1]Supplier!$V:$V)))=FALSE,O1680&lt;&gt;0),LOOKUP(O1680,[1]Branch!$A:$A,[1]Branch!$V:$V),IF(M1680&lt;&gt;0,LOOKUP(M1680,[1]Customer!$A:$A,[1]Customer!$V:$V),IF(N1680&lt;&gt;0,LOOKUP(N1680,[1]Supplier!$A:$A,[1]Supplier!$V:$V))))),"")</f>
        <v/>
      </c>
      <c r="S1680" s="14">
        <f>IFERROR(SUMIF(CREF!A:A,PREF!A1680,CREF!G:G),"")</f>
        <v>0</v>
      </c>
    </row>
    <row r="1681" spans="2:19">
      <c r="B1681" s="5"/>
      <c r="Q1681" s="4" t="str">
        <f>IFERROR(IF(IF(AND(IF(M1681&lt;&gt;0,LOOKUP(M1681,[1]Customer!$A:$A,[1]Customer!$B:$B),IF(N1681&lt;&gt;0,LOOKUP(N1681,[1]Supplier!$A:$A,[1]Supplier!$B:$B)))=FALSE,O1681&lt;&gt;0),LOOKUP(O1681,[1]Branch!$A:$A,[1]Branch!$B:$B),IF(M1681&lt;&gt;0,LOOKUP(M1681,[1]Customer!$A:$A,[1]Customer!$B:$B),IF(N1681&lt;&gt;0,LOOKUP(N1681,[1]Supplier!$A:$A,[1]Supplier!$B:$B))))=FALSE,LOOKUP(P1681,[1]Banking!$A:$A,[1]Banking!$B:$B),IF(AND(IF(M1681&lt;&gt;0,LOOKUP(M1681,[1]Customer!$A:$A,[1]Customer!$B:$B),IF(N1681&lt;&gt;0,LOOKUP(N1681,[1]Supplier!$A:$A,[1]Supplier!$B:$B)))=FALSE,O1681&lt;&gt;0),LOOKUP(O1681,[1]Branch!$A:$A,[1]Branch!$B:$B),IF(M1681&lt;&gt;0,LOOKUP(M1681,[1]Customer!$A:$A,[1]Customer!$B:$B),IF(N1681&lt;&gt;0,LOOKUP(N1681,[1]Supplier!$A:$A,[1]Supplier!$B:$B))))),"")</f>
        <v/>
      </c>
      <c r="R1681" s="4" t="str">
        <f>IFERROR(IF(IF(AND(IF(M1681&lt;&gt;0,LOOKUP(M1681,[1]Customer!$A:$A,[1]Customer!$V:$V),IF(N1681&lt;&gt;0,LOOKUP(N1681,[1]Supplier!$A:$A,[1]Supplier!$V:$V)))=FALSE,O1681&lt;&gt;0),LOOKUP(O1681,[1]Branch!$A:$A,[1]Branch!$V:$V),IF(M1681&lt;&gt;0,LOOKUP(M1681,[1]Customer!$A:$A,[1]Customer!$V:$V),IF(N1681&lt;&gt;0,LOOKUP(N1681,[1]Supplier!$A:$A,[1]Supplier!$V:$V))))=FALSE,LOOKUP(P1681,[1]Banking!$A:$A,[1]Banking!$C:$C),IF(AND(IF(M1681&lt;&gt;0,LOOKUP(M1681,[1]Customer!$A:$A,[1]Customer!$V:$V),IF(N1681&lt;&gt;0,LOOKUP(N1681,[1]Supplier!$A:$A,[1]Supplier!$V:$V)))=FALSE,O1681&lt;&gt;0),LOOKUP(O1681,[1]Branch!$A:$A,[1]Branch!$V:$V),IF(M1681&lt;&gt;0,LOOKUP(M1681,[1]Customer!$A:$A,[1]Customer!$V:$V),IF(N1681&lt;&gt;0,LOOKUP(N1681,[1]Supplier!$A:$A,[1]Supplier!$V:$V))))),"")</f>
        <v/>
      </c>
      <c r="S1681" s="14">
        <f>IFERROR(SUMIF(CREF!A:A,PREF!A1681,CREF!G:G),"")</f>
        <v>0</v>
      </c>
    </row>
    <row r="1682" spans="2:19">
      <c r="B1682" s="5"/>
      <c r="Q1682" s="4" t="str">
        <f>IFERROR(IF(IF(AND(IF(M1682&lt;&gt;0,LOOKUP(M1682,[1]Customer!$A:$A,[1]Customer!$B:$B),IF(N1682&lt;&gt;0,LOOKUP(N1682,[1]Supplier!$A:$A,[1]Supplier!$B:$B)))=FALSE,O1682&lt;&gt;0),LOOKUP(O1682,[1]Branch!$A:$A,[1]Branch!$B:$B),IF(M1682&lt;&gt;0,LOOKUP(M1682,[1]Customer!$A:$A,[1]Customer!$B:$B),IF(N1682&lt;&gt;0,LOOKUP(N1682,[1]Supplier!$A:$A,[1]Supplier!$B:$B))))=FALSE,LOOKUP(P1682,[1]Banking!$A:$A,[1]Banking!$B:$B),IF(AND(IF(M1682&lt;&gt;0,LOOKUP(M1682,[1]Customer!$A:$A,[1]Customer!$B:$B),IF(N1682&lt;&gt;0,LOOKUP(N1682,[1]Supplier!$A:$A,[1]Supplier!$B:$B)))=FALSE,O1682&lt;&gt;0),LOOKUP(O1682,[1]Branch!$A:$A,[1]Branch!$B:$B),IF(M1682&lt;&gt;0,LOOKUP(M1682,[1]Customer!$A:$A,[1]Customer!$B:$B),IF(N1682&lt;&gt;0,LOOKUP(N1682,[1]Supplier!$A:$A,[1]Supplier!$B:$B))))),"")</f>
        <v/>
      </c>
      <c r="R1682" s="4" t="str">
        <f>IFERROR(IF(IF(AND(IF(M1682&lt;&gt;0,LOOKUP(M1682,[1]Customer!$A:$A,[1]Customer!$V:$V),IF(N1682&lt;&gt;0,LOOKUP(N1682,[1]Supplier!$A:$A,[1]Supplier!$V:$V)))=FALSE,O1682&lt;&gt;0),LOOKUP(O1682,[1]Branch!$A:$A,[1]Branch!$V:$V),IF(M1682&lt;&gt;0,LOOKUP(M1682,[1]Customer!$A:$A,[1]Customer!$V:$V),IF(N1682&lt;&gt;0,LOOKUP(N1682,[1]Supplier!$A:$A,[1]Supplier!$V:$V))))=FALSE,LOOKUP(P1682,[1]Banking!$A:$A,[1]Banking!$C:$C),IF(AND(IF(M1682&lt;&gt;0,LOOKUP(M1682,[1]Customer!$A:$A,[1]Customer!$V:$V),IF(N1682&lt;&gt;0,LOOKUP(N1682,[1]Supplier!$A:$A,[1]Supplier!$V:$V)))=FALSE,O1682&lt;&gt;0),LOOKUP(O1682,[1]Branch!$A:$A,[1]Branch!$V:$V),IF(M1682&lt;&gt;0,LOOKUP(M1682,[1]Customer!$A:$A,[1]Customer!$V:$V),IF(N1682&lt;&gt;0,LOOKUP(N1682,[1]Supplier!$A:$A,[1]Supplier!$V:$V))))),"")</f>
        <v/>
      </c>
      <c r="S1682" s="14">
        <f>IFERROR(SUMIF(CREF!A:A,PREF!A1682,CREF!G:G),"")</f>
        <v>0</v>
      </c>
    </row>
    <row r="1683" spans="2:19">
      <c r="B1683" s="5"/>
      <c r="Q1683" s="4" t="str">
        <f>IFERROR(IF(IF(AND(IF(M1683&lt;&gt;0,LOOKUP(M1683,[1]Customer!$A:$A,[1]Customer!$B:$B),IF(N1683&lt;&gt;0,LOOKUP(N1683,[1]Supplier!$A:$A,[1]Supplier!$B:$B)))=FALSE,O1683&lt;&gt;0),LOOKUP(O1683,[1]Branch!$A:$A,[1]Branch!$B:$B),IF(M1683&lt;&gt;0,LOOKUP(M1683,[1]Customer!$A:$A,[1]Customer!$B:$B),IF(N1683&lt;&gt;0,LOOKUP(N1683,[1]Supplier!$A:$A,[1]Supplier!$B:$B))))=FALSE,LOOKUP(P1683,[1]Banking!$A:$A,[1]Banking!$B:$B),IF(AND(IF(M1683&lt;&gt;0,LOOKUP(M1683,[1]Customer!$A:$A,[1]Customer!$B:$B),IF(N1683&lt;&gt;0,LOOKUP(N1683,[1]Supplier!$A:$A,[1]Supplier!$B:$B)))=FALSE,O1683&lt;&gt;0),LOOKUP(O1683,[1]Branch!$A:$A,[1]Branch!$B:$B),IF(M1683&lt;&gt;0,LOOKUP(M1683,[1]Customer!$A:$A,[1]Customer!$B:$B),IF(N1683&lt;&gt;0,LOOKUP(N1683,[1]Supplier!$A:$A,[1]Supplier!$B:$B))))),"")</f>
        <v/>
      </c>
      <c r="R1683" s="4" t="str">
        <f>IFERROR(IF(IF(AND(IF(M1683&lt;&gt;0,LOOKUP(M1683,[1]Customer!$A:$A,[1]Customer!$V:$V),IF(N1683&lt;&gt;0,LOOKUP(N1683,[1]Supplier!$A:$A,[1]Supplier!$V:$V)))=FALSE,O1683&lt;&gt;0),LOOKUP(O1683,[1]Branch!$A:$A,[1]Branch!$V:$V),IF(M1683&lt;&gt;0,LOOKUP(M1683,[1]Customer!$A:$A,[1]Customer!$V:$V),IF(N1683&lt;&gt;0,LOOKUP(N1683,[1]Supplier!$A:$A,[1]Supplier!$V:$V))))=FALSE,LOOKUP(P1683,[1]Banking!$A:$A,[1]Banking!$C:$C),IF(AND(IF(M1683&lt;&gt;0,LOOKUP(M1683,[1]Customer!$A:$A,[1]Customer!$V:$V),IF(N1683&lt;&gt;0,LOOKUP(N1683,[1]Supplier!$A:$A,[1]Supplier!$V:$V)))=FALSE,O1683&lt;&gt;0),LOOKUP(O1683,[1]Branch!$A:$A,[1]Branch!$V:$V),IF(M1683&lt;&gt;0,LOOKUP(M1683,[1]Customer!$A:$A,[1]Customer!$V:$V),IF(N1683&lt;&gt;0,LOOKUP(N1683,[1]Supplier!$A:$A,[1]Supplier!$V:$V))))),"")</f>
        <v/>
      </c>
      <c r="S1683" s="14">
        <f>IFERROR(SUMIF(CREF!A:A,PREF!A1683,CREF!G:G),"")</f>
        <v>0</v>
      </c>
    </row>
    <row r="1684" spans="2:19">
      <c r="B1684" s="5"/>
      <c r="Q1684" s="4" t="str">
        <f>IFERROR(IF(IF(AND(IF(M1684&lt;&gt;0,LOOKUP(M1684,[1]Customer!$A:$A,[1]Customer!$B:$B),IF(N1684&lt;&gt;0,LOOKUP(N1684,[1]Supplier!$A:$A,[1]Supplier!$B:$B)))=FALSE,O1684&lt;&gt;0),LOOKUP(O1684,[1]Branch!$A:$A,[1]Branch!$B:$B),IF(M1684&lt;&gt;0,LOOKUP(M1684,[1]Customer!$A:$A,[1]Customer!$B:$B),IF(N1684&lt;&gt;0,LOOKUP(N1684,[1]Supplier!$A:$A,[1]Supplier!$B:$B))))=FALSE,LOOKUP(P1684,[1]Banking!$A:$A,[1]Banking!$B:$B),IF(AND(IF(M1684&lt;&gt;0,LOOKUP(M1684,[1]Customer!$A:$A,[1]Customer!$B:$B),IF(N1684&lt;&gt;0,LOOKUP(N1684,[1]Supplier!$A:$A,[1]Supplier!$B:$B)))=FALSE,O1684&lt;&gt;0),LOOKUP(O1684,[1]Branch!$A:$A,[1]Branch!$B:$B),IF(M1684&lt;&gt;0,LOOKUP(M1684,[1]Customer!$A:$A,[1]Customer!$B:$B),IF(N1684&lt;&gt;0,LOOKUP(N1684,[1]Supplier!$A:$A,[1]Supplier!$B:$B))))),"")</f>
        <v/>
      </c>
      <c r="R1684" s="4" t="str">
        <f>IFERROR(IF(IF(AND(IF(M1684&lt;&gt;0,LOOKUP(M1684,[1]Customer!$A:$A,[1]Customer!$V:$V),IF(N1684&lt;&gt;0,LOOKUP(N1684,[1]Supplier!$A:$A,[1]Supplier!$V:$V)))=FALSE,O1684&lt;&gt;0),LOOKUP(O1684,[1]Branch!$A:$A,[1]Branch!$V:$V),IF(M1684&lt;&gt;0,LOOKUP(M1684,[1]Customer!$A:$A,[1]Customer!$V:$V),IF(N1684&lt;&gt;0,LOOKUP(N1684,[1]Supplier!$A:$A,[1]Supplier!$V:$V))))=FALSE,LOOKUP(P1684,[1]Banking!$A:$A,[1]Banking!$C:$C),IF(AND(IF(M1684&lt;&gt;0,LOOKUP(M1684,[1]Customer!$A:$A,[1]Customer!$V:$V),IF(N1684&lt;&gt;0,LOOKUP(N1684,[1]Supplier!$A:$A,[1]Supplier!$V:$V)))=FALSE,O1684&lt;&gt;0),LOOKUP(O1684,[1]Branch!$A:$A,[1]Branch!$V:$V),IF(M1684&lt;&gt;0,LOOKUP(M1684,[1]Customer!$A:$A,[1]Customer!$V:$V),IF(N1684&lt;&gt;0,LOOKUP(N1684,[1]Supplier!$A:$A,[1]Supplier!$V:$V))))),"")</f>
        <v/>
      </c>
      <c r="S1684" s="14">
        <f>IFERROR(SUMIF(CREF!A:A,PREF!A1684,CREF!G:G),"")</f>
        <v>0</v>
      </c>
    </row>
    <row r="1685" spans="2:19">
      <c r="B1685" s="5"/>
      <c r="Q1685" s="4" t="str">
        <f>IFERROR(IF(IF(AND(IF(M1685&lt;&gt;0,LOOKUP(M1685,[1]Customer!$A:$A,[1]Customer!$B:$B),IF(N1685&lt;&gt;0,LOOKUP(N1685,[1]Supplier!$A:$A,[1]Supplier!$B:$B)))=FALSE,O1685&lt;&gt;0),LOOKUP(O1685,[1]Branch!$A:$A,[1]Branch!$B:$B),IF(M1685&lt;&gt;0,LOOKUP(M1685,[1]Customer!$A:$A,[1]Customer!$B:$B),IF(N1685&lt;&gt;0,LOOKUP(N1685,[1]Supplier!$A:$A,[1]Supplier!$B:$B))))=FALSE,LOOKUP(P1685,[1]Banking!$A:$A,[1]Banking!$B:$B),IF(AND(IF(M1685&lt;&gt;0,LOOKUP(M1685,[1]Customer!$A:$A,[1]Customer!$B:$B),IF(N1685&lt;&gt;0,LOOKUP(N1685,[1]Supplier!$A:$A,[1]Supplier!$B:$B)))=FALSE,O1685&lt;&gt;0),LOOKUP(O1685,[1]Branch!$A:$A,[1]Branch!$B:$B),IF(M1685&lt;&gt;0,LOOKUP(M1685,[1]Customer!$A:$A,[1]Customer!$B:$B),IF(N1685&lt;&gt;0,LOOKUP(N1685,[1]Supplier!$A:$A,[1]Supplier!$B:$B))))),"")</f>
        <v/>
      </c>
      <c r="R1685" s="4" t="str">
        <f>IFERROR(IF(IF(AND(IF(M1685&lt;&gt;0,LOOKUP(M1685,[1]Customer!$A:$A,[1]Customer!$V:$V),IF(N1685&lt;&gt;0,LOOKUP(N1685,[1]Supplier!$A:$A,[1]Supplier!$V:$V)))=FALSE,O1685&lt;&gt;0),LOOKUP(O1685,[1]Branch!$A:$A,[1]Branch!$V:$V),IF(M1685&lt;&gt;0,LOOKUP(M1685,[1]Customer!$A:$A,[1]Customer!$V:$V),IF(N1685&lt;&gt;0,LOOKUP(N1685,[1]Supplier!$A:$A,[1]Supplier!$V:$V))))=FALSE,LOOKUP(P1685,[1]Banking!$A:$A,[1]Banking!$C:$C),IF(AND(IF(M1685&lt;&gt;0,LOOKUP(M1685,[1]Customer!$A:$A,[1]Customer!$V:$V),IF(N1685&lt;&gt;0,LOOKUP(N1685,[1]Supplier!$A:$A,[1]Supplier!$V:$V)))=FALSE,O1685&lt;&gt;0),LOOKUP(O1685,[1]Branch!$A:$A,[1]Branch!$V:$V),IF(M1685&lt;&gt;0,LOOKUP(M1685,[1]Customer!$A:$A,[1]Customer!$V:$V),IF(N1685&lt;&gt;0,LOOKUP(N1685,[1]Supplier!$A:$A,[1]Supplier!$V:$V))))),"")</f>
        <v/>
      </c>
      <c r="S1685" s="14">
        <f>IFERROR(SUMIF(CREF!A:A,PREF!A1685,CREF!G:G),"")</f>
        <v>0</v>
      </c>
    </row>
    <row r="1686" spans="2:19">
      <c r="B1686" s="5"/>
      <c r="Q1686" s="4" t="str">
        <f>IFERROR(IF(IF(AND(IF(M1686&lt;&gt;0,LOOKUP(M1686,[1]Customer!$A:$A,[1]Customer!$B:$B),IF(N1686&lt;&gt;0,LOOKUP(N1686,[1]Supplier!$A:$A,[1]Supplier!$B:$B)))=FALSE,O1686&lt;&gt;0),LOOKUP(O1686,[1]Branch!$A:$A,[1]Branch!$B:$B),IF(M1686&lt;&gt;0,LOOKUP(M1686,[1]Customer!$A:$A,[1]Customer!$B:$B),IF(N1686&lt;&gt;0,LOOKUP(N1686,[1]Supplier!$A:$A,[1]Supplier!$B:$B))))=FALSE,LOOKUP(P1686,[1]Banking!$A:$A,[1]Banking!$B:$B),IF(AND(IF(M1686&lt;&gt;0,LOOKUP(M1686,[1]Customer!$A:$A,[1]Customer!$B:$B),IF(N1686&lt;&gt;0,LOOKUP(N1686,[1]Supplier!$A:$A,[1]Supplier!$B:$B)))=FALSE,O1686&lt;&gt;0),LOOKUP(O1686,[1]Branch!$A:$A,[1]Branch!$B:$B),IF(M1686&lt;&gt;0,LOOKUP(M1686,[1]Customer!$A:$A,[1]Customer!$B:$B),IF(N1686&lt;&gt;0,LOOKUP(N1686,[1]Supplier!$A:$A,[1]Supplier!$B:$B))))),"")</f>
        <v/>
      </c>
      <c r="R1686" s="4" t="str">
        <f>IFERROR(IF(IF(AND(IF(M1686&lt;&gt;0,LOOKUP(M1686,[1]Customer!$A:$A,[1]Customer!$V:$V),IF(N1686&lt;&gt;0,LOOKUP(N1686,[1]Supplier!$A:$A,[1]Supplier!$V:$V)))=FALSE,O1686&lt;&gt;0),LOOKUP(O1686,[1]Branch!$A:$A,[1]Branch!$V:$V),IF(M1686&lt;&gt;0,LOOKUP(M1686,[1]Customer!$A:$A,[1]Customer!$V:$V),IF(N1686&lt;&gt;0,LOOKUP(N1686,[1]Supplier!$A:$A,[1]Supplier!$V:$V))))=FALSE,LOOKUP(P1686,[1]Banking!$A:$A,[1]Banking!$C:$C),IF(AND(IF(M1686&lt;&gt;0,LOOKUP(M1686,[1]Customer!$A:$A,[1]Customer!$V:$V),IF(N1686&lt;&gt;0,LOOKUP(N1686,[1]Supplier!$A:$A,[1]Supplier!$V:$V)))=FALSE,O1686&lt;&gt;0),LOOKUP(O1686,[1]Branch!$A:$A,[1]Branch!$V:$V),IF(M1686&lt;&gt;0,LOOKUP(M1686,[1]Customer!$A:$A,[1]Customer!$V:$V),IF(N1686&lt;&gt;0,LOOKUP(N1686,[1]Supplier!$A:$A,[1]Supplier!$V:$V))))),"")</f>
        <v/>
      </c>
      <c r="S1686" s="14">
        <f>IFERROR(SUMIF(CREF!A:A,PREF!A1686,CREF!G:G),"")</f>
        <v>0</v>
      </c>
    </row>
    <row r="1687" spans="2:19">
      <c r="B1687" s="5"/>
      <c r="Q1687" s="4" t="str">
        <f>IFERROR(IF(IF(AND(IF(M1687&lt;&gt;0,LOOKUP(M1687,[1]Customer!$A:$A,[1]Customer!$B:$B),IF(N1687&lt;&gt;0,LOOKUP(N1687,[1]Supplier!$A:$A,[1]Supplier!$B:$B)))=FALSE,O1687&lt;&gt;0),LOOKUP(O1687,[1]Branch!$A:$A,[1]Branch!$B:$B),IF(M1687&lt;&gt;0,LOOKUP(M1687,[1]Customer!$A:$A,[1]Customer!$B:$B),IF(N1687&lt;&gt;0,LOOKUP(N1687,[1]Supplier!$A:$A,[1]Supplier!$B:$B))))=FALSE,LOOKUP(P1687,[1]Banking!$A:$A,[1]Banking!$B:$B),IF(AND(IF(M1687&lt;&gt;0,LOOKUP(M1687,[1]Customer!$A:$A,[1]Customer!$B:$B),IF(N1687&lt;&gt;0,LOOKUP(N1687,[1]Supplier!$A:$A,[1]Supplier!$B:$B)))=FALSE,O1687&lt;&gt;0),LOOKUP(O1687,[1]Branch!$A:$A,[1]Branch!$B:$B),IF(M1687&lt;&gt;0,LOOKUP(M1687,[1]Customer!$A:$A,[1]Customer!$B:$B),IF(N1687&lt;&gt;0,LOOKUP(N1687,[1]Supplier!$A:$A,[1]Supplier!$B:$B))))),"")</f>
        <v/>
      </c>
      <c r="R1687" s="4" t="str">
        <f>IFERROR(IF(IF(AND(IF(M1687&lt;&gt;0,LOOKUP(M1687,[1]Customer!$A:$A,[1]Customer!$V:$V),IF(N1687&lt;&gt;0,LOOKUP(N1687,[1]Supplier!$A:$A,[1]Supplier!$V:$V)))=FALSE,O1687&lt;&gt;0),LOOKUP(O1687,[1]Branch!$A:$A,[1]Branch!$V:$V),IF(M1687&lt;&gt;0,LOOKUP(M1687,[1]Customer!$A:$A,[1]Customer!$V:$V),IF(N1687&lt;&gt;0,LOOKUP(N1687,[1]Supplier!$A:$A,[1]Supplier!$V:$V))))=FALSE,LOOKUP(P1687,[1]Banking!$A:$A,[1]Banking!$C:$C),IF(AND(IF(M1687&lt;&gt;0,LOOKUP(M1687,[1]Customer!$A:$A,[1]Customer!$V:$V),IF(N1687&lt;&gt;0,LOOKUP(N1687,[1]Supplier!$A:$A,[1]Supplier!$V:$V)))=FALSE,O1687&lt;&gt;0),LOOKUP(O1687,[1]Branch!$A:$A,[1]Branch!$V:$V),IF(M1687&lt;&gt;0,LOOKUP(M1687,[1]Customer!$A:$A,[1]Customer!$V:$V),IF(N1687&lt;&gt;0,LOOKUP(N1687,[1]Supplier!$A:$A,[1]Supplier!$V:$V))))),"")</f>
        <v/>
      </c>
      <c r="S1687" s="14">
        <f>IFERROR(SUMIF(CREF!A:A,PREF!A1687,CREF!G:G),"")</f>
        <v>0</v>
      </c>
    </row>
    <row r="1688" spans="2:19">
      <c r="B1688" s="5"/>
      <c r="Q1688" s="4" t="str">
        <f>IFERROR(IF(IF(AND(IF(M1688&lt;&gt;0,LOOKUP(M1688,[1]Customer!$A:$A,[1]Customer!$B:$B),IF(N1688&lt;&gt;0,LOOKUP(N1688,[1]Supplier!$A:$A,[1]Supplier!$B:$B)))=FALSE,O1688&lt;&gt;0),LOOKUP(O1688,[1]Branch!$A:$A,[1]Branch!$B:$B),IF(M1688&lt;&gt;0,LOOKUP(M1688,[1]Customer!$A:$A,[1]Customer!$B:$B),IF(N1688&lt;&gt;0,LOOKUP(N1688,[1]Supplier!$A:$A,[1]Supplier!$B:$B))))=FALSE,LOOKUP(P1688,[1]Banking!$A:$A,[1]Banking!$B:$B),IF(AND(IF(M1688&lt;&gt;0,LOOKUP(M1688,[1]Customer!$A:$A,[1]Customer!$B:$B),IF(N1688&lt;&gt;0,LOOKUP(N1688,[1]Supplier!$A:$A,[1]Supplier!$B:$B)))=FALSE,O1688&lt;&gt;0),LOOKUP(O1688,[1]Branch!$A:$A,[1]Branch!$B:$B),IF(M1688&lt;&gt;0,LOOKUP(M1688,[1]Customer!$A:$A,[1]Customer!$B:$B),IF(N1688&lt;&gt;0,LOOKUP(N1688,[1]Supplier!$A:$A,[1]Supplier!$B:$B))))),"")</f>
        <v/>
      </c>
      <c r="R1688" s="4" t="str">
        <f>IFERROR(IF(IF(AND(IF(M1688&lt;&gt;0,LOOKUP(M1688,[1]Customer!$A:$A,[1]Customer!$V:$V),IF(N1688&lt;&gt;0,LOOKUP(N1688,[1]Supplier!$A:$A,[1]Supplier!$V:$V)))=FALSE,O1688&lt;&gt;0),LOOKUP(O1688,[1]Branch!$A:$A,[1]Branch!$V:$V),IF(M1688&lt;&gt;0,LOOKUP(M1688,[1]Customer!$A:$A,[1]Customer!$V:$V),IF(N1688&lt;&gt;0,LOOKUP(N1688,[1]Supplier!$A:$A,[1]Supplier!$V:$V))))=FALSE,LOOKUP(P1688,[1]Banking!$A:$A,[1]Banking!$C:$C),IF(AND(IF(M1688&lt;&gt;0,LOOKUP(M1688,[1]Customer!$A:$A,[1]Customer!$V:$V),IF(N1688&lt;&gt;0,LOOKUP(N1688,[1]Supplier!$A:$A,[1]Supplier!$V:$V)))=FALSE,O1688&lt;&gt;0),LOOKUP(O1688,[1]Branch!$A:$A,[1]Branch!$V:$V),IF(M1688&lt;&gt;0,LOOKUP(M1688,[1]Customer!$A:$A,[1]Customer!$V:$V),IF(N1688&lt;&gt;0,LOOKUP(N1688,[1]Supplier!$A:$A,[1]Supplier!$V:$V))))),"")</f>
        <v/>
      </c>
      <c r="S1688" s="14">
        <f>IFERROR(SUMIF(CREF!A:A,PREF!A1688,CREF!G:G),"")</f>
        <v>0</v>
      </c>
    </row>
    <row r="1689" spans="2:19">
      <c r="B1689" s="5"/>
      <c r="Q1689" s="4" t="str">
        <f>IFERROR(IF(IF(AND(IF(M1689&lt;&gt;0,LOOKUP(M1689,[1]Customer!$A:$A,[1]Customer!$B:$B),IF(N1689&lt;&gt;0,LOOKUP(N1689,[1]Supplier!$A:$A,[1]Supplier!$B:$B)))=FALSE,O1689&lt;&gt;0),LOOKUP(O1689,[1]Branch!$A:$A,[1]Branch!$B:$B),IF(M1689&lt;&gt;0,LOOKUP(M1689,[1]Customer!$A:$A,[1]Customer!$B:$B),IF(N1689&lt;&gt;0,LOOKUP(N1689,[1]Supplier!$A:$A,[1]Supplier!$B:$B))))=FALSE,LOOKUP(P1689,[1]Banking!$A:$A,[1]Banking!$B:$B),IF(AND(IF(M1689&lt;&gt;0,LOOKUP(M1689,[1]Customer!$A:$A,[1]Customer!$B:$B),IF(N1689&lt;&gt;0,LOOKUP(N1689,[1]Supplier!$A:$A,[1]Supplier!$B:$B)))=FALSE,O1689&lt;&gt;0),LOOKUP(O1689,[1]Branch!$A:$A,[1]Branch!$B:$B),IF(M1689&lt;&gt;0,LOOKUP(M1689,[1]Customer!$A:$A,[1]Customer!$B:$B),IF(N1689&lt;&gt;0,LOOKUP(N1689,[1]Supplier!$A:$A,[1]Supplier!$B:$B))))),"")</f>
        <v/>
      </c>
      <c r="R1689" s="4" t="str">
        <f>IFERROR(IF(IF(AND(IF(M1689&lt;&gt;0,LOOKUP(M1689,[1]Customer!$A:$A,[1]Customer!$V:$V),IF(N1689&lt;&gt;0,LOOKUP(N1689,[1]Supplier!$A:$A,[1]Supplier!$V:$V)))=FALSE,O1689&lt;&gt;0),LOOKUP(O1689,[1]Branch!$A:$A,[1]Branch!$V:$V),IF(M1689&lt;&gt;0,LOOKUP(M1689,[1]Customer!$A:$A,[1]Customer!$V:$V),IF(N1689&lt;&gt;0,LOOKUP(N1689,[1]Supplier!$A:$A,[1]Supplier!$V:$V))))=FALSE,LOOKUP(P1689,[1]Banking!$A:$A,[1]Banking!$C:$C),IF(AND(IF(M1689&lt;&gt;0,LOOKUP(M1689,[1]Customer!$A:$A,[1]Customer!$V:$V),IF(N1689&lt;&gt;0,LOOKUP(N1689,[1]Supplier!$A:$A,[1]Supplier!$V:$V)))=FALSE,O1689&lt;&gt;0),LOOKUP(O1689,[1]Branch!$A:$A,[1]Branch!$V:$V),IF(M1689&lt;&gt;0,LOOKUP(M1689,[1]Customer!$A:$A,[1]Customer!$V:$V),IF(N1689&lt;&gt;0,LOOKUP(N1689,[1]Supplier!$A:$A,[1]Supplier!$V:$V))))),"")</f>
        <v/>
      </c>
      <c r="S1689" s="14">
        <f>IFERROR(SUMIF(CREF!A:A,PREF!A1689,CREF!G:G),"")</f>
        <v>0</v>
      </c>
    </row>
    <row r="1690" spans="2:19">
      <c r="B1690" s="5"/>
      <c r="Q1690" s="4" t="str">
        <f>IFERROR(IF(IF(AND(IF(M1690&lt;&gt;0,LOOKUP(M1690,[1]Customer!$A:$A,[1]Customer!$B:$B),IF(N1690&lt;&gt;0,LOOKUP(N1690,[1]Supplier!$A:$A,[1]Supplier!$B:$B)))=FALSE,O1690&lt;&gt;0),LOOKUP(O1690,[1]Branch!$A:$A,[1]Branch!$B:$B),IF(M1690&lt;&gt;0,LOOKUP(M1690,[1]Customer!$A:$A,[1]Customer!$B:$B),IF(N1690&lt;&gt;0,LOOKUP(N1690,[1]Supplier!$A:$A,[1]Supplier!$B:$B))))=FALSE,LOOKUP(P1690,[1]Banking!$A:$A,[1]Banking!$B:$B),IF(AND(IF(M1690&lt;&gt;0,LOOKUP(M1690,[1]Customer!$A:$A,[1]Customer!$B:$B),IF(N1690&lt;&gt;0,LOOKUP(N1690,[1]Supplier!$A:$A,[1]Supplier!$B:$B)))=FALSE,O1690&lt;&gt;0),LOOKUP(O1690,[1]Branch!$A:$A,[1]Branch!$B:$B),IF(M1690&lt;&gt;0,LOOKUP(M1690,[1]Customer!$A:$A,[1]Customer!$B:$B),IF(N1690&lt;&gt;0,LOOKUP(N1690,[1]Supplier!$A:$A,[1]Supplier!$B:$B))))),"")</f>
        <v/>
      </c>
      <c r="R1690" s="4" t="str">
        <f>IFERROR(IF(IF(AND(IF(M1690&lt;&gt;0,LOOKUP(M1690,[1]Customer!$A:$A,[1]Customer!$V:$V),IF(N1690&lt;&gt;0,LOOKUP(N1690,[1]Supplier!$A:$A,[1]Supplier!$V:$V)))=FALSE,O1690&lt;&gt;0),LOOKUP(O1690,[1]Branch!$A:$A,[1]Branch!$V:$V),IF(M1690&lt;&gt;0,LOOKUP(M1690,[1]Customer!$A:$A,[1]Customer!$V:$V),IF(N1690&lt;&gt;0,LOOKUP(N1690,[1]Supplier!$A:$A,[1]Supplier!$V:$V))))=FALSE,LOOKUP(P1690,[1]Banking!$A:$A,[1]Banking!$C:$C),IF(AND(IF(M1690&lt;&gt;0,LOOKUP(M1690,[1]Customer!$A:$A,[1]Customer!$V:$V),IF(N1690&lt;&gt;0,LOOKUP(N1690,[1]Supplier!$A:$A,[1]Supplier!$V:$V)))=FALSE,O1690&lt;&gt;0),LOOKUP(O1690,[1]Branch!$A:$A,[1]Branch!$V:$V),IF(M1690&lt;&gt;0,LOOKUP(M1690,[1]Customer!$A:$A,[1]Customer!$V:$V),IF(N1690&lt;&gt;0,LOOKUP(N1690,[1]Supplier!$A:$A,[1]Supplier!$V:$V))))),"")</f>
        <v/>
      </c>
      <c r="S1690" s="14">
        <f>IFERROR(SUMIF(CREF!A:A,PREF!A1690,CREF!G:G),"")</f>
        <v>0</v>
      </c>
    </row>
    <row r="1691" spans="2:19">
      <c r="B1691" s="5"/>
      <c r="Q1691" s="4" t="str">
        <f>IFERROR(IF(IF(AND(IF(M1691&lt;&gt;0,LOOKUP(M1691,[1]Customer!$A:$A,[1]Customer!$B:$B),IF(N1691&lt;&gt;0,LOOKUP(N1691,[1]Supplier!$A:$A,[1]Supplier!$B:$B)))=FALSE,O1691&lt;&gt;0),LOOKUP(O1691,[1]Branch!$A:$A,[1]Branch!$B:$B),IF(M1691&lt;&gt;0,LOOKUP(M1691,[1]Customer!$A:$A,[1]Customer!$B:$B),IF(N1691&lt;&gt;0,LOOKUP(N1691,[1]Supplier!$A:$A,[1]Supplier!$B:$B))))=FALSE,LOOKUP(P1691,[1]Banking!$A:$A,[1]Banking!$B:$B),IF(AND(IF(M1691&lt;&gt;0,LOOKUP(M1691,[1]Customer!$A:$A,[1]Customer!$B:$B),IF(N1691&lt;&gt;0,LOOKUP(N1691,[1]Supplier!$A:$A,[1]Supplier!$B:$B)))=FALSE,O1691&lt;&gt;0),LOOKUP(O1691,[1]Branch!$A:$A,[1]Branch!$B:$B),IF(M1691&lt;&gt;0,LOOKUP(M1691,[1]Customer!$A:$A,[1]Customer!$B:$B),IF(N1691&lt;&gt;0,LOOKUP(N1691,[1]Supplier!$A:$A,[1]Supplier!$B:$B))))),"")</f>
        <v/>
      </c>
      <c r="R1691" s="4" t="str">
        <f>IFERROR(IF(IF(AND(IF(M1691&lt;&gt;0,LOOKUP(M1691,[1]Customer!$A:$A,[1]Customer!$V:$V),IF(N1691&lt;&gt;0,LOOKUP(N1691,[1]Supplier!$A:$A,[1]Supplier!$V:$V)))=FALSE,O1691&lt;&gt;0),LOOKUP(O1691,[1]Branch!$A:$A,[1]Branch!$V:$V),IF(M1691&lt;&gt;0,LOOKUP(M1691,[1]Customer!$A:$A,[1]Customer!$V:$V),IF(N1691&lt;&gt;0,LOOKUP(N1691,[1]Supplier!$A:$A,[1]Supplier!$V:$V))))=FALSE,LOOKUP(P1691,[1]Banking!$A:$A,[1]Banking!$C:$C),IF(AND(IF(M1691&lt;&gt;0,LOOKUP(M1691,[1]Customer!$A:$A,[1]Customer!$V:$V),IF(N1691&lt;&gt;0,LOOKUP(N1691,[1]Supplier!$A:$A,[1]Supplier!$V:$V)))=FALSE,O1691&lt;&gt;0),LOOKUP(O1691,[1]Branch!$A:$A,[1]Branch!$V:$V),IF(M1691&lt;&gt;0,LOOKUP(M1691,[1]Customer!$A:$A,[1]Customer!$V:$V),IF(N1691&lt;&gt;0,LOOKUP(N1691,[1]Supplier!$A:$A,[1]Supplier!$V:$V))))),"")</f>
        <v/>
      </c>
      <c r="S1691" s="14">
        <f>IFERROR(SUMIF(CREF!A:A,PREF!A1691,CREF!G:G),"")</f>
        <v>0</v>
      </c>
    </row>
    <row r="1692" spans="2:19">
      <c r="B1692" s="5"/>
      <c r="Q1692" s="4" t="str">
        <f>IFERROR(IF(IF(AND(IF(M1692&lt;&gt;0,LOOKUP(M1692,[1]Customer!$A:$A,[1]Customer!$B:$B),IF(N1692&lt;&gt;0,LOOKUP(N1692,[1]Supplier!$A:$A,[1]Supplier!$B:$B)))=FALSE,O1692&lt;&gt;0),LOOKUP(O1692,[1]Branch!$A:$A,[1]Branch!$B:$B),IF(M1692&lt;&gt;0,LOOKUP(M1692,[1]Customer!$A:$A,[1]Customer!$B:$B),IF(N1692&lt;&gt;0,LOOKUP(N1692,[1]Supplier!$A:$A,[1]Supplier!$B:$B))))=FALSE,LOOKUP(P1692,[1]Banking!$A:$A,[1]Banking!$B:$B),IF(AND(IF(M1692&lt;&gt;0,LOOKUP(M1692,[1]Customer!$A:$A,[1]Customer!$B:$B),IF(N1692&lt;&gt;0,LOOKUP(N1692,[1]Supplier!$A:$A,[1]Supplier!$B:$B)))=FALSE,O1692&lt;&gt;0),LOOKUP(O1692,[1]Branch!$A:$A,[1]Branch!$B:$B),IF(M1692&lt;&gt;0,LOOKUP(M1692,[1]Customer!$A:$A,[1]Customer!$B:$B),IF(N1692&lt;&gt;0,LOOKUP(N1692,[1]Supplier!$A:$A,[1]Supplier!$B:$B))))),"")</f>
        <v/>
      </c>
      <c r="R1692" s="4" t="str">
        <f>IFERROR(IF(IF(AND(IF(M1692&lt;&gt;0,LOOKUP(M1692,[1]Customer!$A:$A,[1]Customer!$V:$V),IF(N1692&lt;&gt;0,LOOKUP(N1692,[1]Supplier!$A:$A,[1]Supplier!$V:$V)))=FALSE,O1692&lt;&gt;0),LOOKUP(O1692,[1]Branch!$A:$A,[1]Branch!$V:$V),IF(M1692&lt;&gt;0,LOOKUP(M1692,[1]Customer!$A:$A,[1]Customer!$V:$V),IF(N1692&lt;&gt;0,LOOKUP(N1692,[1]Supplier!$A:$A,[1]Supplier!$V:$V))))=FALSE,LOOKUP(P1692,[1]Banking!$A:$A,[1]Banking!$C:$C),IF(AND(IF(M1692&lt;&gt;0,LOOKUP(M1692,[1]Customer!$A:$A,[1]Customer!$V:$V),IF(N1692&lt;&gt;0,LOOKUP(N1692,[1]Supplier!$A:$A,[1]Supplier!$V:$V)))=FALSE,O1692&lt;&gt;0),LOOKUP(O1692,[1]Branch!$A:$A,[1]Branch!$V:$V),IF(M1692&lt;&gt;0,LOOKUP(M1692,[1]Customer!$A:$A,[1]Customer!$V:$V),IF(N1692&lt;&gt;0,LOOKUP(N1692,[1]Supplier!$A:$A,[1]Supplier!$V:$V))))),"")</f>
        <v/>
      </c>
      <c r="S1692" s="14">
        <f>IFERROR(SUMIF(CREF!A:A,PREF!A1692,CREF!G:G),"")</f>
        <v>0</v>
      </c>
    </row>
    <row r="1693" spans="2:19">
      <c r="B1693" s="5"/>
      <c r="Q1693" s="4" t="str">
        <f>IFERROR(IF(IF(AND(IF(M1693&lt;&gt;0,LOOKUP(M1693,[1]Customer!$A:$A,[1]Customer!$B:$B),IF(N1693&lt;&gt;0,LOOKUP(N1693,[1]Supplier!$A:$A,[1]Supplier!$B:$B)))=FALSE,O1693&lt;&gt;0),LOOKUP(O1693,[1]Branch!$A:$A,[1]Branch!$B:$B),IF(M1693&lt;&gt;0,LOOKUP(M1693,[1]Customer!$A:$A,[1]Customer!$B:$B),IF(N1693&lt;&gt;0,LOOKUP(N1693,[1]Supplier!$A:$A,[1]Supplier!$B:$B))))=FALSE,LOOKUP(P1693,[1]Banking!$A:$A,[1]Banking!$B:$B),IF(AND(IF(M1693&lt;&gt;0,LOOKUP(M1693,[1]Customer!$A:$A,[1]Customer!$B:$B),IF(N1693&lt;&gt;0,LOOKUP(N1693,[1]Supplier!$A:$A,[1]Supplier!$B:$B)))=FALSE,O1693&lt;&gt;0),LOOKUP(O1693,[1]Branch!$A:$A,[1]Branch!$B:$B),IF(M1693&lt;&gt;0,LOOKUP(M1693,[1]Customer!$A:$A,[1]Customer!$B:$B),IF(N1693&lt;&gt;0,LOOKUP(N1693,[1]Supplier!$A:$A,[1]Supplier!$B:$B))))),"")</f>
        <v/>
      </c>
      <c r="R1693" s="4" t="str">
        <f>IFERROR(IF(IF(AND(IF(M1693&lt;&gt;0,LOOKUP(M1693,[1]Customer!$A:$A,[1]Customer!$V:$V),IF(N1693&lt;&gt;0,LOOKUP(N1693,[1]Supplier!$A:$A,[1]Supplier!$V:$V)))=FALSE,O1693&lt;&gt;0),LOOKUP(O1693,[1]Branch!$A:$A,[1]Branch!$V:$V),IF(M1693&lt;&gt;0,LOOKUP(M1693,[1]Customer!$A:$A,[1]Customer!$V:$V),IF(N1693&lt;&gt;0,LOOKUP(N1693,[1]Supplier!$A:$A,[1]Supplier!$V:$V))))=FALSE,LOOKUP(P1693,[1]Banking!$A:$A,[1]Banking!$C:$C),IF(AND(IF(M1693&lt;&gt;0,LOOKUP(M1693,[1]Customer!$A:$A,[1]Customer!$V:$V),IF(N1693&lt;&gt;0,LOOKUP(N1693,[1]Supplier!$A:$A,[1]Supplier!$V:$V)))=FALSE,O1693&lt;&gt;0),LOOKUP(O1693,[1]Branch!$A:$A,[1]Branch!$V:$V),IF(M1693&lt;&gt;0,LOOKUP(M1693,[1]Customer!$A:$A,[1]Customer!$V:$V),IF(N1693&lt;&gt;0,LOOKUP(N1693,[1]Supplier!$A:$A,[1]Supplier!$V:$V))))),"")</f>
        <v/>
      </c>
      <c r="S1693" s="14">
        <f>IFERROR(SUMIF(CREF!A:A,PREF!A1693,CREF!G:G),"")</f>
        <v>0</v>
      </c>
    </row>
    <row r="1694" spans="2:19">
      <c r="B1694" s="5"/>
      <c r="D1694" s="11"/>
      <c r="Q1694" s="4" t="str">
        <f>IFERROR(IF(IF(AND(IF(M1694&lt;&gt;0,LOOKUP(M1694,[1]Customer!$A:$A,[1]Customer!$B:$B),IF(N1694&lt;&gt;0,LOOKUP(N1694,[1]Supplier!$A:$A,[1]Supplier!$B:$B)))=FALSE,O1694&lt;&gt;0),LOOKUP(O1694,[1]Branch!$A:$A,[1]Branch!$B:$B),IF(M1694&lt;&gt;0,LOOKUP(M1694,[1]Customer!$A:$A,[1]Customer!$B:$B),IF(N1694&lt;&gt;0,LOOKUP(N1694,[1]Supplier!$A:$A,[1]Supplier!$B:$B))))=FALSE,LOOKUP(P1694,[1]Banking!$A:$A,[1]Banking!$B:$B),IF(AND(IF(M1694&lt;&gt;0,LOOKUP(M1694,[1]Customer!$A:$A,[1]Customer!$B:$B),IF(N1694&lt;&gt;0,LOOKUP(N1694,[1]Supplier!$A:$A,[1]Supplier!$B:$B)))=FALSE,O1694&lt;&gt;0),LOOKUP(O1694,[1]Branch!$A:$A,[1]Branch!$B:$B),IF(M1694&lt;&gt;0,LOOKUP(M1694,[1]Customer!$A:$A,[1]Customer!$B:$B),IF(N1694&lt;&gt;0,LOOKUP(N1694,[1]Supplier!$A:$A,[1]Supplier!$B:$B))))),"")</f>
        <v/>
      </c>
      <c r="R1694" s="4" t="str">
        <f>IFERROR(IF(IF(AND(IF(M1694&lt;&gt;0,LOOKUP(M1694,[1]Customer!$A:$A,[1]Customer!$V:$V),IF(N1694&lt;&gt;0,LOOKUP(N1694,[1]Supplier!$A:$A,[1]Supplier!$V:$V)))=FALSE,O1694&lt;&gt;0),LOOKUP(O1694,[1]Branch!$A:$A,[1]Branch!$V:$V),IF(M1694&lt;&gt;0,LOOKUP(M1694,[1]Customer!$A:$A,[1]Customer!$V:$V),IF(N1694&lt;&gt;0,LOOKUP(N1694,[1]Supplier!$A:$A,[1]Supplier!$V:$V))))=FALSE,LOOKUP(P1694,[1]Banking!$A:$A,[1]Banking!$C:$C),IF(AND(IF(M1694&lt;&gt;0,LOOKUP(M1694,[1]Customer!$A:$A,[1]Customer!$V:$V),IF(N1694&lt;&gt;0,LOOKUP(N1694,[1]Supplier!$A:$A,[1]Supplier!$V:$V)))=FALSE,O1694&lt;&gt;0),LOOKUP(O1694,[1]Branch!$A:$A,[1]Branch!$V:$V),IF(M1694&lt;&gt;0,LOOKUP(M1694,[1]Customer!$A:$A,[1]Customer!$V:$V),IF(N1694&lt;&gt;0,LOOKUP(N1694,[1]Supplier!$A:$A,[1]Supplier!$V:$V))))),"")</f>
        <v/>
      </c>
      <c r="S1694" s="14">
        <f>IFERROR(SUMIF(CREF!A:A,PREF!A1694,CREF!G:G),"")</f>
        <v>0</v>
      </c>
    </row>
    <row r="1695" spans="2:19">
      <c r="B1695" s="5"/>
      <c r="D1695" s="11"/>
      <c r="Q1695" s="4" t="str">
        <f>IFERROR(IF(IF(AND(IF(M1695&lt;&gt;0,LOOKUP(M1695,[1]Customer!$A:$A,[1]Customer!$B:$B),IF(N1695&lt;&gt;0,LOOKUP(N1695,[1]Supplier!$A:$A,[1]Supplier!$B:$B)))=FALSE,O1695&lt;&gt;0),LOOKUP(O1695,[1]Branch!$A:$A,[1]Branch!$B:$B),IF(M1695&lt;&gt;0,LOOKUP(M1695,[1]Customer!$A:$A,[1]Customer!$B:$B),IF(N1695&lt;&gt;0,LOOKUP(N1695,[1]Supplier!$A:$A,[1]Supplier!$B:$B))))=FALSE,LOOKUP(P1695,[1]Banking!$A:$A,[1]Banking!$B:$B),IF(AND(IF(M1695&lt;&gt;0,LOOKUP(M1695,[1]Customer!$A:$A,[1]Customer!$B:$B),IF(N1695&lt;&gt;0,LOOKUP(N1695,[1]Supplier!$A:$A,[1]Supplier!$B:$B)))=FALSE,O1695&lt;&gt;0),LOOKUP(O1695,[1]Branch!$A:$A,[1]Branch!$B:$B),IF(M1695&lt;&gt;0,LOOKUP(M1695,[1]Customer!$A:$A,[1]Customer!$B:$B),IF(N1695&lt;&gt;0,LOOKUP(N1695,[1]Supplier!$A:$A,[1]Supplier!$B:$B))))),"")</f>
        <v/>
      </c>
      <c r="R1695" s="4" t="str">
        <f>IFERROR(IF(IF(AND(IF(M1695&lt;&gt;0,LOOKUP(M1695,[1]Customer!$A:$A,[1]Customer!$V:$V),IF(N1695&lt;&gt;0,LOOKUP(N1695,[1]Supplier!$A:$A,[1]Supplier!$V:$V)))=FALSE,O1695&lt;&gt;0),LOOKUP(O1695,[1]Branch!$A:$A,[1]Branch!$V:$V),IF(M1695&lt;&gt;0,LOOKUP(M1695,[1]Customer!$A:$A,[1]Customer!$V:$V),IF(N1695&lt;&gt;0,LOOKUP(N1695,[1]Supplier!$A:$A,[1]Supplier!$V:$V))))=FALSE,LOOKUP(P1695,[1]Banking!$A:$A,[1]Banking!$C:$C),IF(AND(IF(M1695&lt;&gt;0,LOOKUP(M1695,[1]Customer!$A:$A,[1]Customer!$V:$V),IF(N1695&lt;&gt;0,LOOKUP(N1695,[1]Supplier!$A:$A,[1]Supplier!$V:$V)))=FALSE,O1695&lt;&gt;0),LOOKUP(O1695,[1]Branch!$A:$A,[1]Branch!$V:$V),IF(M1695&lt;&gt;0,LOOKUP(M1695,[1]Customer!$A:$A,[1]Customer!$V:$V),IF(N1695&lt;&gt;0,LOOKUP(N1695,[1]Supplier!$A:$A,[1]Supplier!$V:$V))))),"")</f>
        <v/>
      </c>
      <c r="S1695" s="14">
        <f>IFERROR(SUMIF(CREF!A:A,PREF!A1695,CREF!G:G),"")</f>
        <v>0</v>
      </c>
    </row>
    <row r="1696" spans="2:19">
      <c r="B1696" s="5"/>
      <c r="D1696" s="11"/>
      <c r="Q1696" s="4" t="str">
        <f>IFERROR(IF(IF(AND(IF(M1696&lt;&gt;0,LOOKUP(M1696,[1]Customer!$A:$A,[1]Customer!$B:$B),IF(N1696&lt;&gt;0,LOOKUP(N1696,[1]Supplier!$A:$A,[1]Supplier!$B:$B)))=FALSE,O1696&lt;&gt;0),LOOKUP(O1696,[1]Branch!$A:$A,[1]Branch!$B:$B),IF(M1696&lt;&gt;0,LOOKUP(M1696,[1]Customer!$A:$A,[1]Customer!$B:$B),IF(N1696&lt;&gt;0,LOOKUP(N1696,[1]Supplier!$A:$A,[1]Supplier!$B:$B))))=FALSE,LOOKUP(P1696,[1]Banking!$A:$A,[1]Banking!$B:$B),IF(AND(IF(M1696&lt;&gt;0,LOOKUP(M1696,[1]Customer!$A:$A,[1]Customer!$B:$B),IF(N1696&lt;&gt;0,LOOKUP(N1696,[1]Supplier!$A:$A,[1]Supplier!$B:$B)))=FALSE,O1696&lt;&gt;0),LOOKUP(O1696,[1]Branch!$A:$A,[1]Branch!$B:$B),IF(M1696&lt;&gt;0,LOOKUP(M1696,[1]Customer!$A:$A,[1]Customer!$B:$B),IF(N1696&lt;&gt;0,LOOKUP(N1696,[1]Supplier!$A:$A,[1]Supplier!$B:$B))))),"")</f>
        <v/>
      </c>
      <c r="R1696" s="4" t="str">
        <f>IFERROR(IF(IF(AND(IF(M1696&lt;&gt;0,LOOKUP(M1696,[1]Customer!$A:$A,[1]Customer!$V:$V),IF(N1696&lt;&gt;0,LOOKUP(N1696,[1]Supplier!$A:$A,[1]Supplier!$V:$V)))=FALSE,O1696&lt;&gt;0),LOOKUP(O1696,[1]Branch!$A:$A,[1]Branch!$V:$V),IF(M1696&lt;&gt;0,LOOKUP(M1696,[1]Customer!$A:$A,[1]Customer!$V:$V),IF(N1696&lt;&gt;0,LOOKUP(N1696,[1]Supplier!$A:$A,[1]Supplier!$V:$V))))=FALSE,LOOKUP(P1696,[1]Banking!$A:$A,[1]Banking!$C:$C),IF(AND(IF(M1696&lt;&gt;0,LOOKUP(M1696,[1]Customer!$A:$A,[1]Customer!$V:$V),IF(N1696&lt;&gt;0,LOOKUP(N1696,[1]Supplier!$A:$A,[1]Supplier!$V:$V)))=FALSE,O1696&lt;&gt;0),LOOKUP(O1696,[1]Branch!$A:$A,[1]Branch!$V:$V),IF(M1696&lt;&gt;0,LOOKUP(M1696,[1]Customer!$A:$A,[1]Customer!$V:$V),IF(N1696&lt;&gt;0,LOOKUP(N1696,[1]Supplier!$A:$A,[1]Supplier!$V:$V))))),"")</f>
        <v/>
      </c>
      <c r="S1696" s="14">
        <f>IFERROR(SUMIF(CREF!A:A,PREF!A1696,CREF!G:G),"")</f>
        <v>0</v>
      </c>
    </row>
    <row r="1697" spans="2:19">
      <c r="B1697" s="5"/>
      <c r="D1697" s="11"/>
      <c r="Q1697" s="4" t="str">
        <f>IFERROR(IF(IF(AND(IF(M1697&lt;&gt;0,LOOKUP(M1697,[1]Customer!$A:$A,[1]Customer!$B:$B),IF(N1697&lt;&gt;0,LOOKUP(N1697,[1]Supplier!$A:$A,[1]Supplier!$B:$B)))=FALSE,O1697&lt;&gt;0),LOOKUP(O1697,[1]Branch!$A:$A,[1]Branch!$B:$B),IF(M1697&lt;&gt;0,LOOKUP(M1697,[1]Customer!$A:$A,[1]Customer!$B:$B),IF(N1697&lt;&gt;0,LOOKUP(N1697,[1]Supplier!$A:$A,[1]Supplier!$B:$B))))=FALSE,LOOKUP(P1697,[1]Banking!$A:$A,[1]Banking!$B:$B),IF(AND(IF(M1697&lt;&gt;0,LOOKUP(M1697,[1]Customer!$A:$A,[1]Customer!$B:$B),IF(N1697&lt;&gt;0,LOOKUP(N1697,[1]Supplier!$A:$A,[1]Supplier!$B:$B)))=FALSE,O1697&lt;&gt;0),LOOKUP(O1697,[1]Branch!$A:$A,[1]Branch!$B:$B),IF(M1697&lt;&gt;0,LOOKUP(M1697,[1]Customer!$A:$A,[1]Customer!$B:$B),IF(N1697&lt;&gt;0,LOOKUP(N1697,[1]Supplier!$A:$A,[1]Supplier!$B:$B))))),"")</f>
        <v/>
      </c>
      <c r="R1697" s="4" t="str">
        <f>IFERROR(IF(IF(AND(IF(M1697&lt;&gt;0,LOOKUP(M1697,[1]Customer!$A:$A,[1]Customer!$V:$V),IF(N1697&lt;&gt;0,LOOKUP(N1697,[1]Supplier!$A:$A,[1]Supplier!$V:$V)))=FALSE,O1697&lt;&gt;0),LOOKUP(O1697,[1]Branch!$A:$A,[1]Branch!$V:$V),IF(M1697&lt;&gt;0,LOOKUP(M1697,[1]Customer!$A:$A,[1]Customer!$V:$V),IF(N1697&lt;&gt;0,LOOKUP(N1697,[1]Supplier!$A:$A,[1]Supplier!$V:$V))))=FALSE,LOOKUP(P1697,[1]Banking!$A:$A,[1]Banking!$C:$C),IF(AND(IF(M1697&lt;&gt;0,LOOKUP(M1697,[1]Customer!$A:$A,[1]Customer!$V:$V),IF(N1697&lt;&gt;0,LOOKUP(N1697,[1]Supplier!$A:$A,[1]Supplier!$V:$V)))=FALSE,O1697&lt;&gt;0),LOOKUP(O1697,[1]Branch!$A:$A,[1]Branch!$V:$V),IF(M1697&lt;&gt;0,LOOKUP(M1697,[1]Customer!$A:$A,[1]Customer!$V:$V),IF(N1697&lt;&gt;0,LOOKUP(N1697,[1]Supplier!$A:$A,[1]Supplier!$V:$V))))),"")</f>
        <v/>
      </c>
      <c r="S1697" s="14">
        <f>IFERROR(SUMIF(CREF!A:A,PREF!A1697,CREF!G:G),"")</f>
        <v>0</v>
      </c>
    </row>
    <row r="1698" spans="2:19">
      <c r="B1698" s="5"/>
      <c r="D1698" s="11"/>
      <c r="Q1698" s="4" t="str">
        <f>IFERROR(IF(IF(AND(IF(M1698&lt;&gt;0,LOOKUP(M1698,[1]Customer!$A:$A,[1]Customer!$B:$B),IF(N1698&lt;&gt;0,LOOKUP(N1698,[1]Supplier!$A:$A,[1]Supplier!$B:$B)))=FALSE,O1698&lt;&gt;0),LOOKUP(O1698,[1]Branch!$A:$A,[1]Branch!$B:$B),IF(M1698&lt;&gt;0,LOOKUP(M1698,[1]Customer!$A:$A,[1]Customer!$B:$B),IF(N1698&lt;&gt;0,LOOKUP(N1698,[1]Supplier!$A:$A,[1]Supplier!$B:$B))))=FALSE,LOOKUP(P1698,[1]Banking!$A:$A,[1]Banking!$B:$B),IF(AND(IF(M1698&lt;&gt;0,LOOKUP(M1698,[1]Customer!$A:$A,[1]Customer!$B:$B),IF(N1698&lt;&gt;0,LOOKUP(N1698,[1]Supplier!$A:$A,[1]Supplier!$B:$B)))=FALSE,O1698&lt;&gt;0),LOOKUP(O1698,[1]Branch!$A:$A,[1]Branch!$B:$B),IF(M1698&lt;&gt;0,LOOKUP(M1698,[1]Customer!$A:$A,[1]Customer!$B:$B),IF(N1698&lt;&gt;0,LOOKUP(N1698,[1]Supplier!$A:$A,[1]Supplier!$B:$B))))),"")</f>
        <v/>
      </c>
      <c r="R1698" s="4" t="str">
        <f>IFERROR(IF(IF(AND(IF(M1698&lt;&gt;0,LOOKUP(M1698,[1]Customer!$A:$A,[1]Customer!$V:$V),IF(N1698&lt;&gt;0,LOOKUP(N1698,[1]Supplier!$A:$A,[1]Supplier!$V:$V)))=FALSE,O1698&lt;&gt;0),LOOKUP(O1698,[1]Branch!$A:$A,[1]Branch!$V:$V),IF(M1698&lt;&gt;0,LOOKUP(M1698,[1]Customer!$A:$A,[1]Customer!$V:$V),IF(N1698&lt;&gt;0,LOOKUP(N1698,[1]Supplier!$A:$A,[1]Supplier!$V:$V))))=FALSE,LOOKUP(P1698,[1]Banking!$A:$A,[1]Banking!$C:$C),IF(AND(IF(M1698&lt;&gt;0,LOOKUP(M1698,[1]Customer!$A:$A,[1]Customer!$V:$V),IF(N1698&lt;&gt;0,LOOKUP(N1698,[1]Supplier!$A:$A,[1]Supplier!$V:$V)))=FALSE,O1698&lt;&gt;0),LOOKUP(O1698,[1]Branch!$A:$A,[1]Branch!$V:$V),IF(M1698&lt;&gt;0,LOOKUP(M1698,[1]Customer!$A:$A,[1]Customer!$V:$V),IF(N1698&lt;&gt;0,LOOKUP(N1698,[1]Supplier!$A:$A,[1]Supplier!$V:$V))))),"")</f>
        <v/>
      </c>
      <c r="S1698" s="14">
        <f>IFERROR(SUMIF(CREF!A:A,PREF!A1698,CREF!G:G),"")</f>
        <v>0</v>
      </c>
    </row>
    <row r="1699" spans="2:19">
      <c r="B1699" s="5"/>
      <c r="D1699" s="11"/>
      <c r="Q1699" s="4" t="str">
        <f>IFERROR(IF(IF(AND(IF(M1699&lt;&gt;0,LOOKUP(M1699,[1]Customer!$A:$A,[1]Customer!$B:$B),IF(N1699&lt;&gt;0,LOOKUP(N1699,[1]Supplier!$A:$A,[1]Supplier!$B:$B)))=FALSE,O1699&lt;&gt;0),LOOKUP(O1699,[1]Branch!$A:$A,[1]Branch!$B:$B),IF(M1699&lt;&gt;0,LOOKUP(M1699,[1]Customer!$A:$A,[1]Customer!$B:$B),IF(N1699&lt;&gt;0,LOOKUP(N1699,[1]Supplier!$A:$A,[1]Supplier!$B:$B))))=FALSE,LOOKUP(P1699,[1]Banking!$A:$A,[1]Banking!$B:$B),IF(AND(IF(M1699&lt;&gt;0,LOOKUP(M1699,[1]Customer!$A:$A,[1]Customer!$B:$B),IF(N1699&lt;&gt;0,LOOKUP(N1699,[1]Supplier!$A:$A,[1]Supplier!$B:$B)))=FALSE,O1699&lt;&gt;0),LOOKUP(O1699,[1]Branch!$A:$A,[1]Branch!$B:$B),IF(M1699&lt;&gt;0,LOOKUP(M1699,[1]Customer!$A:$A,[1]Customer!$B:$B),IF(N1699&lt;&gt;0,LOOKUP(N1699,[1]Supplier!$A:$A,[1]Supplier!$B:$B))))),"")</f>
        <v/>
      </c>
      <c r="R1699" s="4" t="str">
        <f>IFERROR(IF(IF(AND(IF(M1699&lt;&gt;0,LOOKUP(M1699,[1]Customer!$A:$A,[1]Customer!$V:$V),IF(N1699&lt;&gt;0,LOOKUP(N1699,[1]Supplier!$A:$A,[1]Supplier!$V:$V)))=FALSE,O1699&lt;&gt;0),LOOKUP(O1699,[1]Branch!$A:$A,[1]Branch!$V:$V),IF(M1699&lt;&gt;0,LOOKUP(M1699,[1]Customer!$A:$A,[1]Customer!$V:$V),IF(N1699&lt;&gt;0,LOOKUP(N1699,[1]Supplier!$A:$A,[1]Supplier!$V:$V))))=FALSE,LOOKUP(P1699,[1]Banking!$A:$A,[1]Banking!$C:$C),IF(AND(IF(M1699&lt;&gt;0,LOOKUP(M1699,[1]Customer!$A:$A,[1]Customer!$V:$V),IF(N1699&lt;&gt;0,LOOKUP(N1699,[1]Supplier!$A:$A,[1]Supplier!$V:$V)))=FALSE,O1699&lt;&gt;0),LOOKUP(O1699,[1]Branch!$A:$A,[1]Branch!$V:$V),IF(M1699&lt;&gt;0,LOOKUP(M1699,[1]Customer!$A:$A,[1]Customer!$V:$V),IF(N1699&lt;&gt;0,LOOKUP(N1699,[1]Supplier!$A:$A,[1]Supplier!$V:$V))))),"")</f>
        <v/>
      </c>
      <c r="S1699" s="14">
        <f>IFERROR(SUMIF(CREF!A:A,PREF!A1699,CREF!G:G),"")</f>
        <v>0</v>
      </c>
    </row>
    <row r="1700" spans="2:19">
      <c r="B1700" s="5"/>
      <c r="D1700" s="11"/>
      <c r="Q1700" s="4" t="str">
        <f>IFERROR(IF(IF(AND(IF(M1700&lt;&gt;0,LOOKUP(M1700,[1]Customer!$A:$A,[1]Customer!$B:$B),IF(N1700&lt;&gt;0,LOOKUP(N1700,[1]Supplier!$A:$A,[1]Supplier!$B:$B)))=FALSE,O1700&lt;&gt;0),LOOKUP(O1700,[1]Branch!$A:$A,[1]Branch!$B:$B),IF(M1700&lt;&gt;0,LOOKUP(M1700,[1]Customer!$A:$A,[1]Customer!$B:$B),IF(N1700&lt;&gt;0,LOOKUP(N1700,[1]Supplier!$A:$A,[1]Supplier!$B:$B))))=FALSE,LOOKUP(P1700,[1]Banking!$A:$A,[1]Banking!$B:$B),IF(AND(IF(M1700&lt;&gt;0,LOOKUP(M1700,[1]Customer!$A:$A,[1]Customer!$B:$B),IF(N1700&lt;&gt;0,LOOKUP(N1700,[1]Supplier!$A:$A,[1]Supplier!$B:$B)))=FALSE,O1700&lt;&gt;0),LOOKUP(O1700,[1]Branch!$A:$A,[1]Branch!$B:$B),IF(M1700&lt;&gt;0,LOOKUP(M1700,[1]Customer!$A:$A,[1]Customer!$B:$B),IF(N1700&lt;&gt;0,LOOKUP(N1700,[1]Supplier!$A:$A,[1]Supplier!$B:$B))))),"")</f>
        <v/>
      </c>
      <c r="R1700" s="4" t="str">
        <f>IFERROR(IF(IF(AND(IF(M1700&lt;&gt;0,LOOKUP(M1700,[1]Customer!$A:$A,[1]Customer!$V:$V),IF(N1700&lt;&gt;0,LOOKUP(N1700,[1]Supplier!$A:$A,[1]Supplier!$V:$V)))=FALSE,O1700&lt;&gt;0),LOOKUP(O1700,[1]Branch!$A:$A,[1]Branch!$V:$V),IF(M1700&lt;&gt;0,LOOKUP(M1700,[1]Customer!$A:$A,[1]Customer!$V:$V),IF(N1700&lt;&gt;0,LOOKUP(N1700,[1]Supplier!$A:$A,[1]Supplier!$V:$V))))=FALSE,LOOKUP(P1700,[1]Banking!$A:$A,[1]Banking!$C:$C),IF(AND(IF(M1700&lt;&gt;0,LOOKUP(M1700,[1]Customer!$A:$A,[1]Customer!$V:$V),IF(N1700&lt;&gt;0,LOOKUP(N1700,[1]Supplier!$A:$A,[1]Supplier!$V:$V)))=FALSE,O1700&lt;&gt;0),LOOKUP(O1700,[1]Branch!$A:$A,[1]Branch!$V:$V),IF(M1700&lt;&gt;0,LOOKUP(M1700,[1]Customer!$A:$A,[1]Customer!$V:$V),IF(N1700&lt;&gt;0,LOOKUP(N1700,[1]Supplier!$A:$A,[1]Supplier!$V:$V))))),"")</f>
        <v/>
      </c>
      <c r="S1700" s="14">
        <f>IFERROR(SUMIF(CREF!A:A,PREF!A1700,CREF!G:G),"")</f>
        <v>0</v>
      </c>
    </row>
    <row r="1701" spans="2:19">
      <c r="B1701" s="5"/>
      <c r="D1701" s="11"/>
      <c r="Q1701" s="4" t="str">
        <f>IFERROR(IF(IF(AND(IF(M1701&lt;&gt;0,LOOKUP(M1701,[1]Customer!$A:$A,[1]Customer!$B:$B),IF(N1701&lt;&gt;0,LOOKUP(N1701,[1]Supplier!$A:$A,[1]Supplier!$B:$B)))=FALSE,O1701&lt;&gt;0),LOOKUP(O1701,[1]Branch!$A:$A,[1]Branch!$B:$B),IF(M1701&lt;&gt;0,LOOKUP(M1701,[1]Customer!$A:$A,[1]Customer!$B:$B),IF(N1701&lt;&gt;0,LOOKUP(N1701,[1]Supplier!$A:$A,[1]Supplier!$B:$B))))=FALSE,LOOKUP(P1701,[1]Banking!$A:$A,[1]Banking!$B:$B),IF(AND(IF(M1701&lt;&gt;0,LOOKUP(M1701,[1]Customer!$A:$A,[1]Customer!$B:$B),IF(N1701&lt;&gt;0,LOOKUP(N1701,[1]Supplier!$A:$A,[1]Supplier!$B:$B)))=FALSE,O1701&lt;&gt;0),LOOKUP(O1701,[1]Branch!$A:$A,[1]Branch!$B:$B),IF(M1701&lt;&gt;0,LOOKUP(M1701,[1]Customer!$A:$A,[1]Customer!$B:$B),IF(N1701&lt;&gt;0,LOOKUP(N1701,[1]Supplier!$A:$A,[1]Supplier!$B:$B))))),"")</f>
        <v/>
      </c>
      <c r="R1701" s="4" t="str">
        <f>IFERROR(IF(IF(AND(IF(M1701&lt;&gt;0,LOOKUP(M1701,[1]Customer!$A:$A,[1]Customer!$V:$V),IF(N1701&lt;&gt;0,LOOKUP(N1701,[1]Supplier!$A:$A,[1]Supplier!$V:$V)))=FALSE,O1701&lt;&gt;0),LOOKUP(O1701,[1]Branch!$A:$A,[1]Branch!$V:$V),IF(M1701&lt;&gt;0,LOOKUP(M1701,[1]Customer!$A:$A,[1]Customer!$V:$V),IF(N1701&lt;&gt;0,LOOKUP(N1701,[1]Supplier!$A:$A,[1]Supplier!$V:$V))))=FALSE,LOOKUP(P1701,[1]Banking!$A:$A,[1]Banking!$C:$C),IF(AND(IF(M1701&lt;&gt;0,LOOKUP(M1701,[1]Customer!$A:$A,[1]Customer!$V:$V),IF(N1701&lt;&gt;0,LOOKUP(N1701,[1]Supplier!$A:$A,[1]Supplier!$V:$V)))=FALSE,O1701&lt;&gt;0),LOOKUP(O1701,[1]Branch!$A:$A,[1]Branch!$V:$V),IF(M1701&lt;&gt;0,LOOKUP(M1701,[1]Customer!$A:$A,[1]Customer!$V:$V),IF(N1701&lt;&gt;0,LOOKUP(N1701,[1]Supplier!$A:$A,[1]Supplier!$V:$V))))),"")</f>
        <v/>
      </c>
      <c r="S1701" s="14">
        <f>IFERROR(SUMIF(CREF!A:A,PREF!A1701,CREF!G:G),"")</f>
        <v>0</v>
      </c>
    </row>
    <row r="1702" spans="2:19">
      <c r="B1702" s="5"/>
      <c r="Q1702" s="4" t="str">
        <f>IFERROR(IF(IF(AND(IF(M1702&lt;&gt;0,LOOKUP(M1702,[1]Customer!$A:$A,[1]Customer!$B:$B),IF(N1702&lt;&gt;0,LOOKUP(N1702,[1]Supplier!$A:$A,[1]Supplier!$B:$B)))=FALSE,O1702&lt;&gt;0),LOOKUP(O1702,[1]Branch!$A:$A,[1]Branch!$B:$B),IF(M1702&lt;&gt;0,LOOKUP(M1702,[1]Customer!$A:$A,[1]Customer!$B:$B),IF(N1702&lt;&gt;0,LOOKUP(N1702,[1]Supplier!$A:$A,[1]Supplier!$B:$B))))=FALSE,LOOKUP(P1702,[1]Banking!$A:$A,[1]Banking!$B:$B),IF(AND(IF(M1702&lt;&gt;0,LOOKUP(M1702,[1]Customer!$A:$A,[1]Customer!$B:$B),IF(N1702&lt;&gt;0,LOOKUP(N1702,[1]Supplier!$A:$A,[1]Supplier!$B:$B)))=FALSE,O1702&lt;&gt;0),LOOKUP(O1702,[1]Branch!$A:$A,[1]Branch!$B:$B),IF(M1702&lt;&gt;0,LOOKUP(M1702,[1]Customer!$A:$A,[1]Customer!$B:$B),IF(N1702&lt;&gt;0,LOOKUP(N1702,[1]Supplier!$A:$A,[1]Supplier!$B:$B))))),"")</f>
        <v/>
      </c>
      <c r="R1702" s="4" t="str">
        <f>IFERROR(IF(IF(AND(IF(M1702&lt;&gt;0,LOOKUP(M1702,[1]Customer!$A:$A,[1]Customer!$V:$V),IF(N1702&lt;&gt;0,LOOKUP(N1702,[1]Supplier!$A:$A,[1]Supplier!$V:$V)))=FALSE,O1702&lt;&gt;0),LOOKUP(O1702,[1]Branch!$A:$A,[1]Branch!$V:$V),IF(M1702&lt;&gt;0,LOOKUP(M1702,[1]Customer!$A:$A,[1]Customer!$V:$V),IF(N1702&lt;&gt;0,LOOKUP(N1702,[1]Supplier!$A:$A,[1]Supplier!$V:$V))))=FALSE,LOOKUP(P1702,[1]Banking!$A:$A,[1]Banking!$C:$C),IF(AND(IF(M1702&lt;&gt;0,LOOKUP(M1702,[1]Customer!$A:$A,[1]Customer!$V:$V),IF(N1702&lt;&gt;0,LOOKUP(N1702,[1]Supplier!$A:$A,[1]Supplier!$V:$V)))=FALSE,O1702&lt;&gt;0),LOOKUP(O1702,[1]Branch!$A:$A,[1]Branch!$V:$V),IF(M1702&lt;&gt;0,LOOKUP(M1702,[1]Customer!$A:$A,[1]Customer!$V:$V),IF(N1702&lt;&gt;0,LOOKUP(N1702,[1]Supplier!$A:$A,[1]Supplier!$V:$V))))),"")</f>
        <v/>
      </c>
      <c r="S1702" s="14">
        <f>IFERROR(SUMIF(CREF!A:A,PREF!A1702,CREF!G:G),"")</f>
        <v>0</v>
      </c>
    </row>
    <row r="1703" spans="2:19">
      <c r="B1703" s="5"/>
      <c r="Q1703" s="4" t="str">
        <f>IFERROR(IF(IF(AND(IF(M1703&lt;&gt;0,LOOKUP(M1703,[1]Customer!$A:$A,[1]Customer!$B:$B),IF(N1703&lt;&gt;0,LOOKUP(N1703,[1]Supplier!$A:$A,[1]Supplier!$B:$B)))=FALSE,O1703&lt;&gt;0),LOOKUP(O1703,[1]Branch!$A:$A,[1]Branch!$B:$B),IF(M1703&lt;&gt;0,LOOKUP(M1703,[1]Customer!$A:$A,[1]Customer!$B:$B),IF(N1703&lt;&gt;0,LOOKUP(N1703,[1]Supplier!$A:$A,[1]Supplier!$B:$B))))=FALSE,LOOKUP(P1703,[1]Banking!$A:$A,[1]Banking!$B:$B),IF(AND(IF(M1703&lt;&gt;0,LOOKUP(M1703,[1]Customer!$A:$A,[1]Customer!$B:$B),IF(N1703&lt;&gt;0,LOOKUP(N1703,[1]Supplier!$A:$A,[1]Supplier!$B:$B)))=FALSE,O1703&lt;&gt;0),LOOKUP(O1703,[1]Branch!$A:$A,[1]Branch!$B:$B),IF(M1703&lt;&gt;0,LOOKUP(M1703,[1]Customer!$A:$A,[1]Customer!$B:$B),IF(N1703&lt;&gt;0,LOOKUP(N1703,[1]Supplier!$A:$A,[1]Supplier!$B:$B))))),"")</f>
        <v/>
      </c>
      <c r="R1703" s="4" t="str">
        <f>IFERROR(IF(IF(AND(IF(M1703&lt;&gt;0,LOOKUP(M1703,[1]Customer!$A:$A,[1]Customer!$V:$V),IF(N1703&lt;&gt;0,LOOKUP(N1703,[1]Supplier!$A:$A,[1]Supplier!$V:$V)))=FALSE,O1703&lt;&gt;0),LOOKUP(O1703,[1]Branch!$A:$A,[1]Branch!$V:$V),IF(M1703&lt;&gt;0,LOOKUP(M1703,[1]Customer!$A:$A,[1]Customer!$V:$V),IF(N1703&lt;&gt;0,LOOKUP(N1703,[1]Supplier!$A:$A,[1]Supplier!$V:$V))))=FALSE,LOOKUP(P1703,[1]Banking!$A:$A,[1]Banking!$C:$C),IF(AND(IF(M1703&lt;&gt;0,LOOKUP(M1703,[1]Customer!$A:$A,[1]Customer!$V:$V),IF(N1703&lt;&gt;0,LOOKUP(N1703,[1]Supplier!$A:$A,[1]Supplier!$V:$V)))=FALSE,O1703&lt;&gt;0),LOOKUP(O1703,[1]Branch!$A:$A,[1]Branch!$V:$V),IF(M1703&lt;&gt;0,LOOKUP(M1703,[1]Customer!$A:$A,[1]Customer!$V:$V),IF(N1703&lt;&gt;0,LOOKUP(N1703,[1]Supplier!$A:$A,[1]Supplier!$V:$V))))),"")</f>
        <v/>
      </c>
      <c r="S1703" s="14">
        <f>IFERROR(SUMIF(CREF!A:A,PREF!A1703,CREF!G:G),"")</f>
        <v>0</v>
      </c>
    </row>
    <row r="1704" spans="2:19">
      <c r="B1704" s="5"/>
      <c r="Q1704" s="4" t="str">
        <f>IFERROR(IF(IF(AND(IF(M1704&lt;&gt;0,LOOKUP(M1704,[1]Customer!$A:$A,[1]Customer!$B:$B),IF(N1704&lt;&gt;0,LOOKUP(N1704,[1]Supplier!$A:$A,[1]Supplier!$B:$B)))=FALSE,O1704&lt;&gt;0),LOOKUP(O1704,[1]Branch!$A:$A,[1]Branch!$B:$B),IF(M1704&lt;&gt;0,LOOKUP(M1704,[1]Customer!$A:$A,[1]Customer!$B:$B),IF(N1704&lt;&gt;0,LOOKUP(N1704,[1]Supplier!$A:$A,[1]Supplier!$B:$B))))=FALSE,LOOKUP(P1704,[1]Banking!$A:$A,[1]Banking!$B:$B),IF(AND(IF(M1704&lt;&gt;0,LOOKUP(M1704,[1]Customer!$A:$A,[1]Customer!$B:$B),IF(N1704&lt;&gt;0,LOOKUP(N1704,[1]Supplier!$A:$A,[1]Supplier!$B:$B)))=FALSE,O1704&lt;&gt;0),LOOKUP(O1704,[1]Branch!$A:$A,[1]Branch!$B:$B),IF(M1704&lt;&gt;0,LOOKUP(M1704,[1]Customer!$A:$A,[1]Customer!$B:$B),IF(N1704&lt;&gt;0,LOOKUP(N1704,[1]Supplier!$A:$A,[1]Supplier!$B:$B))))),"")</f>
        <v/>
      </c>
      <c r="R1704" s="4" t="str">
        <f>IFERROR(IF(IF(AND(IF(M1704&lt;&gt;0,LOOKUP(M1704,[1]Customer!$A:$A,[1]Customer!$V:$V),IF(N1704&lt;&gt;0,LOOKUP(N1704,[1]Supplier!$A:$A,[1]Supplier!$V:$V)))=FALSE,O1704&lt;&gt;0),LOOKUP(O1704,[1]Branch!$A:$A,[1]Branch!$V:$V),IF(M1704&lt;&gt;0,LOOKUP(M1704,[1]Customer!$A:$A,[1]Customer!$V:$V),IF(N1704&lt;&gt;0,LOOKUP(N1704,[1]Supplier!$A:$A,[1]Supplier!$V:$V))))=FALSE,LOOKUP(P1704,[1]Banking!$A:$A,[1]Banking!$C:$C),IF(AND(IF(M1704&lt;&gt;0,LOOKUP(M1704,[1]Customer!$A:$A,[1]Customer!$V:$V),IF(N1704&lt;&gt;0,LOOKUP(N1704,[1]Supplier!$A:$A,[1]Supplier!$V:$V)))=FALSE,O1704&lt;&gt;0),LOOKUP(O1704,[1]Branch!$A:$A,[1]Branch!$V:$V),IF(M1704&lt;&gt;0,LOOKUP(M1704,[1]Customer!$A:$A,[1]Customer!$V:$V),IF(N1704&lt;&gt;0,LOOKUP(N1704,[1]Supplier!$A:$A,[1]Supplier!$V:$V))))),"")</f>
        <v/>
      </c>
      <c r="S1704" s="14">
        <f>IFERROR(SUMIF(CREF!A:A,PREF!A1704,CREF!G:G),"")</f>
        <v>0</v>
      </c>
    </row>
    <row r="1705" spans="2:19">
      <c r="B1705" s="5"/>
      <c r="Q1705" s="4" t="str">
        <f>IFERROR(IF(IF(AND(IF(M1705&lt;&gt;0,LOOKUP(M1705,[1]Customer!$A:$A,[1]Customer!$B:$B),IF(N1705&lt;&gt;0,LOOKUP(N1705,[1]Supplier!$A:$A,[1]Supplier!$B:$B)))=FALSE,O1705&lt;&gt;0),LOOKUP(O1705,[1]Branch!$A:$A,[1]Branch!$B:$B),IF(M1705&lt;&gt;0,LOOKUP(M1705,[1]Customer!$A:$A,[1]Customer!$B:$B),IF(N1705&lt;&gt;0,LOOKUP(N1705,[1]Supplier!$A:$A,[1]Supplier!$B:$B))))=FALSE,LOOKUP(P1705,[1]Banking!$A:$A,[1]Banking!$B:$B),IF(AND(IF(M1705&lt;&gt;0,LOOKUP(M1705,[1]Customer!$A:$A,[1]Customer!$B:$B),IF(N1705&lt;&gt;0,LOOKUP(N1705,[1]Supplier!$A:$A,[1]Supplier!$B:$B)))=FALSE,O1705&lt;&gt;0),LOOKUP(O1705,[1]Branch!$A:$A,[1]Branch!$B:$B),IF(M1705&lt;&gt;0,LOOKUP(M1705,[1]Customer!$A:$A,[1]Customer!$B:$B),IF(N1705&lt;&gt;0,LOOKUP(N1705,[1]Supplier!$A:$A,[1]Supplier!$B:$B))))),"")</f>
        <v/>
      </c>
      <c r="R1705" s="4" t="str">
        <f>IFERROR(IF(IF(AND(IF(M1705&lt;&gt;0,LOOKUP(M1705,[1]Customer!$A:$A,[1]Customer!$V:$V),IF(N1705&lt;&gt;0,LOOKUP(N1705,[1]Supplier!$A:$A,[1]Supplier!$V:$V)))=FALSE,O1705&lt;&gt;0),LOOKUP(O1705,[1]Branch!$A:$A,[1]Branch!$V:$V),IF(M1705&lt;&gt;0,LOOKUP(M1705,[1]Customer!$A:$A,[1]Customer!$V:$V),IF(N1705&lt;&gt;0,LOOKUP(N1705,[1]Supplier!$A:$A,[1]Supplier!$V:$V))))=FALSE,LOOKUP(P1705,[1]Banking!$A:$A,[1]Banking!$C:$C),IF(AND(IF(M1705&lt;&gt;0,LOOKUP(M1705,[1]Customer!$A:$A,[1]Customer!$V:$V),IF(N1705&lt;&gt;0,LOOKUP(N1705,[1]Supplier!$A:$A,[1]Supplier!$V:$V)))=FALSE,O1705&lt;&gt;0),LOOKUP(O1705,[1]Branch!$A:$A,[1]Branch!$V:$V),IF(M1705&lt;&gt;0,LOOKUP(M1705,[1]Customer!$A:$A,[1]Customer!$V:$V),IF(N1705&lt;&gt;0,LOOKUP(N1705,[1]Supplier!$A:$A,[1]Supplier!$V:$V))))),"")</f>
        <v/>
      </c>
      <c r="S1705" s="14">
        <f>IFERROR(SUMIF(CREF!A:A,PREF!A1705,CREF!G:G),"")</f>
        <v>0</v>
      </c>
    </row>
    <row r="1706" spans="2:19">
      <c r="B1706" s="5"/>
      <c r="Q1706" s="4" t="str">
        <f>IFERROR(IF(IF(AND(IF(M1706&lt;&gt;0,LOOKUP(M1706,[1]Customer!$A:$A,[1]Customer!$B:$B),IF(N1706&lt;&gt;0,LOOKUP(N1706,[1]Supplier!$A:$A,[1]Supplier!$B:$B)))=FALSE,O1706&lt;&gt;0),LOOKUP(O1706,[1]Branch!$A:$A,[1]Branch!$B:$B),IF(M1706&lt;&gt;0,LOOKUP(M1706,[1]Customer!$A:$A,[1]Customer!$B:$B),IF(N1706&lt;&gt;0,LOOKUP(N1706,[1]Supplier!$A:$A,[1]Supplier!$B:$B))))=FALSE,LOOKUP(P1706,[1]Banking!$A:$A,[1]Banking!$B:$B),IF(AND(IF(M1706&lt;&gt;0,LOOKUP(M1706,[1]Customer!$A:$A,[1]Customer!$B:$B),IF(N1706&lt;&gt;0,LOOKUP(N1706,[1]Supplier!$A:$A,[1]Supplier!$B:$B)))=FALSE,O1706&lt;&gt;0),LOOKUP(O1706,[1]Branch!$A:$A,[1]Branch!$B:$B),IF(M1706&lt;&gt;0,LOOKUP(M1706,[1]Customer!$A:$A,[1]Customer!$B:$B),IF(N1706&lt;&gt;0,LOOKUP(N1706,[1]Supplier!$A:$A,[1]Supplier!$B:$B))))),"")</f>
        <v/>
      </c>
      <c r="R1706" s="4" t="str">
        <f>IFERROR(IF(IF(AND(IF(M1706&lt;&gt;0,LOOKUP(M1706,[1]Customer!$A:$A,[1]Customer!$V:$V),IF(N1706&lt;&gt;0,LOOKUP(N1706,[1]Supplier!$A:$A,[1]Supplier!$V:$V)))=FALSE,O1706&lt;&gt;0),LOOKUP(O1706,[1]Branch!$A:$A,[1]Branch!$V:$V),IF(M1706&lt;&gt;0,LOOKUP(M1706,[1]Customer!$A:$A,[1]Customer!$V:$V),IF(N1706&lt;&gt;0,LOOKUP(N1706,[1]Supplier!$A:$A,[1]Supplier!$V:$V))))=FALSE,LOOKUP(P1706,[1]Banking!$A:$A,[1]Banking!$C:$C),IF(AND(IF(M1706&lt;&gt;0,LOOKUP(M1706,[1]Customer!$A:$A,[1]Customer!$V:$V),IF(N1706&lt;&gt;0,LOOKUP(N1706,[1]Supplier!$A:$A,[1]Supplier!$V:$V)))=FALSE,O1706&lt;&gt;0),LOOKUP(O1706,[1]Branch!$A:$A,[1]Branch!$V:$V),IF(M1706&lt;&gt;0,LOOKUP(M1706,[1]Customer!$A:$A,[1]Customer!$V:$V),IF(N1706&lt;&gt;0,LOOKUP(N1706,[1]Supplier!$A:$A,[1]Supplier!$V:$V))))),"")</f>
        <v/>
      </c>
      <c r="S1706" s="14">
        <f>IFERROR(SUMIF(CREF!A:A,PREF!A1706,CREF!G:G),"")</f>
        <v>0</v>
      </c>
    </row>
    <row r="1707" spans="2:19">
      <c r="B1707" s="5"/>
      <c r="Q1707" s="4" t="str">
        <f>IFERROR(IF(IF(AND(IF(M1707&lt;&gt;0,LOOKUP(M1707,[1]Customer!$A:$A,[1]Customer!$B:$B),IF(N1707&lt;&gt;0,LOOKUP(N1707,[1]Supplier!$A:$A,[1]Supplier!$B:$B)))=FALSE,O1707&lt;&gt;0),LOOKUP(O1707,[1]Branch!$A:$A,[1]Branch!$B:$B),IF(M1707&lt;&gt;0,LOOKUP(M1707,[1]Customer!$A:$A,[1]Customer!$B:$B),IF(N1707&lt;&gt;0,LOOKUP(N1707,[1]Supplier!$A:$A,[1]Supplier!$B:$B))))=FALSE,LOOKUP(P1707,[1]Banking!$A:$A,[1]Banking!$B:$B),IF(AND(IF(M1707&lt;&gt;0,LOOKUP(M1707,[1]Customer!$A:$A,[1]Customer!$B:$B),IF(N1707&lt;&gt;0,LOOKUP(N1707,[1]Supplier!$A:$A,[1]Supplier!$B:$B)))=FALSE,O1707&lt;&gt;0),LOOKUP(O1707,[1]Branch!$A:$A,[1]Branch!$B:$B),IF(M1707&lt;&gt;0,LOOKUP(M1707,[1]Customer!$A:$A,[1]Customer!$B:$B),IF(N1707&lt;&gt;0,LOOKUP(N1707,[1]Supplier!$A:$A,[1]Supplier!$B:$B))))),"")</f>
        <v/>
      </c>
      <c r="R1707" s="4" t="str">
        <f>IFERROR(IF(IF(AND(IF(M1707&lt;&gt;0,LOOKUP(M1707,[1]Customer!$A:$A,[1]Customer!$V:$V),IF(N1707&lt;&gt;0,LOOKUP(N1707,[1]Supplier!$A:$A,[1]Supplier!$V:$V)))=FALSE,O1707&lt;&gt;0),LOOKUP(O1707,[1]Branch!$A:$A,[1]Branch!$V:$V),IF(M1707&lt;&gt;0,LOOKUP(M1707,[1]Customer!$A:$A,[1]Customer!$V:$V),IF(N1707&lt;&gt;0,LOOKUP(N1707,[1]Supplier!$A:$A,[1]Supplier!$V:$V))))=FALSE,LOOKUP(P1707,[1]Banking!$A:$A,[1]Banking!$C:$C),IF(AND(IF(M1707&lt;&gt;0,LOOKUP(M1707,[1]Customer!$A:$A,[1]Customer!$V:$V),IF(N1707&lt;&gt;0,LOOKUP(N1707,[1]Supplier!$A:$A,[1]Supplier!$V:$V)))=FALSE,O1707&lt;&gt;0),LOOKUP(O1707,[1]Branch!$A:$A,[1]Branch!$V:$V),IF(M1707&lt;&gt;0,LOOKUP(M1707,[1]Customer!$A:$A,[1]Customer!$V:$V),IF(N1707&lt;&gt;0,LOOKUP(N1707,[1]Supplier!$A:$A,[1]Supplier!$V:$V))))),"")</f>
        <v/>
      </c>
      <c r="S1707" s="14">
        <f>IFERROR(SUMIF(CREF!A:A,PREF!A1707,CREF!G:G),"")</f>
        <v>0</v>
      </c>
    </row>
    <row r="1708" spans="2:19">
      <c r="B1708" s="5"/>
      <c r="Q1708" s="4" t="str">
        <f>IFERROR(IF(IF(AND(IF(M1708&lt;&gt;0,LOOKUP(M1708,[1]Customer!$A:$A,[1]Customer!$B:$B),IF(N1708&lt;&gt;0,LOOKUP(N1708,[1]Supplier!$A:$A,[1]Supplier!$B:$B)))=FALSE,O1708&lt;&gt;0),LOOKUP(O1708,[1]Branch!$A:$A,[1]Branch!$B:$B),IF(M1708&lt;&gt;0,LOOKUP(M1708,[1]Customer!$A:$A,[1]Customer!$B:$B),IF(N1708&lt;&gt;0,LOOKUP(N1708,[1]Supplier!$A:$A,[1]Supplier!$B:$B))))=FALSE,LOOKUP(P1708,[1]Banking!$A:$A,[1]Banking!$B:$B),IF(AND(IF(M1708&lt;&gt;0,LOOKUP(M1708,[1]Customer!$A:$A,[1]Customer!$B:$B),IF(N1708&lt;&gt;0,LOOKUP(N1708,[1]Supplier!$A:$A,[1]Supplier!$B:$B)))=FALSE,O1708&lt;&gt;0),LOOKUP(O1708,[1]Branch!$A:$A,[1]Branch!$B:$B),IF(M1708&lt;&gt;0,LOOKUP(M1708,[1]Customer!$A:$A,[1]Customer!$B:$B),IF(N1708&lt;&gt;0,LOOKUP(N1708,[1]Supplier!$A:$A,[1]Supplier!$B:$B))))),"")</f>
        <v/>
      </c>
      <c r="R1708" s="4" t="str">
        <f>IFERROR(IF(IF(AND(IF(M1708&lt;&gt;0,LOOKUP(M1708,[1]Customer!$A:$A,[1]Customer!$V:$V),IF(N1708&lt;&gt;0,LOOKUP(N1708,[1]Supplier!$A:$A,[1]Supplier!$V:$V)))=FALSE,O1708&lt;&gt;0),LOOKUP(O1708,[1]Branch!$A:$A,[1]Branch!$V:$V),IF(M1708&lt;&gt;0,LOOKUP(M1708,[1]Customer!$A:$A,[1]Customer!$V:$V),IF(N1708&lt;&gt;0,LOOKUP(N1708,[1]Supplier!$A:$A,[1]Supplier!$V:$V))))=FALSE,LOOKUP(P1708,[1]Banking!$A:$A,[1]Banking!$C:$C),IF(AND(IF(M1708&lt;&gt;0,LOOKUP(M1708,[1]Customer!$A:$A,[1]Customer!$V:$V),IF(N1708&lt;&gt;0,LOOKUP(N1708,[1]Supplier!$A:$A,[1]Supplier!$V:$V)))=FALSE,O1708&lt;&gt;0),LOOKUP(O1708,[1]Branch!$A:$A,[1]Branch!$V:$V),IF(M1708&lt;&gt;0,LOOKUP(M1708,[1]Customer!$A:$A,[1]Customer!$V:$V),IF(N1708&lt;&gt;0,LOOKUP(N1708,[1]Supplier!$A:$A,[1]Supplier!$V:$V))))),"")</f>
        <v/>
      </c>
      <c r="S1708" s="14">
        <f>IFERROR(SUMIF(CREF!A:A,PREF!A1708,CREF!G:G),"")</f>
        <v>0</v>
      </c>
    </row>
    <row r="1709" spans="2:19">
      <c r="B1709" s="5"/>
      <c r="Q1709" s="4" t="str">
        <f>IFERROR(IF(IF(AND(IF(M1709&lt;&gt;0,LOOKUP(M1709,[1]Customer!$A:$A,[1]Customer!$B:$B),IF(N1709&lt;&gt;0,LOOKUP(N1709,[1]Supplier!$A:$A,[1]Supplier!$B:$B)))=FALSE,O1709&lt;&gt;0),LOOKUP(O1709,[1]Branch!$A:$A,[1]Branch!$B:$B),IF(M1709&lt;&gt;0,LOOKUP(M1709,[1]Customer!$A:$A,[1]Customer!$B:$B),IF(N1709&lt;&gt;0,LOOKUP(N1709,[1]Supplier!$A:$A,[1]Supplier!$B:$B))))=FALSE,LOOKUP(P1709,[1]Banking!$A:$A,[1]Banking!$B:$B),IF(AND(IF(M1709&lt;&gt;0,LOOKUP(M1709,[1]Customer!$A:$A,[1]Customer!$B:$B),IF(N1709&lt;&gt;0,LOOKUP(N1709,[1]Supplier!$A:$A,[1]Supplier!$B:$B)))=FALSE,O1709&lt;&gt;0),LOOKUP(O1709,[1]Branch!$A:$A,[1]Branch!$B:$B),IF(M1709&lt;&gt;0,LOOKUP(M1709,[1]Customer!$A:$A,[1]Customer!$B:$B),IF(N1709&lt;&gt;0,LOOKUP(N1709,[1]Supplier!$A:$A,[1]Supplier!$B:$B))))),"")</f>
        <v/>
      </c>
      <c r="R1709" s="4" t="str">
        <f>IFERROR(IF(IF(AND(IF(M1709&lt;&gt;0,LOOKUP(M1709,[1]Customer!$A:$A,[1]Customer!$V:$V),IF(N1709&lt;&gt;0,LOOKUP(N1709,[1]Supplier!$A:$A,[1]Supplier!$V:$V)))=FALSE,O1709&lt;&gt;0),LOOKUP(O1709,[1]Branch!$A:$A,[1]Branch!$V:$V),IF(M1709&lt;&gt;0,LOOKUP(M1709,[1]Customer!$A:$A,[1]Customer!$V:$V),IF(N1709&lt;&gt;0,LOOKUP(N1709,[1]Supplier!$A:$A,[1]Supplier!$V:$V))))=FALSE,LOOKUP(P1709,[1]Banking!$A:$A,[1]Banking!$C:$C),IF(AND(IF(M1709&lt;&gt;0,LOOKUP(M1709,[1]Customer!$A:$A,[1]Customer!$V:$V),IF(N1709&lt;&gt;0,LOOKUP(N1709,[1]Supplier!$A:$A,[1]Supplier!$V:$V)))=FALSE,O1709&lt;&gt;0),LOOKUP(O1709,[1]Branch!$A:$A,[1]Branch!$V:$V),IF(M1709&lt;&gt;0,LOOKUP(M1709,[1]Customer!$A:$A,[1]Customer!$V:$V),IF(N1709&lt;&gt;0,LOOKUP(N1709,[1]Supplier!$A:$A,[1]Supplier!$V:$V))))),"")</f>
        <v/>
      </c>
      <c r="S1709" s="14">
        <f>IFERROR(SUMIF(CREF!A:A,PREF!A1709,CREF!G:G),"")</f>
        <v>0</v>
      </c>
    </row>
    <row r="1710" spans="2:19">
      <c r="B1710" s="5"/>
      <c r="Q1710" s="4" t="str">
        <f>IFERROR(IF(IF(AND(IF(M1710&lt;&gt;0,LOOKUP(M1710,[1]Customer!$A:$A,[1]Customer!$B:$B),IF(N1710&lt;&gt;0,LOOKUP(N1710,[1]Supplier!$A:$A,[1]Supplier!$B:$B)))=FALSE,O1710&lt;&gt;0),LOOKUP(O1710,[1]Branch!$A:$A,[1]Branch!$B:$B),IF(M1710&lt;&gt;0,LOOKUP(M1710,[1]Customer!$A:$A,[1]Customer!$B:$B),IF(N1710&lt;&gt;0,LOOKUP(N1710,[1]Supplier!$A:$A,[1]Supplier!$B:$B))))=FALSE,LOOKUP(P1710,[1]Banking!$A:$A,[1]Banking!$B:$B),IF(AND(IF(M1710&lt;&gt;0,LOOKUP(M1710,[1]Customer!$A:$A,[1]Customer!$B:$B),IF(N1710&lt;&gt;0,LOOKUP(N1710,[1]Supplier!$A:$A,[1]Supplier!$B:$B)))=FALSE,O1710&lt;&gt;0),LOOKUP(O1710,[1]Branch!$A:$A,[1]Branch!$B:$B),IF(M1710&lt;&gt;0,LOOKUP(M1710,[1]Customer!$A:$A,[1]Customer!$B:$B),IF(N1710&lt;&gt;0,LOOKUP(N1710,[1]Supplier!$A:$A,[1]Supplier!$B:$B))))),"")</f>
        <v/>
      </c>
      <c r="R1710" s="4" t="str">
        <f>IFERROR(IF(IF(AND(IF(M1710&lt;&gt;0,LOOKUP(M1710,[1]Customer!$A:$A,[1]Customer!$V:$V),IF(N1710&lt;&gt;0,LOOKUP(N1710,[1]Supplier!$A:$A,[1]Supplier!$V:$V)))=FALSE,O1710&lt;&gt;0),LOOKUP(O1710,[1]Branch!$A:$A,[1]Branch!$V:$V),IF(M1710&lt;&gt;0,LOOKUP(M1710,[1]Customer!$A:$A,[1]Customer!$V:$V),IF(N1710&lt;&gt;0,LOOKUP(N1710,[1]Supplier!$A:$A,[1]Supplier!$V:$V))))=FALSE,LOOKUP(P1710,[1]Banking!$A:$A,[1]Banking!$C:$C),IF(AND(IF(M1710&lt;&gt;0,LOOKUP(M1710,[1]Customer!$A:$A,[1]Customer!$V:$V),IF(N1710&lt;&gt;0,LOOKUP(N1710,[1]Supplier!$A:$A,[1]Supplier!$V:$V)))=FALSE,O1710&lt;&gt;0),LOOKUP(O1710,[1]Branch!$A:$A,[1]Branch!$V:$V),IF(M1710&lt;&gt;0,LOOKUP(M1710,[1]Customer!$A:$A,[1]Customer!$V:$V),IF(N1710&lt;&gt;0,LOOKUP(N1710,[1]Supplier!$A:$A,[1]Supplier!$V:$V))))),"")</f>
        <v/>
      </c>
      <c r="S1710" s="14">
        <f>IFERROR(SUMIF(CREF!A:A,PREF!A1710,CREF!G:G),"")</f>
        <v>0</v>
      </c>
    </row>
    <row r="1711" spans="2:19">
      <c r="B1711" s="5"/>
      <c r="Q1711" s="4" t="str">
        <f>IFERROR(IF(IF(AND(IF(M1711&lt;&gt;0,LOOKUP(M1711,[1]Customer!$A:$A,[1]Customer!$B:$B),IF(N1711&lt;&gt;0,LOOKUP(N1711,[1]Supplier!$A:$A,[1]Supplier!$B:$B)))=FALSE,O1711&lt;&gt;0),LOOKUP(O1711,[1]Branch!$A:$A,[1]Branch!$B:$B),IF(M1711&lt;&gt;0,LOOKUP(M1711,[1]Customer!$A:$A,[1]Customer!$B:$B),IF(N1711&lt;&gt;0,LOOKUP(N1711,[1]Supplier!$A:$A,[1]Supplier!$B:$B))))=FALSE,LOOKUP(P1711,[1]Banking!$A:$A,[1]Banking!$B:$B),IF(AND(IF(M1711&lt;&gt;0,LOOKUP(M1711,[1]Customer!$A:$A,[1]Customer!$B:$B),IF(N1711&lt;&gt;0,LOOKUP(N1711,[1]Supplier!$A:$A,[1]Supplier!$B:$B)))=FALSE,O1711&lt;&gt;0),LOOKUP(O1711,[1]Branch!$A:$A,[1]Branch!$B:$B),IF(M1711&lt;&gt;0,LOOKUP(M1711,[1]Customer!$A:$A,[1]Customer!$B:$B),IF(N1711&lt;&gt;0,LOOKUP(N1711,[1]Supplier!$A:$A,[1]Supplier!$B:$B))))),"")</f>
        <v/>
      </c>
      <c r="R1711" s="4" t="str">
        <f>IFERROR(IF(IF(AND(IF(M1711&lt;&gt;0,LOOKUP(M1711,[1]Customer!$A:$A,[1]Customer!$V:$V),IF(N1711&lt;&gt;0,LOOKUP(N1711,[1]Supplier!$A:$A,[1]Supplier!$V:$V)))=FALSE,O1711&lt;&gt;0),LOOKUP(O1711,[1]Branch!$A:$A,[1]Branch!$V:$V),IF(M1711&lt;&gt;0,LOOKUP(M1711,[1]Customer!$A:$A,[1]Customer!$V:$V),IF(N1711&lt;&gt;0,LOOKUP(N1711,[1]Supplier!$A:$A,[1]Supplier!$V:$V))))=FALSE,LOOKUP(P1711,[1]Banking!$A:$A,[1]Banking!$C:$C),IF(AND(IF(M1711&lt;&gt;0,LOOKUP(M1711,[1]Customer!$A:$A,[1]Customer!$V:$V),IF(N1711&lt;&gt;0,LOOKUP(N1711,[1]Supplier!$A:$A,[1]Supplier!$V:$V)))=FALSE,O1711&lt;&gt;0),LOOKUP(O1711,[1]Branch!$A:$A,[1]Branch!$V:$V),IF(M1711&lt;&gt;0,LOOKUP(M1711,[1]Customer!$A:$A,[1]Customer!$V:$V),IF(N1711&lt;&gt;0,LOOKUP(N1711,[1]Supplier!$A:$A,[1]Supplier!$V:$V))))),"")</f>
        <v/>
      </c>
      <c r="S1711" s="14">
        <f>IFERROR(SUMIF(CREF!A:A,PREF!A1711,CREF!G:G),"")</f>
        <v>0</v>
      </c>
    </row>
    <row r="1712" spans="2:19">
      <c r="B1712" s="5"/>
      <c r="Q1712" s="4" t="str">
        <f>IFERROR(IF(IF(AND(IF(M1712&lt;&gt;0,LOOKUP(M1712,[1]Customer!$A:$A,[1]Customer!$B:$B),IF(N1712&lt;&gt;0,LOOKUP(N1712,[1]Supplier!$A:$A,[1]Supplier!$B:$B)))=FALSE,O1712&lt;&gt;0),LOOKUP(O1712,[1]Branch!$A:$A,[1]Branch!$B:$B),IF(M1712&lt;&gt;0,LOOKUP(M1712,[1]Customer!$A:$A,[1]Customer!$B:$B),IF(N1712&lt;&gt;0,LOOKUP(N1712,[1]Supplier!$A:$A,[1]Supplier!$B:$B))))=FALSE,LOOKUP(P1712,[1]Banking!$A:$A,[1]Banking!$B:$B),IF(AND(IF(M1712&lt;&gt;0,LOOKUP(M1712,[1]Customer!$A:$A,[1]Customer!$B:$B),IF(N1712&lt;&gt;0,LOOKUP(N1712,[1]Supplier!$A:$A,[1]Supplier!$B:$B)))=FALSE,O1712&lt;&gt;0),LOOKUP(O1712,[1]Branch!$A:$A,[1]Branch!$B:$B),IF(M1712&lt;&gt;0,LOOKUP(M1712,[1]Customer!$A:$A,[1]Customer!$B:$B),IF(N1712&lt;&gt;0,LOOKUP(N1712,[1]Supplier!$A:$A,[1]Supplier!$B:$B))))),"")</f>
        <v/>
      </c>
      <c r="R1712" s="4" t="str">
        <f>IFERROR(IF(IF(AND(IF(M1712&lt;&gt;0,LOOKUP(M1712,[1]Customer!$A:$A,[1]Customer!$V:$V),IF(N1712&lt;&gt;0,LOOKUP(N1712,[1]Supplier!$A:$A,[1]Supplier!$V:$V)))=FALSE,O1712&lt;&gt;0),LOOKUP(O1712,[1]Branch!$A:$A,[1]Branch!$V:$V),IF(M1712&lt;&gt;0,LOOKUP(M1712,[1]Customer!$A:$A,[1]Customer!$V:$V),IF(N1712&lt;&gt;0,LOOKUP(N1712,[1]Supplier!$A:$A,[1]Supplier!$V:$V))))=FALSE,LOOKUP(P1712,[1]Banking!$A:$A,[1]Banking!$C:$C),IF(AND(IF(M1712&lt;&gt;0,LOOKUP(M1712,[1]Customer!$A:$A,[1]Customer!$V:$V),IF(N1712&lt;&gt;0,LOOKUP(N1712,[1]Supplier!$A:$A,[1]Supplier!$V:$V)))=FALSE,O1712&lt;&gt;0),LOOKUP(O1712,[1]Branch!$A:$A,[1]Branch!$V:$V),IF(M1712&lt;&gt;0,LOOKUP(M1712,[1]Customer!$A:$A,[1]Customer!$V:$V),IF(N1712&lt;&gt;0,LOOKUP(N1712,[1]Supplier!$A:$A,[1]Supplier!$V:$V))))),"")</f>
        <v/>
      </c>
      <c r="S1712" s="14">
        <f>IFERROR(SUMIF(CREF!A:A,PREF!A1712,CREF!G:G),"")</f>
        <v>0</v>
      </c>
    </row>
    <row r="1713" spans="2:19">
      <c r="B1713" s="5"/>
      <c r="Q1713" s="4" t="str">
        <f>IFERROR(IF(IF(AND(IF(M1713&lt;&gt;0,LOOKUP(M1713,[1]Customer!$A:$A,[1]Customer!$B:$B),IF(N1713&lt;&gt;0,LOOKUP(N1713,[1]Supplier!$A:$A,[1]Supplier!$B:$B)))=FALSE,O1713&lt;&gt;0),LOOKUP(O1713,[1]Branch!$A:$A,[1]Branch!$B:$B),IF(M1713&lt;&gt;0,LOOKUP(M1713,[1]Customer!$A:$A,[1]Customer!$B:$B),IF(N1713&lt;&gt;0,LOOKUP(N1713,[1]Supplier!$A:$A,[1]Supplier!$B:$B))))=FALSE,LOOKUP(P1713,[1]Banking!$A:$A,[1]Banking!$B:$B),IF(AND(IF(M1713&lt;&gt;0,LOOKUP(M1713,[1]Customer!$A:$A,[1]Customer!$B:$B),IF(N1713&lt;&gt;0,LOOKUP(N1713,[1]Supplier!$A:$A,[1]Supplier!$B:$B)))=FALSE,O1713&lt;&gt;0),LOOKUP(O1713,[1]Branch!$A:$A,[1]Branch!$B:$B),IF(M1713&lt;&gt;0,LOOKUP(M1713,[1]Customer!$A:$A,[1]Customer!$B:$B),IF(N1713&lt;&gt;0,LOOKUP(N1713,[1]Supplier!$A:$A,[1]Supplier!$B:$B))))),"")</f>
        <v/>
      </c>
      <c r="R1713" s="4" t="str">
        <f>IFERROR(IF(IF(AND(IF(M1713&lt;&gt;0,LOOKUP(M1713,[1]Customer!$A:$A,[1]Customer!$V:$V),IF(N1713&lt;&gt;0,LOOKUP(N1713,[1]Supplier!$A:$A,[1]Supplier!$V:$V)))=FALSE,O1713&lt;&gt;0),LOOKUP(O1713,[1]Branch!$A:$A,[1]Branch!$V:$V),IF(M1713&lt;&gt;0,LOOKUP(M1713,[1]Customer!$A:$A,[1]Customer!$V:$V),IF(N1713&lt;&gt;0,LOOKUP(N1713,[1]Supplier!$A:$A,[1]Supplier!$V:$V))))=FALSE,LOOKUP(P1713,[1]Banking!$A:$A,[1]Banking!$C:$C),IF(AND(IF(M1713&lt;&gt;0,LOOKUP(M1713,[1]Customer!$A:$A,[1]Customer!$V:$V),IF(N1713&lt;&gt;0,LOOKUP(N1713,[1]Supplier!$A:$A,[1]Supplier!$V:$V)))=FALSE,O1713&lt;&gt;0),LOOKUP(O1713,[1]Branch!$A:$A,[1]Branch!$V:$V),IF(M1713&lt;&gt;0,LOOKUP(M1713,[1]Customer!$A:$A,[1]Customer!$V:$V),IF(N1713&lt;&gt;0,LOOKUP(N1713,[1]Supplier!$A:$A,[1]Supplier!$V:$V))))),"")</f>
        <v/>
      </c>
      <c r="S1713" s="14">
        <f>IFERROR(SUMIF(CREF!A:A,PREF!A1713,CREF!G:G),"")</f>
        <v>0</v>
      </c>
    </row>
    <row r="1714" spans="2:19">
      <c r="B1714" s="5"/>
      <c r="Q1714" s="4" t="str">
        <f>IFERROR(IF(IF(AND(IF(M1714&lt;&gt;0,LOOKUP(M1714,[1]Customer!$A:$A,[1]Customer!$B:$B),IF(N1714&lt;&gt;0,LOOKUP(N1714,[1]Supplier!$A:$A,[1]Supplier!$B:$B)))=FALSE,O1714&lt;&gt;0),LOOKUP(O1714,[1]Branch!$A:$A,[1]Branch!$B:$B),IF(M1714&lt;&gt;0,LOOKUP(M1714,[1]Customer!$A:$A,[1]Customer!$B:$B),IF(N1714&lt;&gt;0,LOOKUP(N1714,[1]Supplier!$A:$A,[1]Supplier!$B:$B))))=FALSE,LOOKUP(P1714,[1]Banking!$A:$A,[1]Banking!$B:$B),IF(AND(IF(M1714&lt;&gt;0,LOOKUP(M1714,[1]Customer!$A:$A,[1]Customer!$B:$B),IF(N1714&lt;&gt;0,LOOKUP(N1714,[1]Supplier!$A:$A,[1]Supplier!$B:$B)))=FALSE,O1714&lt;&gt;0),LOOKUP(O1714,[1]Branch!$A:$A,[1]Branch!$B:$B),IF(M1714&lt;&gt;0,LOOKUP(M1714,[1]Customer!$A:$A,[1]Customer!$B:$B),IF(N1714&lt;&gt;0,LOOKUP(N1714,[1]Supplier!$A:$A,[1]Supplier!$B:$B))))),"")</f>
        <v/>
      </c>
      <c r="R1714" s="4" t="str">
        <f>IFERROR(IF(IF(AND(IF(M1714&lt;&gt;0,LOOKUP(M1714,[1]Customer!$A:$A,[1]Customer!$V:$V),IF(N1714&lt;&gt;0,LOOKUP(N1714,[1]Supplier!$A:$A,[1]Supplier!$V:$V)))=FALSE,O1714&lt;&gt;0),LOOKUP(O1714,[1]Branch!$A:$A,[1]Branch!$V:$V),IF(M1714&lt;&gt;0,LOOKUP(M1714,[1]Customer!$A:$A,[1]Customer!$V:$V),IF(N1714&lt;&gt;0,LOOKUP(N1714,[1]Supplier!$A:$A,[1]Supplier!$V:$V))))=FALSE,LOOKUP(P1714,[1]Banking!$A:$A,[1]Banking!$C:$C),IF(AND(IF(M1714&lt;&gt;0,LOOKUP(M1714,[1]Customer!$A:$A,[1]Customer!$V:$V),IF(N1714&lt;&gt;0,LOOKUP(N1714,[1]Supplier!$A:$A,[1]Supplier!$V:$V)))=FALSE,O1714&lt;&gt;0),LOOKUP(O1714,[1]Branch!$A:$A,[1]Branch!$V:$V),IF(M1714&lt;&gt;0,LOOKUP(M1714,[1]Customer!$A:$A,[1]Customer!$V:$V),IF(N1714&lt;&gt;0,LOOKUP(N1714,[1]Supplier!$A:$A,[1]Supplier!$V:$V))))),"")</f>
        <v/>
      </c>
      <c r="S1714" s="14">
        <f>IFERROR(SUMIF(CREF!A:A,PREF!A1714,CREF!G:G),"")</f>
        <v>0</v>
      </c>
    </row>
    <row r="1715" spans="2:19">
      <c r="B1715" s="5"/>
      <c r="Q1715" s="4" t="str">
        <f>IFERROR(IF(IF(AND(IF(M1715&lt;&gt;0,LOOKUP(M1715,[1]Customer!$A:$A,[1]Customer!$B:$B),IF(N1715&lt;&gt;0,LOOKUP(N1715,[1]Supplier!$A:$A,[1]Supplier!$B:$B)))=FALSE,O1715&lt;&gt;0),LOOKUP(O1715,[1]Branch!$A:$A,[1]Branch!$B:$B),IF(M1715&lt;&gt;0,LOOKUP(M1715,[1]Customer!$A:$A,[1]Customer!$B:$B),IF(N1715&lt;&gt;0,LOOKUP(N1715,[1]Supplier!$A:$A,[1]Supplier!$B:$B))))=FALSE,LOOKUP(P1715,[1]Banking!$A:$A,[1]Banking!$B:$B),IF(AND(IF(M1715&lt;&gt;0,LOOKUP(M1715,[1]Customer!$A:$A,[1]Customer!$B:$B),IF(N1715&lt;&gt;0,LOOKUP(N1715,[1]Supplier!$A:$A,[1]Supplier!$B:$B)))=FALSE,O1715&lt;&gt;0),LOOKUP(O1715,[1]Branch!$A:$A,[1]Branch!$B:$B),IF(M1715&lt;&gt;0,LOOKUP(M1715,[1]Customer!$A:$A,[1]Customer!$B:$B),IF(N1715&lt;&gt;0,LOOKUP(N1715,[1]Supplier!$A:$A,[1]Supplier!$B:$B))))),"")</f>
        <v/>
      </c>
      <c r="R1715" s="4" t="str">
        <f>IFERROR(IF(IF(AND(IF(M1715&lt;&gt;0,LOOKUP(M1715,[1]Customer!$A:$A,[1]Customer!$V:$V),IF(N1715&lt;&gt;0,LOOKUP(N1715,[1]Supplier!$A:$A,[1]Supplier!$V:$V)))=FALSE,O1715&lt;&gt;0),LOOKUP(O1715,[1]Branch!$A:$A,[1]Branch!$V:$V),IF(M1715&lt;&gt;0,LOOKUP(M1715,[1]Customer!$A:$A,[1]Customer!$V:$V),IF(N1715&lt;&gt;0,LOOKUP(N1715,[1]Supplier!$A:$A,[1]Supplier!$V:$V))))=FALSE,LOOKUP(P1715,[1]Banking!$A:$A,[1]Banking!$C:$C),IF(AND(IF(M1715&lt;&gt;0,LOOKUP(M1715,[1]Customer!$A:$A,[1]Customer!$V:$V),IF(N1715&lt;&gt;0,LOOKUP(N1715,[1]Supplier!$A:$A,[1]Supplier!$V:$V)))=FALSE,O1715&lt;&gt;0),LOOKUP(O1715,[1]Branch!$A:$A,[1]Branch!$V:$V),IF(M1715&lt;&gt;0,LOOKUP(M1715,[1]Customer!$A:$A,[1]Customer!$V:$V),IF(N1715&lt;&gt;0,LOOKUP(N1715,[1]Supplier!$A:$A,[1]Supplier!$V:$V))))),"")</f>
        <v/>
      </c>
      <c r="S1715" s="14">
        <f>IFERROR(SUMIF(CREF!A:A,PREF!A1715,CREF!G:G),"")</f>
        <v>0</v>
      </c>
    </row>
    <row r="1716" spans="2:19">
      <c r="B1716" s="5"/>
      <c r="D1716" s="11"/>
      <c r="Q1716" s="4" t="str">
        <f>IFERROR(IF(IF(AND(IF(M1716&lt;&gt;0,LOOKUP(M1716,[1]Customer!$A:$A,[1]Customer!$B:$B),IF(N1716&lt;&gt;0,LOOKUP(N1716,[1]Supplier!$A:$A,[1]Supplier!$B:$B)))=FALSE,O1716&lt;&gt;0),LOOKUP(O1716,[1]Branch!$A:$A,[1]Branch!$B:$B),IF(M1716&lt;&gt;0,LOOKUP(M1716,[1]Customer!$A:$A,[1]Customer!$B:$B),IF(N1716&lt;&gt;0,LOOKUP(N1716,[1]Supplier!$A:$A,[1]Supplier!$B:$B))))=FALSE,LOOKUP(P1716,[1]Banking!$A:$A,[1]Banking!$B:$B),IF(AND(IF(M1716&lt;&gt;0,LOOKUP(M1716,[1]Customer!$A:$A,[1]Customer!$B:$B),IF(N1716&lt;&gt;0,LOOKUP(N1716,[1]Supplier!$A:$A,[1]Supplier!$B:$B)))=FALSE,O1716&lt;&gt;0),LOOKUP(O1716,[1]Branch!$A:$A,[1]Branch!$B:$B),IF(M1716&lt;&gt;0,LOOKUP(M1716,[1]Customer!$A:$A,[1]Customer!$B:$B),IF(N1716&lt;&gt;0,LOOKUP(N1716,[1]Supplier!$A:$A,[1]Supplier!$B:$B))))),"")</f>
        <v/>
      </c>
      <c r="R1716" s="4" t="str">
        <f>IFERROR(IF(IF(AND(IF(M1716&lt;&gt;0,LOOKUP(M1716,[1]Customer!$A:$A,[1]Customer!$V:$V),IF(N1716&lt;&gt;0,LOOKUP(N1716,[1]Supplier!$A:$A,[1]Supplier!$V:$V)))=FALSE,O1716&lt;&gt;0),LOOKUP(O1716,[1]Branch!$A:$A,[1]Branch!$V:$V),IF(M1716&lt;&gt;0,LOOKUP(M1716,[1]Customer!$A:$A,[1]Customer!$V:$V),IF(N1716&lt;&gt;0,LOOKUP(N1716,[1]Supplier!$A:$A,[1]Supplier!$V:$V))))=FALSE,LOOKUP(P1716,[1]Banking!$A:$A,[1]Banking!$C:$C),IF(AND(IF(M1716&lt;&gt;0,LOOKUP(M1716,[1]Customer!$A:$A,[1]Customer!$V:$V),IF(N1716&lt;&gt;0,LOOKUP(N1716,[1]Supplier!$A:$A,[1]Supplier!$V:$V)))=FALSE,O1716&lt;&gt;0),LOOKUP(O1716,[1]Branch!$A:$A,[1]Branch!$V:$V),IF(M1716&lt;&gt;0,LOOKUP(M1716,[1]Customer!$A:$A,[1]Customer!$V:$V),IF(N1716&lt;&gt;0,LOOKUP(N1716,[1]Supplier!$A:$A,[1]Supplier!$V:$V))))),"")</f>
        <v/>
      </c>
      <c r="S1716" s="14">
        <f>IFERROR(SUMIF(CREF!A:A,PREF!A1716,CREF!G:G),"")</f>
        <v>0</v>
      </c>
    </row>
    <row r="1717" spans="2:19">
      <c r="B1717" s="5"/>
      <c r="D1717" s="11"/>
      <c r="Q1717" s="4" t="str">
        <f>IFERROR(IF(IF(AND(IF(M1717&lt;&gt;0,LOOKUP(M1717,[1]Customer!$A:$A,[1]Customer!$B:$B),IF(N1717&lt;&gt;0,LOOKUP(N1717,[1]Supplier!$A:$A,[1]Supplier!$B:$B)))=FALSE,O1717&lt;&gt;0),LOOKUP(O1717,[1]Branch!$A:$A,[1]Branch!$B:$B),IF(M1717&lt;&gt;0,LOOKUP(M1717,[1]Customer!$A:$A,[1]Customer!$B:$B),IF(N1717&lt;&gt;0,LOOKUP(N1717,[1]Supplier!$A:$A,[1]Supplier!$B:$B))))=FALSE,LOOKUP(P1717,[1]Banking!$A:$A,[1]Banking!$B:$B),IF(AND(IF(M1717&lt;&gt;0,LOOKUP(M1717,[1]Customer!$A:$A,[1]Customer!$B:$B),IF(N1717&lt;&gt;0,LOOKUP(N1717,[1]Supplier!$A:$A,[1]Supplier!$B:$B)))=FALSE,O1717&lt;&gt;0),LOOKUP(O1717,[1]Branch!$A:$A,[1]Branch!$B:$B),IF(M1717&lt;&gt;0,LOOKUP(M1717,[1]Customer!$A:$A,[1]Customer!$B:$B),IF(N1717&lt;&gt;0,LOOKUP(N1717,[1]Supplier!$A:$A,[1]Supplier!$B:$B))))),"")</f>
        <v/>
      </c>
      <c r="R1717" s="4" t="str">
        <f>IFERROR(IF(IF(AND(IF(M1717&lt;&gt;0,LOOKUP(M1717,[1]Customer!$A:$A,[1]Customer!$V:$V),IF(N1717&lt;&gt;0,LOOKUP(N1717,[1]Supplier!$A:$A,[1]Supplier!$V:$V)))=FALSE,O1717&lt;&gt;0),LOOKUP(O1717,[1]Branch!$A:$A,[1]Branch!$V:$V),IF(M1717&lt;&gt;0,LOOKUP(M1717,[1]Customer!$A:$A,[1]Customer!$V:$V),IF(N1717&lt;&gt;0,LOOKUP(N1717,[1]Supplier!$A:$A,[1]Supplier!$V:$V))))=FALSE,LOOKUP(P1717,[1]Banking!$A:$A,[1]Banking!$C:$C),IF(AND(IF(M1717&lt;&gt;0,LOOKUP(M1717,[1]Customer!$A:$A,[1]Customer!$V:$V),IF(N1717&lt;&gt;0,LOOKUP(N1717,[1]Supplier!$A:$A,[1]Supplier!$V:$V)))=FALSE,O1717&lt;&gt;0),LOOKUP(O1717,[1]Branch!$A:$A,[1]Branch!$V:$V),IF(M1717&lt;&gt;0,LOOKUP(M1717,[1]Customer!$A:$A,[1]Customer!$V:$V),IF(N1717&lt;&gt;0,LOOKUP(N1717,[1]Supplier!$A:$A,[1]Supplier!$V:$V))))),"")</f>
        <v/>
      </c>
      <c r="S1717" s="14">
        <f>IFERROR(SUMIF(CREF!A:A,PREF!A1717,CREF!G:G),"")</f>
        <v>0</v>
      </c>
    </row>
    <row r="1718" spans="2:19">
      <c r="B1718" s="5"/>
      <c r="D1718" s="11"/>
      <c r="Q1718" s="4" t="str">
        <f>IFERROR(IF(IF(AND(IF(M1718&lt;&gt;0,LOOKUP(M1718,[1]Customer!$A:$A,[1]Customer!$B:$B),IF(N1718&lt;&gt;0,LOOKUP(N1718,[1]Supplier!$A:$A,[1]Supplier!$B:$B)))=FALSE,O1718&lt;&gt;0),LOOKUP(O1718,[1]Branch!$A:$A,[1]Branch!$B:$B),IF(M1718&lt;&gt;0,LOOKUP(M1718,[1]Customer!$A:$A,[1]Customer!$B:$B),IF(N1718&lt;&gt;0,LOOKUP(N1718,[1]Supplier!$A:$A,[1]Supplier!$B:$B))))=FALSE,LOOKUP(P1718,[1]Banking!$A:$A,[1]Banking!$B:$B),IF(AND(IF(M1718&lt;&gt;0,LOOKUP(M1718,[1]Customer!$A:$A,[1]Customer!$B:$B),IF(N1718&lt;&gt;0,LOOKUP(N1718,[1]Supplier!$A:$A,[1]Supplier!$B:$B)))=FALSE,O1718&lt;&gt;0),LOOKUP(O1718,[1]Branch!$A:$A,[1]Branch!$B:$B),IF(M1718&lt;&gt;0,LOOKUP(M1718,[1]Customer!$A:$A,[1]Customer!$B:$B),IF(N1718&lt;&gt;0,LOOKUP(N1718,[1]Supplier!$A:$A,[1]Supplier!$B:$B))))),"")</f>
        <v/>
      </c>
      <c r="R1718" s="4" t="str">
        <f>IFERROR(IF(IF(AND(IF(M1718&lt;&gt;0,LOOKUP(M1718,[1]Customer!$A:$A,[1]Customer!$V:$V),IF(N1718&lt;&gt;0,LOOKUP(N1718,[1]Supplier!$A:$A,[1]Supplier!$V:$V)))=FALSE,O1718&lt;&gt;0),LOOKUP(O1718,[1]Branch!$A:$A,[1]Branch!$V:$V),IF(M1718&lt;&gt;0,LOOKUP(M1718,[1]Customer!$A:$A,[1]Customer!$V:$V),IF(N1718&lt;&gt;0,LOOKUP(N1718,[1]Supplier!$A:$A,[1]Supplier!$V:$V))))=FALSE,LOOKUP(P1718,[1]Banking!$A:$A,[1]Banking!$C:$C),IF(AND(IF(M1718&lt;&gt;0,LOOKUP(M1718,[1]Customer!$A:$A,[1]Customer!$V:$V),IF(N1718&lt;&gt;0,LOOKUP(N1718,[1]Supplier!$A:$A,[1]Supplier!$V:$V)))=FALSE,O1718&lt;&gt;0),LOOKUP(O1718,[1]Branch!$A:$A,[1]Branch!$V:$V),IF(M1718&lt;&gt;0,LOOKUP(M1718,[1]Customer!$A:$A,[1]Customer!$V:$V),IF(N1718&lt;&gt;0,LOOKUP(N1718,[1]Supplier!$A:$A,[1]Supplier!$V:$V))))),"")</f>
        <v/>
      </c>
      <c r="S1718" s="14">
        <f>IFERROR(SUMIF(CREF!A:A,PREF!A1718,CREF!G:G),"")</f>
        <v>0</v>
      </c>
    </row>
    <row r="1719" spans="2:19">
      <c r="B1719" s="5"/>
      <c r="D1719" s="11"/>
      <c r="Q1719" s="4" t="str">
        <f>IFERROR(IF(IF(AND(IF(M1719&lt;&gt;0,LOOKUP(M1719,[1]Customer!$A:$A,[1]Customer!$B:$B),IF(N1719&lt;&gt;0,LOOKUP(N1719,[1]Supplier!$A:$A,[1]Supplier!$B:$B)))=FALSE,O1719&lt;&gt;0),LOOKUP(O1719,[1]Branch!$A:$A,[1]Branch!$B:$B),IF(M1719&lt;&gt;0,LOOKUP(M1719,[1]Customer!$A:$A,[1]Customer!$B:$B),IF(N1719&lt;&gt;0,LOOKUP(N1719,[1]Supplier!$A:$A,[1]Supplier!$B:$B))))=FALSE,LOOKUP(P1719,[1]Banking!$A:$A,[1]Banking!$B:$B),IF(AND(IF(M1719&lt;&gt;0,LOOKUP(M1719,[1]Customer!$A:$A,[1]Customer!$B:$B),IF(N1719&lt;&gt;0,LOOKUP(N1719,[1]Supplier!$A:$A,[1]Supplier!$B:$B)))=FALSE,O1719&lt;&gt;0),LOOKUP(O1719,[1]Branch!$A:$A,[1]Branch!$B:$B),IF(M1719&lt;&gt;0,LOOKUP(M1719,[1]Customer!$A:$A,[1]Customer!$B:$B),IF(N1719&lt;&gt;0,LOOKUP(N1719,[1]Supplier!$A:$A,[1]Supplier!$B:$B))))),"")</f>
        <v/>
      </c>
      <c r="R1719" s="4" t="str">
        <f>IFERROR(IF(IF(AND(IF(M1719&lt;&gt;0,LOOKUP(M1719,[1]Customer!$A:$A,[1]Customer!$V:$V),IF(N1719&lt;&gt;0,LOOKUP(N1719,[1]Supplier!$A:$A,[1]Supplier!$V:$V)))=FALSE,O1719&lt;&gt;0),LOOKUP(O1719,[1]Branch!$A:$A,[1]Branch!$V:$V),IF(M1719&lt;&gt;0,LOOKUP(M1719,[1]Customer!$A:$A,[1]Customer!$V:$V),IF(N1719&lt;&gt;0,LOOKUP(N1719,[1]Supplier!$A:$A,[1]Supplier!$V:$V))))=FALSE,LOOKUP(P1719,[1]Banking!$A:$A,[1]Banking!$C:$C),IF(AND(IF(M1719&lt;&gt;0,LOOKUP(M1719,[1]Customer!$A:$A,[1]Customer!$V:$V),IF(N1719&lt;&gt;0,LOOKUP(N1719,[1]Supplier!$A:$A,[1]Supplier!$V:$V)))=FALSE,O1719&lt;&gt;0),LOOKUP(O1719,[1]Branch!$A:$A,[1]Branch!$V:$V),IF(M1719&lt;&gt;0,LOOKUP(M1719,[1]Customer!$A:$A,[1]Customer!$V:$V),IF(N1719&lt;&gt;0,LOOKUP(N1719,[1]Supplier!$A:$A,[1]Supplier!$V:$V))))),"")</f>
        <v/>
      </c>
      <c r="S1719" s="14">
        <f>IFERROR(SUMIF(CREF!A:A,PREF!A1719,CREF!G:G),"")</f>
        <v>0</v>
      </c>
    </row>
    <row r="1720" spans="2:19">
      <c r="B1720" s="5"/>
      <c r="D1720" s="11"/>
      <c r="Q1720" s="4" t="str">
        <f>IFERROR(IF(IF(AND(IF(M1720&lt;&gt;0,LOOKUP(M1720,[1]Customer!$A:$A,[1]Customer!$B:$B),IF(N1720&lt;&gt;0,LOOKUP(N1720,[1]Supplier!$A:$A,[1]Supplier!$B:$B)))=FALSE,O1720&lt;&gt;0),LOOKUP(O1720,[1]Branch!$A:$A,[1]Branch!$B:$B),IF(M1720&lt;&gt;0,LOOKUP(M1720,[1]Customer!$A:$A,[1]Customer!$B:$B),IF(N1720&lt;&gt;0,LOOKUP(N1720,[1]Supplier!$A:$A,[1]Supplier!$B:$B))))=FALSE,LOOKUP(P1720,[1]Banking!$A:$A,[1]Banking!$B:$B),IF(AND(IF(M1720&lt;&gt;0,LOOKUP(M1720,[1]Customer!$A:$A,[1]Customer!$B:$B),IF(N1720&lt;&gt;0,LOOKUP(N1720,[1]Supplier!$A:$A,[1]Supplier!$B:$B)))=FALSE,O1720&lt;&gt;0),LOOKUP(O1720,[1]Branch!$A:$A,[1]Branch!$B:$B),IF(M1720&lt;&gt;0,LOOKUP(M1720,[1]Customer!$A:$A,[1]Customer!$B:$B),IF(N1720&lt;&gt;0,LOOKUP(N1720,[1]Supplier!$A:$A,[1]Supplier!$B:$B))))),"")</f>
        <v/>
      </c>
      <c r="R1720" s="4" t="str">
        <f>IFERROR(IF(IF(AND(IF(M1720&lt;&gt;0,LOOKUP(M1720,[1]Customer!$A:$A,[1]Customer!$V:$V),IF(N1720&lt;&gt;0,LOOKUP(N1720,[1]Supplier!$A:$A,[1]Supplier!$V:$V)))=FALSE,O1720&lt;&gt;0),LOOKUP(O1720,[1]Branch!$A:$A,[1]Branch!$V:$V),IF(M1720&lt;&gt;0,LOOKUP(M1720,[1]Customer!$A:$A,[1]Customer!$V:$V),IF(N1720&lt;&gt;0,LOOKUP(N1720,[1]Supplier!$A:$A,[1]Supplier!$V:$V))))=FALSE,LOOKUP(P1720,[1]Banking!$A:$A,[1]Banking!$C:$C),IF(AND(IF(M1720&lt;&gt;0,LOOKUP(M1720,[1]Customer!$A:$A,[1]Customer!$V:$V),IF(N1720&lt;&gt;0,LOOKUP(N1720,[1]Supplier!$A:$A,[1]Supplier!$V:$V)))=FALSE,O1720&lt;&gt;0),LOOKUP(O1720,[1]Branch!$A:$A,[1]Branch!$V:$V),IF(M1720&lt;&gt;0,LOOKUP(M1720,[1]Customer!$A:$A,[1]Customer!$V:$V),IF(N1720&lt;&gt;0,LOOKUP(N1720,[1]Supplier!$A:$A,[1]Supplier!$V:$V))))),"")</f>
        <v/>
      </c>
      <c r="S1720" s="14">
        <f>IFERROR(SUMIF(CREF!A:A,PREF!A1720,CREF!G:G),"")</f>
        <v>0</v>
      </c>
    </row>
    <row r="1721" spans="2:19">
      <c r="B1721" s="5"/>
      <c r="D1721" s="11"/>
      <c r="Q1721" s="4" t="str">
        <f>IFERROR(IF(IF(AND(IF(M1721&lt;&gt;0,LOOKUP(M1721,[1]Customer!$A:$A,[1]Customer!$B:$B),IF(N1721&lt;&gt;0,LOOKUP(N1721,[1]Supplier!$A:$A,[1]Supplier!$B:$B)))=FALSE,O1721&lt;&gt;0),LOOKUP(O1721,[1]Branch!$A:$A,[1]Branch!$B:$B),IF(M1721&lt;&gt;0,LOOKUP(M1721,[1]Customer!$A:$A,[1]Customer!$B:$B),IF(N1721&lt;&gt;0,LOOKUP(N1721,[1]Supplier!$A:$A,[1]Supplier!$B:$B))))=FALSE,LOOKUP(P1721,[1]Banking!$A:$A,[1]Banking!$B:$B),IF(AND(IF(M1721&lt;&gt;0,LOOKUP(M1721,[1]Customer!$A:$A,[1]Customer!$B:$B),IF(N1721&lt;&gt;0,LOOKUP(N1721,[1]Supplier!$A:$A,[1]Supplier!$B:$B)))=FALSE,O1721&lt;&gt;0),LOOKUP(O1721,[1]Branch!$A:$A,[1]Branch!$B:$B),IF(M1721&lt;&gt;0,LOOKUP(M1721,[1]Customer!$A:$A,[1]Customer!$B:$B),IF(N1721&lt;&gt;0,LOOKUP(N1721,[1]Supplier!$A:$A,[1]Supplier!$B:$B))))),"")</f>
        <v/>
      </c>
      <c r="R1721" s="4" t="str">
        <f>IFERROR(IF(IF(AND(IF(M1721&lt;&gt;0,LOOKUP(M1721,[1]Customer!$A:$A,[1]Customer!$V:$V),IF(N1721&lt;&gt;0,LOOKUP(N1721,[1]Supplier!$A:$A,[1]Supplier!$V:$V)))=FALSE,O1721&lt;&gt;0),LOOKUP(O1721,[1]Branch!$A:$A,[1]Branch!$V:$V),IF(M1721&lt;&gt;0,LOOKUP(M1721,[1]Customer!$A:$A,[1]Customer!$V:$V),IF(N1721&lt;&gt;0,LOOKUP(N1721,[1]Supplier!$A:$A,[1]Supplier!$V:$V))))=FALSE,LOOKUP(P1721,[1]Banking!$A:$A,[1]Banking!$C:$C),IF(AND(IF(M1721&lt;&gt;0,LOOKUP(M1721,[1]Customer!$A:$A,[1]Customer!$V:$V),IF(N1721&lt;&gt;0,LOOKUP(N1721,[1]Supplier!$A:$A,[1]Supplier!$V:$V)))=FALSE,O1721&lt;&gt;0),LOOKUP(O1721,[1]Branch!$A:$A,[1]Branch!$V:$V),IF(M1721&lt;&gt;0,LOOKUP(M1721,[1]Customer!$A:$A,[1]Customer!$V:$V),IF(N1721&lt;&gt;0,LOOKUP(N1721,[1]Supplier!$A:$A,[1]Supplier!$V:$V))))),"")</f>
        <v/>
      </c>
      <c r="S1721" s="14">
        <f>IFERROR(SUMIF(CREF!A:A,PREF!A1721,CREF!G:G),"")</f>
        <v>0</v>
      </c>
    </row>
    <row r="1722" spans="2:19">
      <c r="B1722" s="5"/>
      <c r="D1722" s="11"/>
      <c r="Q1722" s="4" t="str">
        <f>IFERROR(IF(IF(AND(IF(M1722&lt;&gt;0,LOOKUP(M1722,[1]Customer!$A:$A,[1]Customer!$B:$B),IF(N1722&lt;&gt;0,LOOKUP(N1722,[1]Supplier!$A:$A,[1]Supplier!$B:$B)))=FALSE,O1722&lt;&gt;0),LOOKUP(O1722,[1]Branch!$A:$A,[1]Branch!$B:$B),IF(M1722&lt;&gt;0,LOOKUP(M1722,[1]Customer!$A:$A,[1]Customer!$B:$B),IF(N1722&lt;&gt;0,LOOKUP(N1722,[1]Supplier!$A:$A,[1]Supplier!$B:$B))))=FALSE,LOOKUP(P1722,[1]Banking!$A:$A,[1]Banking!$B:$B),IF(AND(IF(M1722&lt;&gt;0,LOOKUP(M1722,[1]Customer!$A:$A,[1]Customer!$B:$B),IF(N1722&lt;&gt;0,LOOKUP(N1722,[1]Supplier!$A:$A,[1]Supplier!$B:$B)))=FALSE,O1722&lt;&gt;0),LOOKUP(O1722,[1]Branch!$A:$A,[1]Branch!$B:$B),IF(M1722&lt;&gt;0,LOOKUP(M1722,[1]Customer!$A:$A,[1]Customer!$B:$B),IF(N1722&lt;&gt;0,LOOKUP(N1722,[1]Supplier!$A:$A,[1]Supplier!$B:$B))))),"")</f>
        <v/>
      </c>
      <c r="R1722" s="4" t="str">
        <f>IFERROR(IF(IF(AND(IF(M1722&lt;&gt;0,LOOKUP(M1722,[1]Customer!$A:$A,[1]Customer!$V:$V),IF(N1722&lt;&gt;0,LOOKUP(N1722,[1]Supplier!$A:$A,[1]Supplier!$V:$V)))=FALSE,O1722&lt;&gt;0),LOOKUP(O1722,[1]Branch!$A:$A,[1]Branch!$V:$V),IF(M1722&lt;&gt;0,LOOKUP(M1722,[1]Customer!$A:$A,[1]Customer!$V:$V),IF(N1722&lt;&gt;0,LOOKUP(N1722,[1]Supplier!$A:$A,[1]Supplier!$V:$V))))=FALSE,LOOKUP(P1722,[1]Banking!$A:$A,[1]Banking!$C:$C),IF(AND(IF(M1722&lt;&gt;0,LOOKUP(M1722,[1]Customer!$A:$A,[1]Customer!$V:$V),IF(N1722&lt;&gt;0,LOOKUP(N1722,[1]Supplier!$A:$A,[1]Supplier!$V:$V)))=FALSE,O1722&lt;&gt;0),LOOKUP(O1722,[1]Branch!$A:$A,[1]Branch!$V:$V),IF(M1722&lt;&gt;0,LOOKUP(M1722,[1]Customer!$A:$A,[1]Customer!$V:$V),IF(N1722&lt;&gt;0,LOOKUP(N1722,[1]Supplier!$A:$A,[1]Supplier!$V:$V))))),"")</f>
        <v/>
      </c>
      <c r="S1722" s="14">
        <f>IFERROR(SUMIF(CREF!A:A,PREF!A1722,CREF!G:G),"")</f>
        <v>0</v>
      </c>
    </row>
    <row r="1723" spans="2:19">
      <c r="B1723" s="5"/>
      <c r="Q1723" s="4" t="str">
        <f>IFERROR(IF(IF(AND(IF(M1723&lt;&gt;0,LOOKUP(M1723,[1]Customer!$A:$A,[1]Customer!$B:$B),IF(N1723&lt;&gt;0,LOOKUP(N1723,[1]Supplier!$A:$A,[1]Supplier!$B:$B)))=FALSE,O1723&lt;&gt;0),LOOKUP(O1723,[1]Branch!$A:$A,[1]Branch!$B:$B),IF(M1723&lt;&gt;0,LOOKUP(M1723,[1]Customer!$A:$A,[1]Customer!$B:$B),IF(N1723&lt;&gt;0,LOOKUP(N1723,[1]Supplier!$A:$A,[1]Supplier!$B:$B))))=FALSE,LOOKUP(P1723,[1]Banking!$A:$A,[1]Banking!$B:$B),IF(AND(IF(M1723&lt;&gt;0,LOOKUP(M1723,[1]Customer!$A:$A,[1]Customer!$B:$B),IF(N1723&lt;&gt;0,LOOKUP(N1723,[1]Supplier!$A:$A,[1]Supplier!$B:$B)))=FALSE,O1723&lt;&gt;0),LOOKUP(O1723,[1]Branch!$A:$A,[1]Branch!$B:$B),IF(M1723&lt;&gt;0,LOOKUP(M1723,[1]Customer!$A:$A,[1]Customer!$B:$B),IF(N1723&lt;&gt;0,LOOKUP(N1723,[1]Supplier!$A:$A,[1]Supplier!$B:$B))))),"")</f>
        <v/>
      </c>
      <c r="R1723" s="4" t="str">
        <f>IFERROR(IF(IF(AND(IF(M1723&lt;&gt;0,LOOKUP(M1723,[1]Customer!$A:$A,[1]Customer!$V:$V),IF(N1723&lt;&gt;0,LOOKUP(N1723,[1]Supplier!$A:$A,[1]Supplier!$V:$V)))=FALSE,O1723&lt;&gt;0),LOOKUP(O1723,[1]Branch!$A:$A,[1]Branch!$V:$V),IF(M1723&lt;&gt;0,LOOKUP(M1723,[1]Customer!$A:$A,[1]Customer!$V:$V),IF(N1723&lt;&gt;0,LOOKUP(N1723,[1]Supplier!$A:$A,[1]Supplier!$V:$V))))=FALSE,LOOKUP(P1723,[1]Banking!$A:$A,[1]Banking!$C:$C),IF(AND(IF(M1723&lt;&gt;0,LOOKUP(M1723,[1]Customer!$A:$A,[1]Customer!$V:$V),IF(N1723&lt;&gt;0,LOOKUP(N1723,[1]Supplier!$A:$A,[1]Supplier!$V:$V)))=FALSE,O1723&lt;&gt;0),LOOKUP(O1723,[1]Branch!$A:$A,[1]Branch!$V:$V),IF(M1723&lt;&gt;0,LOOKUP(M1723,[1]Customer!$A:$A,[1]Customer!$V:$V),IF(N1723&lt;&gt;0,LOOKUP(N1723,[1]Supplier!$A:$A,[1]Supplier!$V:$V))))),"")</f>
        <v/>
      </c>
      <c r="S1723" s="14">
        <f>IFERROR(SUMIF(CREF!A:A,PREF!A1723,CREF!G:G),"")</f>
        <v>0</v>
      </c>
    </row>
    <row r="1724" spans="2:19">
      <c r="B1724" s="5"/>
      <c r="Q1724" s="4" t="str">
        <f>IFERROR(IF(IF(AND(IF(M1724&lt;&gt;0,LOOKUP(M1724,[1]Customer!$A:$A,[1]Customer!$B:$B),IF(N1724&lt;&gt;0,LOOKUP(N1724,[1]Supplier!$A:$A,[1]Supplier!$B:$B)))=FALSE,O1724&lt;&gt;0),LOOKUP(O1724,[1]Branch!$A:$A,[1]Branch!$B:$B),IF(M1724&lt;&gt;0,LOOKUP(M1724,[1]Customer!$A:$A,[1]Customer!$B:$B),IF(N1724&lt;&gt;0,LOOKUP(N1724,[1]Supplier!$A:$A,[1]Supplier!$B:$B))))=FALSE,LOOKUP(P1724,[1]Banking!$A:$A,[1]Banking!$B:$B),IF(AND(IF(M1724&lt;&gt;0,LOOKUP(M1724,[1]Customer!$A:$A,[1]Customer!$B:$B),IF(N1724&lt;&gt;0,LOOKUP(N1724,[1]Supplier!$A:$A,[1]Supplier!$B:$B)))=FALSE,O1724&lt;&gt;0),LOOKUP(O1724,[1]Branch!$A:$A,[1]Branch!$B:$B),IF(M1724&lt;&gt;0,LOOKUP(M1724,[1]Customer!$A:$A,[1]Customer!$B:$B),IF(N1724&lt;&gt;0,LOOKUP(N1724,[1]Supplier!$A:$A,[1]Supplier!$B:$B))))),"")</f>
        <v/>
      </c>
      <c r="R1724" s="4" t="str">
        <f>IFERROR(IF(IF(AND(IF(M1724&lt;&gt;0,LOOKUP(M1724,[1]Customer!$A:$A,[1]Customer!$V:$V),IF(N1724&lt;&gt;0,LOOKUP(N1724,[1]Supplier!$A:$A,[1]Supplier!$V:$V)))=FALSE,O1724&lt;&gt;0),LOOKUP(O1724,[1]Branch!$A:$A,[1]Branch!$V:$V),IF(M1724&lt;&gt;0,LOOKUP(M1724,[1]Customer!$A:$A,[1]Customer!$V:$V),IF(N1724&lt;&gt;0,LOOKUP(N1724,[1]Supplier!$A:$A,[1]Supplier!$V:$V))))=FALSE,LOOKUP(P1724,[1]Banking!$A:$A,[1]Banking!$C:$C),IF(AND(IF(M1724&lt;&gt;0,LOOKUP(M1724,[1]Customer!$A:$A,[1]Customer!$V:$V),IF(N1724&lt;&gt;0,LOOKUP(N1724,[1]Supplier!$A:$A,[1]Supplier!$V:$V)))=FALSE,O1724&lt;&gt;0),LOOKUP(O1724,[1]Branch!$A:$A,[1]Branch!$V:$V),IF(M1724&lt;&gt;0,LOOKUP(M1724,[1]Customer!$A:$A,[1]Customer!$V:$V),IF(N1724&lt;&gt;0,LOOKUP(N1724,[1]Supplier!$A:$A,[1]Supplier!$V:$V))))),"")</f>
        <v/>
      </c>
      <c r="S1724" s="14">
        <f>IFERROR(SUMIF(CREF!A:A,PREF!A1724,CREF!G:G),"")</f>
        <v>0</v>
      </c>
    </row>
    <row r="1725" spans="2:19">
      <c r="B1725" s="5"/>
      <c r="D1725" s="11"/>
      <c r="Q1725" s="4" t="str">
        <f>IFERROR(IF(IF(AND(IF(M1725&lt;&gt;0,LOOKUP(M1725,[1]Customer!$A:$A,[1]Customer!$B:$B),IF(N1725&lt;&gt;0,LOOKUP(N1725,[1]Supplier!$A:$A,[1]Supplier!$B:$B)))=FALSE,O1725&lt;&gt;0),LOOKUP(O1725,[1]Branch!$A:$A,[1]Branch!$B:$B),IF(M1725&lt;&gt;0,LOOKUP(M1725,[1]Customer!$A:$A,[1]Customer!$B:$B),IF(N1725&lt;&gt;0,LOOKUP(N1725,[1]Supplier!$A:$A,[1]Supplier!$B:$B))))=FALSE,LOOKUP(P1725,[1]Banking!$A:$A,[1]Banking!$B:$B),IF(AND(IF(M1725&lt;&gt;0,LOOKUP(M1725,[1]Customer!$A:$A,[1]Customer!$B:$B),IF(N1725&lt;&gt;0,LOOKUP(N1725,[1]Supplier!$A:$A,[1]Supplier!$B:$B)))=FALSE,O1725&lt;&gt;0),LOOKUP(O1725,[1]Branch!$A:$A,[1]Branch!$B:$B),IF(M1725&lt;&gt;0,LOOKUP(M1725,[1]Customer!$A:$A,[1]Customer!$B:$B),IF(N1725&lt;&gt;0,LOOKUP(N1725,[1]Supplier!$A:$A,[1]Supplier!$B:$B))))),"")</f>
        <v/>
      </c>
      <c r="R1725" s="4" t="str">
        <f>IFERROR(IF(IF(AND(IF(M1725&lt;&gt;0,LOOKUP(M1725,[1]Customer!$A:$A,[1]Customer!$V:$V),IF(N1725&lt;&gt;0,LOOKUP(N1725,[1]Supplier!$A:$A,[1]Supplier!$V:$V)))=FALSE,O1725&lt;&gt;0),LOOKUP(O1725,[1]Branch!$A:$A,[1]Branch!$V:$V),IF(M1725&lt;&gt;0,LOOKUP(M1725,[1]Customer!$A:$A,[1]Customer!$V:$V),IF(N1725&lt;&gt;0,LOOKUP(N1725,[1]Supplier!$A:$A,[1]Supplier!$V:$V))))=FALSE,LOOKUP(P1725,[1]Banking!$A:$A,[1]Banking!$C:$C),IF(AND(IF(M1725&lt;&gt;0,LOOKUP(M1725,[1]Customer!$A:$A,[1]Customer!$V:$V),IF(N1725&lt;&gt;0,LOOKUP(N1725,[1]Supplier!$A:$A,[1]Supplier!$V:$V)))=FALSE,O1725&lt;&gt;0),LOOKUP(O1725,[1]Branch!$A:$A,[1]Branch!$V:$V),IF(M1725&lt;&gt;0,LOOKUP(M1725,[1]Customer!$A:$A,[1]Customer!$V:$V),IF(N1725&lt;&gt;0,LOOKUP(N1725,[1]Supplier!$A:$A,[1]Supplier!$V:$V))))),"")</f>
        <v/>
      </c>
      <c r="S1725" s="14">
        <f>IFERROR(SUMIF(CREF!A:A,PREF!A1725,CREF!G:G),"")</f>
        <v>0</v>
      </c>
    </row>
    <row r="1726" spans="2:19">
      <c r="B1726" s="5"/>
      <c r="D1726" s="11"/>
      <c r="Q1726" s="4" t="str">
        <f>IFERROR(IF(IF(AND(IF(M1726&lt;&gt;0,LOOKUP(M1726,[1]Customer!$A:$A,[1]Customer!$B:$B),IF(N1726&lt;&gt;0,LOOKUP(N1726,[1]Supplier!$A:$A,[1]Supplier!$B:$B)))=FALSE,O1726&lt;&gt;0),LOOKUP(O1726,[1]Branch!$A:$A,[1]Branch!$B:$B),IF(M1726&lt;&gt;0,LOOKUP(M1726,[1]Customer!$A:$A,[1]Customer!$B:$B),IF(N1726&lt;&gt;0,LOOKUP(N1726,[1]Supplier!$A:$A,[1]Supplier!$B:$B))))=FALSE,LOOKUP(P1726,[1]Banking!$A:$A,[1]Banking!$B:$B),IF(AND(IF(M1726&lt;&gt;0,LOOKUP(M1726,[1]Customer!$A:$A,[1]Customer!$B:$B),IF(N1726&lt;&gt;0,LOOKUP(N1726,[1]Supplier!$A:$A,[1]Supplier!$B:$B)))=FALSE,O1726&lt;&gt;0),LOOKUP(O1726,[1]Branch!$A:$A,[1]Branch!$B:$B),IF(M1726&lt;&gt;0,LOOKUP(M1726,[1]Customer!$A:$A,[1]Customer!$B:$B),IF(N1726&lt;&gt;0,LOOKUP(N1726,[1]Supplier!$A:$A,[1]Supplier!$B:$B))))),"")</f>
        <v/>
      </c>
      <c r="R1726" s="4" t="str">
        <f>IFERROR(IF(IF(AND(IF(M1726&lt;&gt;0,LOOKUP(M1726,[1]Customer!$A:$A,[1]Customer!$V:$V),IF(N1726&lt;&gt;0,LOOKUP(N1726,[1]Supplier!$A:$A,[1]Supplier!$V:$V)))=FALSE,O1726&lt;&gt;0),LOOKUP(O1726,[1]Branch!$A:$A,[1]Branch!$V:$V),IF(M1726&lt;&gt;0,LOOKUP(M1726,[1]Customer!$A:$A,[1]Customer!$V:$V),IF(N1726&lt;&gt;0,LOOKUP(N1726,[1]Supplier!$A:$A,[1]Supplier!$V:$V))))=FALSE,LOOKUP(P1726,[1]Banking!$A:$A,[1]Banking!$C:$C),IF(AND(IF(M1726&lt;&gt;0,LOOKUP(M1726,[1]Customer!$A:$A,[1]Customer!$V:$V),IF(N1726&lt;&gt;0,LOOKUP(N1726,[1]Supplier!$A:$A,[1]Supplier!$V:$V)))=FALSE,O1726&lt;&gt;0),LOOKUP(O1726,[1]Branch!$A:$A,[1]Branch!$V:$V),IF(M1726&lt;&gt;0,LOOKUP(M1726,[1]Customer!$A:$A,[1]Customer!$V:$V),IF(N1726&lt;&gt;0,LOOKUP(N1726,[1]Supplier!$A:$A,[1]Supplier!$V:$V))))),"")</f>
        <v/>
      </c>
      <c r="S1726" s="14">
        <f>IFERROR(SUMIF(CREF!A:A,PREF!A1726,CREF!G:G),"")</f>
        <v>0</v>
      </c>
    </row>
    <row r="1727" spans="2:19">
      <c r="B1727" s="5"/>
      <c r="D1727" s="11"/>
      <c r="Q1727" s="4" t="str">
        <f>IFERROR(IF(IF(AND(IF(M1727&lt;&gt;0,LOOKUP(M1727,[1]Customer!$A:$A,[1]Customer!$B:$B),IF(N1727&lt;&gt;0,LOOKUP(N1727,[1]Supplier!$A:$A,[1]Supplier!$B:$B)))=FALSE,O1727&lt;&gt;0),LOOKUP(O1727,[1]Branch!$A:$A,[1]Branch!$B:$B),IF(M1727&lt;&gt;0,LOOKUP(M1727,[1]Customer!$A:$A,[1]Customer!$B:$B),IF(N1727&lt;&gt;0,LOOKUP(N1727,[1]Supplier!$A:$A,[1]Supplier!$B:$B))))=FALSE,LOOKUP(P1727,[1]Banking!$A:$A,[1]Banking!$B:$B),IF(AND(IF(M1727&lt;&gt;0,LOOKUP(M1727,[1]Customer!$A:$A,[1]Customer!$B:$B),IF(N1727&lt;&gt;0,LOOKUP(N1727,[1]Supplier!$A:$A,[1]Supplier!$B:$B)))=FALSE,O1727&lt;&gt;0),LOOKUP(O1727,[1]Branch!$A:$A,[1]Branch!$B:$B),IF(M1727&lt;&gt;0,LOOKUP(M1727,[1]Customer!$A:$A,[1]Customer!$B:$B),IF(N1727&lt;&gt;0,LOOKUP(N1727,[1]Supplier!$A:$A,[1]Supplier!$B:$B))))),"")</f>
        <v/>
      </c>
      <c r="R1727" s="4" t="str">
        <f>IFERROR(IF(IF(AND(IF(M1727&lt;&gt;0,LOOKUP(M1727,[1]Customer!$A:$A,[1]Customer!$V:$V),IF(N1727&lt;&gt;0,LOOKUP(N1727,[1]Supplier!$A:$A,[1]Supplier!$V:$V)))=FALSE,O1727&lt;&gt;0),LOOKUP(O1727,[1]Branch!$A:$A,[1]Branch!$V:$V),IF(M1727&lt;&gt;0,LOOKUP(M1727,[1]Customer!$A:$A,[1]Customer!$V:$V),IF(N1727&lt;&gt;0,LOOKUP(N1727,[1]Supplier!$A:$A,[1]Supplier!$V:$V))))=FALSE,LOOKUP(P1727,[1]Banking!$A:$A,[1]Banking!$C:$C),IF(AND(IF(M1727&lt;&gt;0,LOOKUP(M1727,[1]Customer!$A:$A,[1]Customer!$V:$V),IF(N1727&lt;&gt;0,LOOKUP(N1727,[1]Supplier!$A:$A,[1]Supplier!$V:$V)))=FALSE,O1727&lt;&gt;0),LOOKUP(O1727,[1]Branch!$A:$A,[1]Branch!$V:$V),IF(M1727&lt;&gt;0,LOOKUP(M1727,[1]Customer!$A:$A,[1]Customer!$V:$V),IF(N1727&lt;&gt;0,LOOKUP(N1727,[1]Supplier!$A:$A,[1]Supplier!$V:$V))))),"")</f>
        <v/>
      </c>
      <c r="S1727" s="14">
        <f>IFERROR(SUMIF(CREF!A:A,PREF!A1727,CREF!G:G),"")</f>
        <v>0</v>
      </c>
    </row>
    <row r="1728" spans="2:19">
      <c r="B1728" s="5"/>
      <c r="D1728" s="11"/>
      <c r="Q1728" s="4" t="str">
        <f>IFERROR(IF(IF(AND(IF(M1728&lt;&gt;0,LOOKUP(M1728,[1]Customer!$A:$A,[1]Customer!$B:$B),IF(N1728&lt;&gt;0,LOOKUP(N1728,[1]Supplier!$A:$A,[1]Supplier!$B:$B)))=FALSE,O1728&lt;&gt;0),LOOKUP(O1728,[1]Branch!$A:$A,[1]Branch!$B:$B),IF(M1728&lt;&gt;0,LOOKUP(M1728,[1]Customer!$A:$A,[1]Customer!$B:$B),IF(N1728&lt;&gt;0,LOOKUP(N1728,[1]Supplier!$A:$A,[1]Supplier!$B:$B))))=FALSE,LOOKUP(P1728,[1]Banking!$A:$A,[1]Banking!$B:$B),IF(AND(IF(M1728&lt;&gt;0,LOOKUP(M1728,[1]Customer!$A:$A,[1]Customer!$B:$B),IF(N1728&lt;&gt;0,LOOKUP(N1728,[1]Supplier!$A:$A,[1]Supplier!$B:$B)))=FALSE,O1728&lt;&gt;0),LOOKUP(O1728,[1]Branch!$A:$A,[1]Branch!$B:$B),IF(M1728&lt;&gt;0,LOOKUP(M1728,[1]Customer!$A:$A,[1]Customer!$B:$B),IF(N1728&lt;&gt;0,LOOKUP(N1728,[1]Supplier!$A:$A,[1]Supplier!$B:$B))))),"")</f>
        <v/>
      </c>
      <c r="R1728" s="4" t="str">
        <f>IFERROR(IF(IF(AND(IF(M1728&lt;&gt;0,LOOKUP(M1728,[1]Customer!$A:$A,[1]Customer!$V:$V),IF(N1728&lt;&gt;0,LOOKUP(N1728,[1]Supplier!$A:$A,[1]Supplier!$V:$V)))=FALSE,O1728&lt;&gt;0),LOOKUP(O1728,[1]Branch!$A:$A,[1]Branch!$V:$V),IF(M1728&lt;&gt;0,LOOKUP(M1728,[1]Customer!$A:$A,[1]Customer!$V:$V),IF(N1728&lt;&gt;0,LOOKUP(N1728,[1]Supplier!$A:$A,[1]Supplier!$V:$V))))=FALSE,LOOKUP(P1728,[1]Banking!$A:$A,[1]Banking!$C:$C),IF(AND(IF(M1728&lt;&gt;0,LOOKUP(M1728,[1]Customer!$A:$A,[1]Customer!$V:$V),IF(N1728&lt;&gt;0,LOOKUP(N1728,[1]Supplier!$A:$A,[1]Supplier!$V:$V)))=FALSE,O1728&lt;&gt;0),LOOKUP(O1728,[1]Branch!$A:$A,[1]Branch!$V:$V),IF(M1728&lt;&gt;0,LOOKUP(M1728,[1]Customer!$A:$A,[1]Customer!$V:$V),IF(N1728&lt;&gt;0,LOOKUP(N1728,[1]Supplier!$A:$A,[1]Supplier!$V:$V))))),"")</f>
        <v/>
      </c>
      <c r="S1728" s="14">
        <f>IFERROR(SUMIF(CREF!A:A,PREF!A1728,CREF!G:G),"")</f>
        <v>0</v>
      </c>
    </row>
    <row r="1729" spans="2:19">
      <c r="B1729" s="5"/>
      <c r="D1729" s="11"/>
      <c r="Q1729" s="4" t="str">
        <f>IFERROR(IF(IF(AND(IF(M1729&lt;&gt;0,LOOKUP(M1729,[1]Customer!$A:$A,[1]Customer!$B:$B),IF(N1729&lt;&gt;0,LOOKUP(N1729,[1]Supplier!$A:$A,[1]Supplier!$B:$B)))=FALSE,O1729&lt;&gt;0),LOOKUP(O1729,[1]Branch!$A:$A,[1]Branch!$B:$B),IF(M1729&lt;&gt;0,LOOKUP(M1729,[1]Customer!$A:$A,[1]Customer!$B:$B),IF(N1729&lt;&gt;0,LOOKUP(N1729,[1]Supplier!$A:$A,[1]Supplier!$B:$B))))=FALSE,LOOKUP(P1729,[1]Banking!$A:$A,[1]Banking!$B:$B),IF(AND(IF(M1729&lt;&gt;0,LOOKUP(M1729,[1]Customer!$A:$A,[1]Customer!$B:$B),IF(N1729&lt;&gt;0,LOOKUP(N1729,[1]Supplier!$A:$A,[1]Supplier!$B:$B)))=FALSE,O1729&lt;&gt;0),LOOKUP(O1729,[1]Branch!$A:$A,[1]Branch!$B:$B),IF(M1729&lt;&gt;0,LOOKUP(M1729,[1]Customer!$A:$A,[1]Customer!$B:$B),IF(N1729&lt;&gt;0,LOOKUP(N1729,[1]Supplier!$A:$A,[1]Supplier!$B:$B))))),"")</f>
        <v/>
      </c>
      <c r="R1729" s="4" t="str">
        <f>IFERROR(IF(IF(AND(IF(M1729&lt;&gt;0,LOOKUP(M1729,[1]Customer!$A:$A,[1]Customer!$V:$V),IF(N1729&lt;&gt;0,LOOKUP(N1729,[1]Supplier!$A:$A,[1]Supplier!$V:$V)))=FALSE,O1729&lt;&gt;0),LOOKUP(O1729,[1]Branch!$A:$A,[1]Branch!$V:$V),IF(M1729&lt;&gt;0,LOOKUP(M1729,[1]Customer!$A:$A,[1]Customer!$V:$V),IF(N1729&lt;&gt;0,LOOKUP(N1729,[1]Supplier!$A:$A,[1]Supplier!$V:$V))))=FALSE,LOOKUP(P1729,[1]Banking!$A:$A,[1]Banking!$C:$C),IF(AND(IF(M1729&lt;&gt;0,LOOKUP(M1729,[1]Customer!$A:$A,[1]Customer!$V:$V),IF(N1729&lt;&gt;0,LOOKUP(N1729,[1]Supplier!$A:$A,[1]Supplier!$V:$V)))=FALSE,O1729&lt;&gt;0),LOOKUP(O1729,[1]Branch!$A:$A,[1]Branch!$V:$V),IF(M1729&lt;&gt;0,LOOKUP(M1729,[1]Customer!$A:$A,[1]Customer!$V:$V),IF(N1729&lt;&gt;0,LOOKUP(N1729,[1]Supplier!$A:$A,[1]Supplier!$V:$V))))),"")</f>
        <v/>
      </c>
      <c r="S1729" s="14">
        <f>IFERROR(SUMIF(CREF!A:A,PREF!A1729,CREF!G:G),"")</f>
        <v>0</v>
      </c>
    </row>
    <row r="1730" spans="2:19">
      <c r="B1730" s="5"/>
      <c r="Q1730" s="4" t="str">
        <f>IFERROR(IF(IF(AND(IF(M1730&lt;&gt;0,LOOKUP(M1730,[1]Customer!$A:$A,[1]Customer!$B:$B),IF(N1730&lt;&gt;0,LOOKUP(N1730,[1]Supplier!$A:$A,[1]Supplier!$B:$B)))=FALSE,O1730&lt;&gt;0),LOOKUP(O1730,[1]Branch!$A:$A,[1]Branch!$B:$B),IF(M1730&lt;&gt;0,LOOKUP(M1730,[1]Customer!$A:$A,[1]Customer!$B:$B),IF(N1730&lt;&gt;0,LOOKUP(N1730,[1]Supplier!$A:$A,[1]Supplier!$B:$B))))=FALSE,LOOKUP(P1730,[1]Banking!$A:$A,[1]Banking!$B:$B),IF(AND(IF(M1730&lt;&gt;0,LOOKUP(M1730,[1]Customer!$A:$A,[1]Customer!$B:$B),IF(N1730&lt;&gt;0,LOOKUP(N1730,[1]Supplier!$A:$A,[1]Supplier!$B:$B)))=FALSE,O1730&lt;&gt;0),LOOKUP(O1730,[1]Branch!$A:$A,[1]Branch!$B:$B),IF(M1730&lt;&gt;0,LOOKUP(M1730,[1]Customer!$A:$A,[1]Customer!$B:$B),IF(N1730&lt;&gt;0,LOOKUP(N1730,[1]Supplier!$A:$A,[1]Supplier!$B:$B))))),"")</f>
        <v/>
      </c>
      <c r="R1730" s="4" t="str">
        <f>IFERROR(IF(IF(AND(IF(M1730&lt;&gt;0,LOOKUP(M1730,[1]Customer!$A:$A,[1]Customer!$V:$V),IF(N1730&lt;&gt;0,LOOKUP(N1730,[1]Supplier!$A:$A,[1]Supplier!$V:$V)))=FALSE,O1730&lt;&gt;0),LOOKUP(O1730,[1]Branch!$A:$A,[1]Branch!$V:$V),IF(M1730&lt;&gt;0,LOOKUP(M1730,[1]Customer!$A:$A,[1]Customer!$V:$V),IF(N1730&lt;&gt;0,LOOKUP(N1730,[1]Supplier!$A:$A,[1]Supplier!$V:$V))))=FALSE,LOOKUP(P1730,[1]Banking!$A:$A,[1]Banking!$C:$C),IF(AND(IF(M1730&lt;&gt;0,LOOKUP(M1730,[1]Customer!$A:$A,[1]Customer!$V:$V),IF(N1730&lt;&gt;0,LOOKUP(N1730,[1]Supplier!$A:$A,[1]Supplier!$V:$V)))=FALSE,O1730&lt;&gt;0),LOOKUP(O1730,[1]Branch!$A:$A,[1]Branch!$V:$V),IF(M1730&lt;&gt;0,LOOKUP(M1730,[1]Customer!$A:$A,[1]Customer!$V:$V),IF(N1730&lt;&gt;0,LOOKUP(N1730,[1]Supplier!$A:$A,[1]Supplier!$V:$V))))),"")</f>
        <v/>
      </c>
      <c r="S1730" s="14">
        <f>IFERROR(SUMIF(CREF!A:A,PREF!A1730,CREF!G:G),"")</f>
        <v>0</v>
      </c>
    </row>
    <row r="1731" spans="2:19">
      <c r="B1731" s="5"/>
      <c r="Q1731" s="4" t="str">
        <f>IFERROR(IF(IF(AND(IF(M1731&lt;&gt;0,LOOKUP(M1731,[1]Customer!$A:$A,[1]Customer!$B:$B),IF(N1731&lt;&gt;0,LOOKUP(N1731,[1]Supplier!$A:$A,[1]Supplier!$B:$B)))=FALSE,O1731&lt;&gt;0),LOOKUP(O1731,[1]Branch!$A:$A,[1]Branch!$B:$B),IF(M1731&lt;&gt;0,LOOKUP(M1731,[1]Customer!$A:$A,[1]Customer!$B:$B),IF(N1731&lt;&gt;0,LOOKUP(N1731,[1]Supplier!$A:$A,[1]Supplier!$B:$B))))=FALSE,LOOKUP(P1731,[1]Banking!$A:$A,[1]Banking!$B:$B),IF(AND(IF(M1731&lt;&gt;0,LOOKUP(M1731,[1]Customer!$A:$A,[1]Customer!$B:$B),IF(N1731&lt;&gt;0,LOOKUP(N1731,[1]Supplier!$A:$A,[1]Supplier!$B:$B)))=FALSE,O1731&lt;&gt;0),LOOKUP(O1731,[1]Branch!$A:$A,[1]Branch!$B:$B),IF(M1731&lt;&gt;0,LOOKUP(M1731,[1]Customer!$A:$A,[1]Customer!$B:$B),IF(N1731&lt;&gt;0,LOOKUP(N1731,[1]Supplier!$A:$A,[1]Supplier!$B:$B))))),"")</f>
        <v/>
      </c>
      <c r="R1731" s="4" t="str">
        <f>IFERROR(IF(IF(AND(IF(M1731&lt;&gt;0,LOOKUP(M1731,[1]Customer!$A:$A,[1]Customer!$V:$V),IF(N1731&lt;&gt;0,LOOKUP(N1731,[1]Supplier!$A:$A,[1]Supplier!$V:$V)))=FALSE,O1731&lt;&gt;0),LOOKUP(O1731,[1]Branch!$A:$A,[1]Branch!$V:$V),IF(M1731&lt;&gt;0,LOOKUP(M1731,[1]Customer!$A:$A,[1]Customer!$V:$V),IF(N1731&lt;&gt;0,LOOKUP(N1731,[1]Supplier!$A:$A,[1]Supplier!$V:$V))))=FALSE,LOOKUP(P1731,[1]Banking!$A:$A,[1]Banking!$C:$C),IF(AND(IF(M1731&lt;&gt;0,LOOKUP(M1731,[1]Customer!$A:$A,[1]Customer!$V:$V),IF(N1731&lt;&gt;0,LOOKUP(N1731,[1]Supplier!$A:$A,[1]Supplier!$V:$V)))=FALSE,O1731&lt;&gt;0),LOOKUP(O1731,[1]Branch!$A:$A,[1]Branch!$V:$V),IF(M1731&lt;&gt;0,LOOKUP(M1731,[1]Customer!$A:$A,[1]Customer!$V:$V),IF(N1731&lt;&gt;0,LOOKUP(N1731,[1]Supplier!$A:$A,[1]Supplier!$V:$V))))),"")</f>
        <v/>
      </c>
      <c r="S1731" s="14">
        <f>IFERROR(SUMIF(CREF!A:A,PREF!A1731,CREF!G:G),"")</f>
        <v>0</v>
      </c>
    </row>
    <row r="1732" spans="2:19">
      <c r="B1732" s="5"/>
      <c r="D1732" s="11"/>
      <c r="Q1732" s="4" t="str">
        <f>IFERROR(IF(IF(AND(IF(M1732&lt;&gt;0,LOOKUP(M1732,[1]Customer!$A:$A,[1]Customer!$B:$B),IF(N1732&lt;&gt;0,LOOKUP(N1732,[1]Supplier!$A:$A,[1]Supplier!$B:$B)))=FALSE,O1732&lt;&gt;0),LOOKUP(O1732,[1]Branch!$A:$A,[1]Branch!$B:$B),IF(M1732&lt;&gt;0,LOOKUP(M1732,[1]Customer!$A:$A,[1]Customer!$B:$B),IF(N1732&lt;&gt;0,LOOKUP(N1732,[1]Supplier!$A:$A,[1]Supplier!$B:$B))))=FALSE,LOOKUP(P1732,[1]Banking!$A:$A,[1]Banking!$B:$B),IF(AND(IF(M1732&lt;&gt;0,LOOKUP(M1732,[1]Customer!$A:$A,[1]Customer!$B:$B),IF(N1732&lt;&gt;0,LOOKUP(N1732,[1]Supplier!$A:$A,[1]Supplier!$B:$B)))=FALSE,O1732&lt;&gt;0),LOOKUP(O1732,[1]Branch!$A:$A,[1]Branch!$B:$B),IF(M1732&lt;&gt;0,LOOKUP(M1732,[1]Customer!$A:$A,[1]Customer!$B:$B),IF(N1732&lt;&gt;0,LOOKUP(N1732,[1]Supplier!$A:$A,[1]Supplier!$B:$B))))),"")</f>
        <v/>
      </c>
      <c r="R1732" s="4" t="str">
        <f>IFERROR(IF(IF(AND(IF(M1732&lt;&gt;0,LOOKUP(M1732,[1]Customer!$A:$A,[1]Customer!$V:$V),IF(N1732&lt;&gt;0,LOOKUP(N1732,[1]Supplier!$A:$A,[1]Supplier!$V:$V)))=FALSE,O1732&lt;&gt;0),LOOKUP(O1732,[1]Branch!$A:$A,[1]Branch!$V:$V),IF(M1732&lt;&gt;0,LOOKUP(M1732,[1]Customer!$A:$A,[1]Customer!$V:$V),IF(N1732&lt;&gt;0,LOOKUP(N1732,[1]Supplier!$A:$A,[1]Supplier!$V:$V))))=FALSE,LOOKUP(P1732,[1]Banking!$A:$A,[1]Banking!$C:$C),IF(AND(IF(M1732&lt;&gt;0,LOOKUP(M1732,[1]Customer!$A:$A,[1]Customer!$V:$V),IF(N1732&lt;&gt;0,LOOKUP(N1732,[1]Supplier!$A:$A,[1]Supplier!$V:$V)))=FALSE,O1732&lt;&gt;0),LOOKUP(O1732,[1]Branch!$A:$A,[1]Branch!$V:$V),IF(M1732&lt;&gt;0,LOOKUP(M1732,[1]Customer!$A:$A,[1]Customer!$V:$V),IF(N1732&lt;&gt;0,LOOKUP(N1732,[1]Supplier!$A:$A,[1]Supplier!$V:$V))))),"")</f>
        <v/>
      </c>
      <c r="S1732" s="14">
        <f>IFERROR(SUMIF(CREF!A:A,PREF!A1732,CREF!G:G),"")</f>
        <v>0</v>
      </c>
    </row>
    <row r="1733" spans="2:19">
      <c r="B1733" s="5"/>
      <c r="D1733" s="11"/>
      <c r="Q1733" s="4" t="str">
        <f>IFERROR(IF(IF(AND(IF(M1733&lt;&gt;0,LOOKUP(M1733,[1]Customer!$A:$A,[1]Customer!$B:$B),IF(N1733&lt;&gt;0,LOOKUP(N1733,[1]Supplier!$A:$A,[1]Supplier!$B:$B)))=FALSE,O1733&lt;&gt;0),LOOKUP(O1733,[1]Branch!$A:$A,[1]Branch!$B:$B),IF(M1733&lt;&gt;0,LOOKUP(M1733,[1]Customer!$A:$A,[1]Customer!$B:$B),IF(N1733&lt;&gt;0,LOOKUP(N1733,[1]Supplier!$A:$A,[1]Supplier!$B:$B))))=FALSE,LOOKUP(P1733,[1]Banking!$A:$A,[1]Banking!$B:$B),IF(AND(IF(M1733&lt;&gt;0,LOOKUP(M1733,[1]Customer!$A:$A,[1]Customer!$B:$B),IF(N1733&lt;&gt;0,LOOKUP(N1733,[1]Supplier!$A:$A,[1]Supplier!$B:$B)))=FALSE,O1733&lt;&gt;0),LOOKUP(O1733,[1]Branch!$A:$A,[1]Branch!$B:$B),IF(M1733&lt;&gt;0,LOOKUP(M1733,[1]Customer!$A:$A,[1]Customer!$B:$B),IF(N1733&lt;&gt;0,LOOKUP(N1733,[1]Supplier!$A:$A,[1]Supplier!$B:$B))))),"")</f>
        <v/>
      </c>
      <c r="R1733" s="4" t="str">
        <f>IFERROR(IF(IF(AND(IF(M1733&lt;&gt;0,LOOKUP(M1733,[1]Customer!$A:$A,[1]Customer!$V:$V),IF(N1733&lt;&gt;0,LOOKUP(N1733,[1]Supplier!$A:$A,[1]Supplier!$V:$V)))=FALSE,O1733&lt;&gt;0),LOOKUP(O1733,[1]Branch!$A:$A,[1]Branch!$V:$V),IF(M1733&lt;&gt;0,LOOKUP(M1733,[1]Customer!$A:$A,[1]Customer!$V:$V),IF(N1733&lt;&gt;0,LOOKUP(N1733,[1]Supplier!$A:$A,[1]Supplier!$V:$V))))=FALSE,LOOKUP(P1733,[1]Banking!$A:$A,[1]Banking!$C:$C),IF(AND(IF(M1733&lt;&gt;0,LOOKUP(M1733,[1]Customer!$A:$A,[1]Customer!$V:$V),IF(N1733&lt;&gt;0,LOOKUP(N1733,[1]Supplier!$A:$A,[1]Supplier!$V:$V)))=FALSE,O1733&lt;&gt;0),LOOKUP(O1733,[1]Branch!$A:$A,[1]Branch!$V:$V),IF(M1733&lt;&gt;0,LOOKUP(M1733,[1]Customer!$A:$A,[1]Customer!$V:$V),IF(N1733&lt;&gt;0,LOOKUP(N1733,[1]Supplier!$A:$A,[1]Supplier!$V:$V))))),"")</f>
        <v/>
      </c>
      <c r="S1733" s="14">
        <f>IFERROR(SUMIF(CREF!A:A,PREF!A1733,CREF!G:G),"")</f>
        <v>0</v>
      </c>
    </row>
    <row r="1734" spans="2:19">
      <c r="B1734" s="5"/>
      <c r="Q1734" s="4" t="str">
        <f>IFERROR(IF(IF(AND(IF(M1734&lt;&gt;0,LOOKUP(M1734,[1]Customer!$A:$A,[1]Customer!$B:$B),IF(N1734&lt;&gt;0,LOOKUP(N1734,[1]Supplier!$A:$A,[1]Supplier!$B:$B)))=FALSE,O1734&lt;&gt;0),LOOKUP(O1734,[1]Branch!$A:$A,[1]Branch!$B:$B),IF(M1734&lt;&gt;0,LOOKUP(M1734,[1]Customer!$A:$A,[1]Customer!$B:$B),IF(N1734&lt;&gt;0,LOOKUP(N1734,[1]Supplier!$A:$A,[1]Supplier!$B:$B))))=FALSE,LOOKUP(P1734,[1]Banking!$A:$A,[1]Banking!$B:$B),IF(AND(IF(M1734&lt;&gt;0,LOOKUP(M1734,[1]Customer!$A:$A,[1]Customer!$B:$B),IF(N1734&lt;&gt;0,LOOKUP(N1734,[1]Supplier!$A:$A,[1]Supplier!$B:$B)))=FALSE,O1734&lt;&gt;0),LOOKUP(O1734,[1]Branch!$A:$A,[1]Branch!$B:$B),IF(M1734&lt;&gt;0,LOOKUP(M1734,[1]Customer!$A:$A,[1]Customer!$B:$B),IF(N1734&lt;&gt;0,LOOKUP(N1734,[1]Supplier!$A:$A,[1]Supplier!$B:$B))))),"")</f>
        <v/>
      </c>
      <c r="R1734" s="4" t="str">
        <f>IFERROR(IF(IF(AND(IF(M1734&lt;&gt;0,LOOKUP(M1734,[1]Customer!$A:$A,[1]Customer!$V:$V),IF(N1734&lt;&gt;0,LOOKUP(N1734,[1]Supplier!$A:$A,[1]Supplier!$V:$V)))=FALSE,O1734&lt;&gt;0),LOOKUP(O1734,[1]Branch!$A:$A,[1]Branch!$V:$V),IF(M1734&lt;&gt;0,LOOKUP(M1734,[1]Customer!$A:$A,[1]Customer!$V:$V),IF(N1734&lt;&gt;0,LOOKUP(N1734,[1]Supplier!$A:$A,[1]Supplier!$V:$V))))=FALSE,LOOKUP(P1734,[1]Banking!$A:$A,[1]Banking!$C:$C),IF(AND(IF(M1734&lt;&gt;0,LOOKUP(M1734,[1]Customer!$A:$A,[1]Customer!$V:$V),IF(N1734&lt;&gt;0,LOOKUP(N1734,[1]Supplier!$A:$A,[1]Supplier!$V:$V)))=FALSE,O1734&lt;&gt;0),LOOKUP(O1734,[1]Branch!$A:$A,[1]Branch!$V:$V),IF(M1734&lt;&gt;0,LOOKUP(M1734,[1]Customer!$A:$A,[1]Customer!$V:$V),IF(N1734&lt;&gt;0,LOOKUP(N1734,[1]Supplier!$A:$A,[1]Supplier!$V:$V))))),"")</f>
        <v/>
      </c>
      <c r="S1734" s="14">
        <f>IFERROR(SUMIF(CREF!A:A,PREF!A1734,CREF!G:G),"")</f>
        <v>0</v>
      </c>
    </row>
    <row r="1735" spans="2:19">
      <c r="B1735" s="5"/>
      <c r="Q1735" s="4" t="str">
        <f>IFERROR(IF(IF(AND(IF(M1735&lt;&gt;0,LOOKUP(M1735,[1]Customer!$A:$A,[1]Customer!$B:$B),IF(N1735&lt;&gt;0,LOOKUP(N1735,[1]Supplier!$A:$A,[1]Supplier!$B:$B)))=FALSE,O1735&lt;&gt;0),LOOKUP(O1735,[1]Branch!$A:$A,[1]Branch!$B:$B),IF(M1735&lt;&gt;0,LOOKUP(M1735,[1]Customer!$A:$A,[1]Customer!$B:$B),IF(N1735&lt;&gt;0,LOOKUP(N1735,[1]Supplier!$A:$A,[1]Supplier!$B:$B))))=FALSE,LOOKUP(P1735,[1]Banking!$A:$A,[1]Banking!$B:$B),IF(AND(IF(M1735&lt;&gt;0,LOOKUP(M1735,[1]Customer!$A:$A,[1]Customer!$B:$B),IF(N1735&lt;&gt;0,LOOKUP(N1735,[1]Supplier!$A:$A,[1]Supplier!$B:$B)))=FALSE,O1735&lt;&gt;0),LOOKUP(O1735,[1]Branch!$A:$A,[1]Branch!$B:$B),IF(M1735&lt;&gt;0,LOOKUP(M1735,[1]Customer!$A:$A,[1]Customer!$B:$B),IF(N1735&lt;&gt;0,LOOKUP(N1735,[1]Supplier!$A:$A,[1]Supplier!$B:$B))))),"")</f>
        <v/>
      </c>
      <c r="R1735" s="4" t="str">
        <f>IFERROR(IF(IF(AND(IF(M1735&lt;&gt;0,LOOKUP(M1735,[1]Customer!$A:$A,[1]Customer!$V:$V),IF(N1735&lt;&gt;0,LOOKUP(N1735,[1]Supplier!$A:$A,[1]Supplier!$V:$V)))=FALSE,O1735&lt;&gt;0),LOOKUP(O1735,[1]Branch!$A:$A,[1]Branch!$V:$V),IF(M1735&lt;&gt;0,LOOKUP(M1735,[1]Customer!$A:$A,[1]Customer!$V:$V),IF(N1735&lt;&gt;0,LOOKUP(N1735,[1]Supplier!$A:$A,[1]Supplier!$V:$V))))=FALSE,LOOKUP(P1735,[1]Banking!$A:$A,[1]Banking!$C:$C),IF(AND(IF(M1735&lt;&gt;0,LOOKUP(M1735,[1]Customer!$A:$A,[1]Customer!$V:$V),IF(N1735&lt;&gt;0,LOOKUP(N1735,[1]Supplier!$A:$A,[1]Supplier!$V:$V)))=FALSE,O1735&lt;&gt;0),LOOKUP(O1735,[1]Branch!$A:$A,[1]Branch!$V:$V),IF(M1735&lt;&gt;0,LOOKUP(M1735,[1]Customer!$A:$A,[1]Customer!$V:$V),IF(N1735&lt;&gt;0,LOOKUP(N1735,[1]Supplier!$A:$A,[1]Supplier!$V:$V))))),"")</f>
        <v/>
      </c>
      <c r="S1735" s="14">
        <f>IFERROR(SUMIF(CREF!A:A,PREF!A1735,CREF!G:G),"")</f>
        <v>0</v>
      </c>
    </row>
    <row r="1736" spans="2:19">
      <c r="B1736" s="5"/>
      <c r="Q1736" s="4" t="str">
        <f>IFERROR(IF(IF(AND(IF(M1736&lt;&gt;0,LOOKUP(M1736,[1]Customer!$A:$A,[1]Customer!$B:$B),IF(N1736&lt;&gt;0,LOOKUP(N1736,[1]Supplier!$A:$A,[1]Supplier!$B:$B)))=FALSE,O1736&lt;&gt;0),LOOKUP(O1736,[1]Branch!$A:$A,[1]Branch!$B:$B),IF(M1736&lt;&gt;0,LOOKUP(M1736,[1]Customer!$A:$A,[1]Customer!$B:$B),IF(N1736&lt;&gt;0,LOOKUP(N1736,[1]Supplier!$A:$A,[1]Supplier!$B:$B))))=FALSE,LOOKUP(P1736,[1]Banking!$A:$A,[1]Banking!$B:$B),IF(AND(IF(M1736&lt;&gt;0,LOOKUP(M1736,[1]Customer!$A:$A,[1]Customer!$B:$B),IF(N1736&lt;&gt;0,LOOKUP(N1736,[1]Supplier!$A:$A,[1]Supplier!$B:$B)))=FALSE,O1736&lt;&gt;0),LOOKUP(O1736,[1]Branch!$A:$A,[1]Branch!$B:$B),IF(M1736&lt;&gt;0,LOOKUP(M1736,[1]Customer!$A:$A,[1]Customer!$B:$B),IF(N1736&lt;&gt;0,LOOKUP(N1736,[1]Supplier!$A:$A,[1]Supplier!$B:$B))))),"")</f>
        <v/>
      </c>
      <c r="R1736" s="4" t="str">
        <f>IFERROR(IF(IF(AND(IF(M1736&lt;&gt;0,LOOKUP(M1736,[1]Customer!$A:$A,[1]Customer!$V:$V),IF(N1736&lt;&gt;0,LOOKUP(N1736,[1]Supplier!$A:$A,[1]Supplier!$V:$V)))=FALSE,O1736&lt;&gt;0),LOOKUP(O1736,[1]Branch!$A:$A,[1]Branch!$V:$V),IF(M1736&lt;&gt;0,LOOKUP(M1736,[1]Customer!$A:$A,[1]Customer!$V:$V),IF(N1736&lt;&gt;0,LOOKUP(N1736,[1]Supplier!$A:$A,[1]Supplier!$V:$V))))=FALSE,LOOKUP(P1736,[1]Banking!$A:$A,[1]Banking!$C:$C),IF(AND(IF(M1736&lt;&gt;0,LOOKUP(M1736,[1]Customer!$A:$A,[1]Customer!$V:$V),IF(N1736&lt;&gt;0,LOOKUP(N1736,[1]Supplier!$A:$A,[1]Supplier!$V:$V)))=FALSE,O1736&lt;&gt;0),LOOKUP(O1736,[1]Branch!$A:$A,[1]Branch!$V:$V),IF(M1736&lt;&gt;0,LOOKUP(M1736,[1]Customer!$A:$A,[1]Customer!$V:$V),IF(N1736&lt;&gt;0,LOOKUP(N1736,[1]Supplier!$A:$A,[1]Supplier!$V:$V))))),"")</f>
        <v/>
      </c>
      <c r="S1736" s="14">
        <f>IFERROR(SUMIF(CREF!A:A,PREF!A1736,CREF!G:G),"")</f>
        <v>0</v>
      </c>
    </row>
    <row r="1737" spans="2:19">
      <c r="B1737" s="5"/>
      <c r="Q1737" s="4" t="str">
        <f>IFERROR(IF(IF(AND(IF(M1737&lt;&gt;0,LOOKUP(M1737,[1]Customer!$A:$A,[1]Customer!$B:$B),IF(N1737&lt;&gt;0,LOOKUP(N1737,[1]Supplier!$A:$A,[1]Supplier!$B:$B)))=FALSE,O1737&lt;&gt;0),LOOKUP(O1737,[1]Branch!$A:$A,[1]Branch!$B:$B),IF(M1737&lt;&gt;0,LOOKUP(M1737,[1]Customer!$A:$A,[1]Customer!$B:$B),IF(N1737&lt;&gt;0,LOOKUP(N1737,[1]Supplier!$A:$A,[1]Supplier!$B:$B))))=FALSE,LOOKUP(P1737,[1]Banking!$A:$A,[1]Banking!$B:$B),IF(AND(IF(M1737&lt;&gt;0,LOOKUP(M1737,[1]Customer!$A:$A,[1]Customer!$B:$B),IF(N1737&lt;&gt;0,LOOKUP(N1737,[1]Supplier!$A:$A,[1]Supplier!$B:$B)))=FALSE,O1737&lt;&gt;0),LOOKUP(O1737,[1]Branch!$A:$A,[1]Branch!$B:$B),IF(M1737&lt;&gt;0,LOOKUP(M1737,[1]Customer!$A:$A,[1]Customer!$B:$B),IF(N1737&lt;&gt;0,LOOKUP(N1737,[1]Supplier!$A:$A,[1]Supplier!$B:$B))))),"")</f>
        <v/>
      </c>
      <c r="R1737" s="4" t="str">
        <f>IFERROR(IF(IF(AND(IF(M1737&lt;&gt;0,LOOKUP(M1737,[1]Customer!$A:$A,[1]Customer!$V:$V),IF(N1737&lt;&gt;0,LOOKUP(N1737,[1]Supplier!$A:$A,[1]Supplier!$V:$V)))=FALSE,O1737&lt;&gt;0),LOOKUP(O1737,[1]Branch!$A:$A,[1]Branch!$V:$V),IF(M1737&lt;&gt;0,LOOKUP(M1737,[1]Customer!$A:$A,[1]Customer!$V:$V),IF(N1737&lt;&gt;0,LOOKUP(N1737,[1]Supplier!$A:$A,[1]Supplier!$V:$V))))=FALSE,LOOKUP(P1737,[1]Banking!$A:$A,[1]Banking!$C:$C),IF(AND(IF(M1737&lt;&gt;0,LOOKUP(M1737,[1]Customer!$A:$A,[1]Customer!$V:$V),IF(N1737&lt;&gt;0,LOOKUP(N1737,[1]Supplier!$A:$A,[1]Supplier!$V:$V)))=FALSE,O1737&lt;&gt;0),LOOKUP(O1737,[1]Branch!$A:$A,[1]Branch!$V:$V),IF(M1737&lt;&gt;0,LOOKUP(M1737,[1]Customer!$A:$A,[1]Customer!$V:$V),IF(N1737&lt;&gt;0,LOOKUP(N1737,[1]Supplier!$A:$A,[1]Supplier!$V:$V))))),"")</f>
        <v/>
      </c>
      <c r="S1737" s="14">
        <f>IFERROR(SUMIF(CREF!A:A,PREF!A1737,CREF!G:G),"")</f>
        <v>0</v>
      </c>
    </row>
    <row r="1738" spans="2:19">
      <c r="B1738" s="5"/>
      <c r="Q1738" s="4" t="str">
        <f>IFERROR(IF(IF(AND(IF(M1738&lt;&gt;0,LOOKUP(M1738,[1]Customer!$A:$A,[1]Customer!$B:$B),IF(N1738&lt;&gt;0,LOOKUP(N1738,[1]Supplier!$A:$A,[1]Supplier!$B:$B)))=FALSE,O1738&lt;&gt;0),LOOKUP(O1738,[1]Branch!$A:$A,[1]Branch!$B:$B),IF(M1738&lt;&gt;0,LOOKUP(M1738,[1]Customer!$A:$A,[1]Customer!$B:$B),IF(N1738&lt;&gt;0,LOOKUP(N1738,[1]Supplier!$A:$A,[1]Supplier!$B:$B))))=FALSE,LOOKUP(P1738,[1]Banking!$A:$A,[1]Banking!$B:$B),IF(AND(IF(M1738&lt;&gt;0,LOOKUP(M1738,[1]Customer!$A:$A,[1]Customer!$B:$B),IF(N1738&lt;&gt;0,LOOKUP(N1738,[1]Supplier!$A:$A,[1]Supplier!$B:$B)))=FALSE,O1738&lt;&gt;0),LOOKUP(O1738,[1]Branch!$A:$A,[1]Branch!$B:$B),IF(M1738&lt;&gt;0,LOOKUP(M1738,[1]Customer!$A:$A,[1]Customer!$B:$B),IF(N1738&lt;&gt;0,LOOKUP(N1738,[1]Supplier!$A:$A,[1]Supplier!$B:$B))))),"")</f>
        <v/>
      </c>
      <c r="R1738" s="4" t="str">
        <f>IFERROR(IF(IF(AND(IF(M1738&lt;&gt;0,LOOKUP(M1738,[1]Customer!$A:$A,[1]Customer!$V:$V),IF(N1738&lt;&gt;0,LOOKUP(N1738,[1]Supplier!$A:$A,[1]Supplier!$V:$V)))=FALSE,O1738&lt;&gt;0),LOOKUP(O1738,[1]Branch!$A:$A,[1]Branch!$V:$V),IF(M1738&lt;&gt;0,LOOKUP(M1738,[1]Customer!$A:$A,[1]Customer!$V:$V),IF(N1738&lt;&gt;0,LOOKUP(N1738,[1]Supplier!$A:$A,[1]Supplier!$V:$V))))=FALSE,LOOKUP(P1738,[1]Banking!$A:$A,[1]Banking!$C:$C),IF(AND(IF(M1738&lt;&gt;0,LOOKUP(M1738,[1]Customer!$A:$A,[1]Customer!$V:$V),IF(N1738&lt;&gt;0,LOOKUP(N1738,[1]Supplier!$A:$A,[1]Supplier!$V:$V)))=FALSE,O1738&lt;&gt;0),LOOKUP(O1738,[1]Branch!$A:$A,[1]Branch!$V:$V),IF(M1738&lt;&gt;0,LOOKUP(M1738,[1]Customer!$A:$A,[1]Customer!$V:$V),IF(N1738&lt;&gt;0,LOOKUP(N1738,[1]Supplier!$A:$A,[1]Supplier!$V:$V))))),"")</f>
        <v/>
      </c>
      <c r="S1738" s="14">
        <f>IFERROR(SUMIF(CREF!A:A,PREF!A1738,CREF!G:G),"")</f>
        <v>0</v>
      </c>
    </row>
    <row r="1739" spans="2:19">
      <c r="B1739" s="5"/>
      <c r="Q1739" s="4" t="str">
        <f>IFERROR(IF(IF(AND(IF(M1739&lt;&gt;0,LOOKUP(M1739,[1]Customer!$A:$A,[1]Customer!$B:$B),IF(N1739&lt;&gt;0,LOOKUP(N1739,[1]Supplier!$A:$A,[1]Supplier!$B:$B)))=FALSE,O1739&lt;&gt;0),LOOKUP(O1739,[1]Branch!$A:$A,[1]Branch!$B:$B),IF(M1739&lt;&gt;0,LOOKUP(M1739,[1]Customer!$A:$A,[1]Customer!$B:$B),IF(N1739&lt;&gt;0,LOOKUP(N1739,[1]Supplier!$A:$A,[1]Supplier!$B:$B))))=FALSE,LOOKUP(P1739,[1]Banking!$A:$A,[1]Banking!$B:$B),IF(AND(IF(M1739&lt;&gt;0,LOOKUP(M1739,[1]Customer!$A:$A,[1]Customer!$B:$B),IF(N1739&lt;&gt;0,LOOKUP(N1739,[1]Supplier!$A:$A,[1]Supplier!$B:$B)))=FALSE,O1739&lt;&gt;0),LOOKUP(O1739,[1]Branch!$A:$A,[1]Branch!$B:$B),IF(M1739&lt;&gt;0,LOOKUP(M1739,[1]Customer!$A:$A,[1]Customer!$B:$B),IF(N1739&lt;&gt;0,LOOKUP(N1739,[1]Supplier!$A:$A,[1]Supplier!$B:$B))))),"")</f>
        <v/>
      </c>
      <c r="R1739" s="4" t="str">
        <f>IFERROR(IF(IF(AND(IF(M1739&lt;&gt;0,LOOKUP(M1739,[1]Customer!$A:$A,[1]Customer!$V:$V),IF(N1739&lt;&gt;0,LOOKUP(N1739,[1]Supplier!$A:$A,[1]Supplier!$V:$V)))=FALSE,O1739&lt;&gt;0),LOOKUP(O1739,[1]Branch!$A:$A,[1]Branch!$V:$V),IF(M1739&lt;&gt;0,LOOKUP(M1739,[1]Customer!$A:$A,[1]Customer!$V:$V),IF(N1739&lt;&gt;0,LOOKUP(N1739,[1]Supplier!$A:$A,[1]Supplier!$V:$V))))=FALSE,LOOKUP(P1739,[1]Banking!$A:$A,[1]Banking!$C:$C),IF(AND(IF(M1739&lt;&gt;0,LOOKUP(M1739,[1]Customer!$A:$A,[1]Customer!$V:$V),IF(N1739&lt;&gt;0,LOOKUP(N1739,[1]Supplier!$A:$A,[1]Supplier!$V:$V)))=FALSE,O1739&lt;&gt;0),LOOKUP(O1739,[1]Branch!$A:$A,[1]Branch!$V:$V),IF(M1739&lt;&gt;0,LOOKUP(M1739,[1]Customer!$A:$A,[1]Customer!$V:$V),IF(N1739&lt;&gt;0,LOOKUP(N1739,[1]Supplier!$A:$A,[1]Supplier!$V:$V))))),"")</f>
        <v/>
      </c>
      <c r="S1739" s="14">
        <f>IFERROR(SUMIF(CREF!A:A,PREF!A1739,CREF!G:G),"")</f>
        <v>0</v>
      </c>
    </row>
    <row r="1740" spans="2:19">
      <c r="B1740" s="5"/>
      <c r="Q1740" s="4" t="str">
        <f>IFERROR(IF(IF(AND(IF(M1740&lt;&gt;0,LOOKUP(M1740,[1]Customer!$A:$A,[1]Customer!$B:$B),IF(N1740&lt;&gt;0,LOOKUP(N1740,[1]Supplier!$A:$A,[1]Supplier!$B:$B)))=FALSE,O1740&lt;&gt;0),LOOKUP(O1740,[1]Branch!$A:$A,[1]Branch!$B:$B),IF(M1740&lt;&gt;0,LOOKUP(M1740,[1]Customer!$A:$A,[1]Customer!$B:$B),IF(N1740&lt;&gt;0,LOOKUP(N1740,[1]Supplier!$A:$A,[1]Supplier!$B:$B))))=FALSE,LOOKUP(P1740,[1]Banking!$A:$A,[1]Banking!$B:$B),IF(AND(IF(M1740&lt;&gt;0,LOOKUP(M1740,[1]Customer!$A:$A,[1]Customer!$B:$B),IF(N1740&lt;&gt;0,LOOKUP(N1740,[1]Supplier!$A:$A,[1]Supplier!$B:$B)))=FALSE,O1740&lt;&gt;0),LOOKUP(O1740,[1]Branch!$A:$A,[1]Branch!$B:$B),IF(M1740&lt;&gt;0,LOOKUP(M1740,[1]Customer!$A:$A,[1]Customer!$B:$B),IF(N1740&lt;&gt;0,LOOKUP(N1740,[1]Supplier!$A:$A,[1]Supplier!$B:$B))))),"")</f>
        <v/>
      </c>
      <c r="R1740" s="4" t="str">
        <f>IFERROR(IF(IF(AND(IF(M1740&lt;&gt;0,LOOKUP(M1740,[1]Customer!$A:$A,[1]Customer!$V:$V),IF(N1740&lt;&gt;0,LOOKUP(N1740,[1]Supplier!$A:$A,[1]Supplier!$V:$V)))=FALSE,O1740&lt;&gt;0),LOOKUP(O1740,[1]Branch!$A:$A,[1]Branch!$V:$V),IF(M1740&lt;&gt;0,LOOKUP(M1740,[1]Customer!$A:$A,[1]Customer!$V:$V),IF(N1740&lt;&gt;0,LOOKUP(N1740,[1]Supplier!$A:$A,[1]Supplier!$V:$V))))=FALSE,LOOKUP(P1740,[1]Banking!$A:$A,[1]Banking!$C:$C),IF(AND(IF(M1740&lt;&gt;0,LOOKUP(M1740,[1]Customer!$A:$A,[1]Customer!$V:$V),IF(N1740&lt;&gt;0,LOOKUP(N1740,[1]Supplier!$A:$A,[1]Supplier!$V:$V)))=FALSE,O1740&lt;&gt;0),LOOKUP(O1740,[1]Branch!$A:$A,[1]Branch!$V:$V),IF(M1740&lt;&gt;0,LOOKUP(M1740,[1]Customer!$A:$A,[1]Customer!$V:$V),IF(N1740&lt;&gt;0,LOOKUP(N1740,[1]Supplier!$A:$A,[1]Supplier!$V:$V))))),"")</f>
        <v/>
      </c>
      <c r="S1740" s="14">
        <f>IFERROR(SUMIF(CREF!A:A,PREF!A1740,CREF!G:G),"")</f>
        <v>0</v>
      </c>
    </row>
    <row r="1741" spans="2:19">
      <c r="B1741" s="5"/>
      <c r="Q1741" s="4" t="str">
        <f>IFERROR(IF(IF(AND(IF(M1741&lt;&gt;0,LOOKUP(M1741,[1]Customer!$A:$A,[1]Customer!$B:$B),IF(N1741&lt;&gt;0,LOOKUP(N1741,[1]Supplier!$A:$A,[1]Supplier!$B:$B)))=FALSE,O1741&lt;&gt;0),LOOKUP(O1741,[1]Branch!$A:$A,[1]Branch!$B:$B),IF(M1741&lt;&gt;0,LOOKUP(M1741,[1]Customer!$A:$A,[1]Customer!$B:$B),IF(N1741&lt;&gt;0,LOOKUP(N1741,[1]Supplier!$A:$A,[1]Supplier!$B:$B))))=FALSE,LOOKUP(P1741,[1]Banking!$A:$A,[1]Banking!$B:$B),IF(AND(IF(M1741&lt;&gt;0,LOOKUP(M1741,[1]Customer!$A:$A,[1]Customer!$B:$B),IF(N1741&lt;&gt;0,LOOKUP(N1741,[1]Supplier!$A:$A,[1]Supplier!$B:$B)))=FALSE,O1741&lt;&gt;0),LOOKUP(O1741,[1]Branch!$A:$A,[1]Branch!$B:$B),IF(M1741&lt;&gt;0,LOOKUP(M1741,[1]Customer!$A:$A,[1]Customer!$B:$B),IF(N1741&lt;&gt;0,LOOKUP(N1741,[1]Supplier!$A:$A,[1]Supplier!$B:$B))))),"")</f>
        <v/>
      </c>
      <c r="R1741" s="4" t="str">
        <f>IFERROR(IF(IF(AND(IF(M1741&lt;&gt;0,LOOKUP(M1741,[1]Customer!$A:$A,[1]Customer!$V:$V),IF(N1741&lt;&gt;0,LOOKUP(N1741,[1]Supplier!$A:$A,[1]Supplier!$V:$V)))=FALSE,O1741&lt;&gt;0),LOOKUP(O1741,[1]Branch!$A:$A,[1]Branch!$V:$V),IF(M1741&lt;&gt;0,LOOKUP(M1741,[1]Customer!$A:$A,[1]Customer!$V:$V),IF(N1741&lt;&gt;0,LOOKUP(N1741,[1]Supplier!$A:$A,[1]Supplier!$V:$V))))=FALSE,LOOKUP(P1741,[1]Banking!$A:$A,[1]Banking!$C:$C),IF(AND(IF(M1741&lt;&gt;0,LOOKUP(M1741,[1]Customer!$A:$A,[1]Customer!$V:$V),IF(N1741&lt;&gt;0,LOOKUP(N1741,[1]Supplier!$A:$A,[1]Supplier!$V:$V)))=FALSE,O1741&lt;&gt;0),LOOKUP(O1741,[1]Branch!$A:$A,[1]Branch!$V:$V),IF(M1741&lt;&gt;0,LOOKUP(M1741,[1]Customer!$A:$A,[1]Customer!$V:$V),IF(N1741&lt;&gt;0,LOOKUP(N1741,[1]Supplier!$A:$A,[1]Supplier!$V:$V))))),"")</f>
        <v/>
      </c>
      <c r="S1741" s="14">
        <f>IFERROR(SUMIF(CREF!A:A,PREF!A1741,CREF!G:G),"")</f>
        <v>0</v>
      </c>
    </row>
    <row r="1742" spans="2:19">
      <c r="B1742" s="5"/>
      <c r="Q1742" s="4" t="str">
        <f>IFERROR(IF(IF(AND(IF(M1742&lt;&gt;0,LOOKUP(M1742,[1]Customer!$A:$A,[1]Customer!$B:$B),IF(N1742&lt;&gt;0,LOOKUP(N1742,[1]Supplier!$A:$A,[1]Supplier!$B:$B)))=FALSE,O1742&lt;&gt;0),LOOKUP(O1742,[1]Branch!$A:$A,[1]Branch!$B:$B),IF(M1742&lt;&gt;0,LOOKUP(M1742,[1]Customer!$A:$A,[1]Customer!$B:$B),IF(N1742&lt;&gt;0,LOOKUP(N1742,[1]Supplier!$A:$A,[1]Supplier!$B:$B))))=FALSE,LOOKUP(P1742,[1]Banking!$A:$A,[1]Banking!$B:$B),IF(AND(IF(M1742&lt;&gt;0,LOOKUP(M1742,[1]Customer!$A:$A,[1]Customer!$B:$B),IF(N1742&lt;&gt;0,LOOKUP(N1742,[1]Supplier!$A:$A,[1]Supplier!$B:$B)))=FALSE,O1742&lt;&gt;0),LOOKUP(O1742,[1]Branch!$A:$A,[1]Branch!$B:$B),IF(M1742&lt;&gt;0,LOOKUP(M1742,[1]Customer!$A:$A,[1]Customer!$B:$B),IF(N1742&lt;&gt;0,LOOKUP(N1742,[1]Supplier!$A:$A,[1]Supplier!$B:$B))))),"")</f>
        <v/>
      </c>
      <c r="R1742" s="4" t="str">
        <f>IFERROR(IF(IF(AND(IF(M1742&lt;&gt;0,LOOKUP(M1742,[1]Customer!$A:$A,[1]Customer!$V:$V),IF(N1742&lt;&gt;0,LOOKUP(N1742,[1]Supplier!$A:$A,[1]Supplier!$V:$V)))=FALSE,O1742&lt;&gt;0),LOOKUP(O1742,[1]Branch!$A:$A,[1]Branch!$V:$V),IF(M1742&lt;&gt;0,LOOKUP(M1742,[1]Customer!$A:$A,[1]Customer!$V:$V),IF(N1742&lt;&gt;0,LOOKUP(N1742,[1]Supplier!$A:$A,[1]Supplier!$V:$V))))=FALSE,LOOKUP(P1742,[1]Banking!$A:$A,[1]Banking!$C:$C),IF(AND(IF(M1742&lt;&gt;0,LOOKUP(M1742,[1]Customer!$A:$A,[1]Customer!$V:$V),IF(N1742&lt;&gt;0,LOOKUP(N1742,[1]Supplier!$A:$A,[1]Supplier!$V:$V)))=FALSE,O1742&lt;&gt;0),LOOKUP(O1742,[1]Branch!$A:$A,[1]Branch!$V:$V),IF(M1742&lt;&gt;0,LOOKUP(M1742,[1]Customer!$A:$A,[1]Customer!$V:$V),IF(N1742&lt;&gt;0,LOOKUP(N1742,[1]Supplier!$A:$A,[1]Supplier!$V:$V))))),"")</f>
        <v/>
      </c>
      <c r="S1742" s="14">
        <f>IFERROR(SUMIF(CREF!A:A,PREF!A1742,CREF!G:G),"")</f>
        <v>0</v>
      </c>
    </row>
    <row r="1743" spans="2:19">
      <c r="B1743" s="5"/>
      <c r="Q1743" s="4" t="str">
        <f>IFERROR(IF(IF(AND(IF(M1743&lt;&gt;0,LOOKUP(M1743,[1]Customer!$A:$A,[1]Customer!$B:$B),IF(N1743&lt;&gt;0,LOOKUP(N1743,[1]Supplier!$A:$A,[1]Supplier!$B:$B)))=FALSE,O1743&lt;&gt;0),LOOKUP(O1743,[1]Branch!$A:$A,[1]Branch!$B:$B),IF(M1743&lt;&gt;0,LOOKUP(M1743,[1]Customer!$A:$A,[1]Customer!$B:$B),IF(N1743&lt;&gt;0,LOOKUP(N1743,[1]Supplier!$A:$A,[1]Supplier!$B:$B))))=FALSE,LOOKUP(P1743,[1]Banking!$A:$A,[1]Banking!$B:$B),IF(AND(IF(M1743&lt;&gt;0,LOOKUP(M1743,[1]Customer!$A:$A,[1]Customer!$B:$B),IF(N1743&lt;&gt;0,LOOKUP(N1743,[1]Supplier!$A:$A,[1]Supplier!$B:$B)))=FALSE,O1743&lt;&gt;0),LOOKUP(O1743,[1]Branch!$A:$A,[1]Branch!$B:$B),IF(M1743&lt;&gt;0,LOOKUP(M1743,[1]Customer!$A:$A,[1]Customer!$B:$B),IF(N1743&lt;&gt;0,LOOKUP(N1743,[1]Supplier!$A:$A,[1]Supplier!$B:$B))))),"")</f>
        <v/>
      </c>
      <c r="R1743" s="4" t="str">
        <f>IFERROR(IF(IF(AND(IF(M1743&lt;&gt;0,LOOKUP(M1743,[1]Customer!$A:$A,[1]Customer!$V:$V),IF(N1743&lt;&gt;0,LOOKUP(N1743,[1]Supplier!$A:$A,[1]Supplier!$V:$V)))=FALSE,O1743&lt;&gt;0),LOOKUP(O1743,[1]Branch!$A:$A,[1]Branch!$V:$V),IF(M1743&lt;&gt;0,LOOKUP(M1743,[1]Customer!$A:$A,[1]Customer!$V:$V),IF(N1743&lt;&gt;0,LOOKUP(N1743,[1]Supplier!$A:$A,[1]Supplier!$V:$V))))=FALSE,LOOKUP(P1743,[1]Banking!$A:$A,[1]Banking!$C:$C),IF(AND(IF(M1743&lt;&gt;0,LOOKUP(M1743,[1]Customer!$A:$A,[1]Customer!$V:$V),IF(N1743&lt;&gt;0,LOOKUP(N1743,[1]Supplier!$A:$A,[1]Supplier!$V:$V)))=FALSE,O1743&lt;&gt;0),LOOKUP(O1743,[1]Branch!$A:$A,[1]Branch!$V:$V),IF(M1743&lt;&gt;0,LOOKUP(M1743,[1]Customer!$A:$A,[1]Customer!$V:$V),IF(N1743&lt;&gt;0,LOOKUP(N1743,[1]Supplier!$A:$A,[1]Supplier!$V:$V))))),"")</f>
        <v/>
      </c>
      <c r="S1743" s="14">
        <f>IFERROR(SUMIF(CREF!A:A,PREF!A1743,CREF!G:G),"")</f>
        <v>0</v>
      </c>
    </row>
    <row r="1744" spans="2:19">
      <c r="B1744" s="5"/>
      <c r="Q1744" s="4" t="str">
        <f>IFERROR(IF(IF(AND(IF(M1744&lt;&gt;0,LOOKUP(M1744,[1]Customer!$A:$A,[1]Customer!$B:$B),IF(N1744&lt;&gt;0,LOOKUP(N1744,[1]Supplier!$A:$A,[1]Supplier!$B:$B)))=FALSE,O1744&lt;&gt;0),LOOKUP(O1744,[1]Branch!$A:$A,[1]Branch!$B:$B),IF(M1744&lt;&gt;0,LOOKUP(M1744,[1]Customer!$A:$A,[1]Customer!$B:$B),IF(N1744&lt;&gt;0,LOOKUP(N1744,[1]Supplier!$A:$A,[1]Supplier!$B:$B))))=FALSE,LOOKUP(P1744,[1]Banking!$A:$A,[1]Banking!$B:$B),IF(AND(IF(M1744&lt;&gt;0,LOOKUP(M1744,[1]Customer!$A:$A,[1]Customer!$B:$B),IF(N1744&lt;&gt;0,LOOKUP(N1744,[1]Supplier!$A:$A,[1]Supplier!$B:$B)))=FALSE,O1744&lt;&gt;0),LOOKUP(O1744,[1]Branch!$A:$A,[1]Branch!$B:$B),IF(M1744&lt;&gt;0,LOOKUP(M1744,[1]Customer!$A:$A,[1]Customer!$B:$B),IF(N1744&lt;&gt;0,LOOKUP(N1744,[1]Supplier!$A:$A,[1]Supplier!$B:$B))))),"")</f>
        <v/>
      </c>
      <c r="R1744" s="4" t="str">
        <f>IFERROR(IF(IF(AND(IF(M1744&lt;&gt;0,LOOKUP(M1744,[1]Customer!$A:$A,[1]Customer!$V:$V),IF(N1744&lt;&gt;0,LOOKUP(N1744,[1]Supplier!$A:$A,[1]Supplier!$V:$V)))=FALSE,O1744&lt;&gt;0),LOOKUP(O1744,[1]Branch!$A:$A,[1]Branch!$V:$V),IF(M1744&lt;&gt;0,LOOKUP(M1744,[1]Customer!$A:$A,[1]Customer!$V:$V),IF(N1744&lt;&gt;0,LOOKUP(N1744,[1]Supplier!$A:$A,[1]Supplier!$V:$V))))=FALSE,LOOKUP(P1744,[1]Banking!$A:$A,[1]Banking!$C:$C),IF(AND(IF(M1744&lt;&gt;0,LOOKUP(M1744,[1]Customer!$A:$A,[1]Customer!$V:$V),IF(N1744&lt;&gt;0,LOOKUP(N1744,[1]Supplier!$A:$A,[1]Supplier!$V:$V)))=FALSE,O1744&lt;&gt;0),LOOKUP(O1744,[1]Branch!$A:$A,[1]Branch!$V:$V),IF(M1744&lt;&gt;0,LOOKUP(M1744,[1]Customer!$A:$A,[1]Customer!$V:$V),IF(N1744&lt;&gt;0,LOOKUP(N1744,[1]Supplier!$A:$A,[1]Supplier!$V:$V))))),"")</f>
        <v/>
      </c>
      <c r="S1744" s="14">
        <f>IFERROR(SUMIF(CREF!A:A,PREF!A1744,CREF!G:G),"")</f>
        <v>0</v>
      </c>
    </row>
    <row r="1745" spans="2:19">
      <c r="B1745" s="5"/>
      <c r="Q1745" s="4" t="str">
        <f>IFERROR(IF(IF(AND(IF(M1745&lt;&gt;0,LOOKUP(M1745,[1]Customer!$A:$A,[1]Customer!$B:$B),IF(N1745&lt;&gt;0,LOOKUP(N1745,[1]Supplier!$A:$A,[1]Supplier!$B:$B)))=FALSE,O1745&lt;&gt;0),LOOKUP(O1745,[1]Branch!$A:$A,[1]Branch!$B:$B),IF(M1745&lt;&gt;0,LOOKUP(M1745,[1]Customer!$A:$A,[1]Customer!$B:$B),IF(N1745&lt;&gt;0,LOOKUP(N1745,[1]Supplier!$A:$A,[1]Supplier!$B:$B))))=FALSE,LOOKUP(P1745,[1]Banking!$A:$A,[1]Banking!$B:$B),IF(AND(IF(M1745&lt;&gt;0,LOOKUP(M1745,[1]Customer!$A:$A,[1]Customer!$B:$B),IF(N1745&lt;&gt;0,LOOKUP(N1745,[1]Supplier!$A:$A,[1]Supplier!$B:$B)))=FALSE,O1745&lt;&gt;0),LOOKUP(O1745,[1]Branch!$A:$A,[1]Branch!$B:$B),IF(M1745&lt;&gt;0,LOOKUP(M1745,[1]Customer!$A:$A,[1]Customer!$B:$B),IF(N1745&lt;&gt;0,LOOKUP(N1745,[1]Supplier!$A:$A,[1]Supplier!$B:$B))))),"")</f>
        <v/>
      </c>
      <c r="R1745" s="4" t="str">
        <f>IFERROR(IF(IF(AND(IF(M1745&lt;&gt;0,LOOKUP(M1745,[1]Customer!$A:$A,[1]Customer!$V:$V),IF(N1745&lt;&gt;0,LOOKUP(N1745,[1]Supplier!$A:$A,[1]Supplier!$V:$V)))=FALSE,O1745&lt;&gt;0),LOOKUP(O1745,[1]Branch!$A:$A,[1]Branch!$V:$V),IF(M1745&lt;&gt;0,LOOKUP(M1745,[1]Customer!$A:$A,[1]Customer!$V:$V),IF(N1745&lt;&gt;0,LOOKUP(N1745,[1]Supplier!$A:$A,[1]Supplier!$V:$V))))=FALSE,LOOKUP(P1745,[1]Banking!$A:$A,[1]Banking!$C:$C),IF(AND(IF(M1745&lt;&gt;0,LOOKUP(M1745,[1]Customer!$A:$A,[1]Customer!$V:$V),IF(N1745&lt;&gt;0,LOOKUP(N1745,[1]Supplier!$A:$A,[1]Supplier!$V:$V)))=FALSE,O1745&lt;&gt;0),LOOKUP(O1745,[1]Branch!$A:$A,[1]Branch!$V:$V),IF(M1745&lt;&gt;0,LOOKUP(M1745,[1]Customer!$A:$A,[1]Customer!$V:$V),IF(N1745&lt;&gt;0,LOOKUP(N1745,[1]Supplier!$A:$A,[1]Supplier!$V:$V))))),"")</f>
        <v/>
      </c>
      <c r="S1745" s="14">
        <f>IFERROR(SUMIF(CREF!A:A,PREF!A1745,CREF!G:G),"")</f>
        <v>0</v>
      </c>
    </row>
    <row r="1746" spans="2:19">
      <c r="B1746" s="5"/>
      <c r="Q1746" s="4" t="str">
        <f>IFERROR(IF(IF(AND(IF(M1746&lt;&gt;0,LOOKUP(M1746,[1]Customer!$A:$A,[1]Customer!$B:$B),IF(N1746&lt;&gt;0,LOOKUP(N1746,[1]Supplier!$A:$A,[1]Supplier!$B:$B)))=FALSE,O1746&lt;&gt;0),LOOKUP(O1746,[1]Branch!$A:$A,[1]Branch!$B:$B),IF(M1746&lt;&gt;0,LOOKUP(M1746,[1]Customer!$A:$A,[1]Customer!$B:$B),IF(N1746&lt;&gt;0,LOOKUP(N1746,[1]Supplier!$A:$A,[1]Supplier!$B:$B))))=FALSE,LOOKUP(P1746,[1]Banking!$A:$A,[1]Banking!$B:$B),IF(AND(IF(M1746&lt;&gt;0,LOOKUP(M1746,[1]Customer!$A:$A,[1]Customer!$B:$B),IF(N1746&lt;&gt;0,LOOKUP(N1746,[1]Supplier!$A:$A,[1]Supplier!$B:$B)))=FALSE,O1746&lt;&gt;0),LOOKUP(O1746,[1]Branch!$A:$A,[1]Branch!$B:$B),IF(M1746&lt;&gt;0,LOOKUP(M1746,[1]Customer!$A:$A,[1]Customer!$B:$B),IF(N1746&lt;&gt;0,LOOKUP(N1746,[1]Supplier!$A:$A,[1]Supplier!$B:$B))))),"")</f>
        <v/>
      </c>
      <c r="R1746" s="4" t="str">
        <f>IFERROR(IF(IF(AND(IF(M1746&lt;&gt;0,LOOKUP(M1746,[1]Customer!$A:$A,[1]Customer!$V:$V),IF(N1746&lt;&gt;0,LOOKUP(N1746,[1]Supplier!$A:$A,[1]Supplier!$V:$V)))=FALSE,O1746&lt;&gt;0),LOOKUP(O1746,[1]Branch!$A:$A,[1]Branch!$V:$V),IF(M1746&lt;&gt;0,LOOKUP(M1746,[1]Customer!$A:$A,[1]Customer!$V:$V),IF(N1746&lt;&gt;0,LOOKUP(N1746,[1]Supplier!$A:$A,[1]Supplier!$V:$V))))=FALSE,LOOKUP(P1746,[1]Banking!$A:$A,[1]Banking!$C:$C),IF(AND(IF(M1746&lt;&gt;0,LOOKUP(M1746,[1]Customer!$A:$A,[1]Customer!$V:$V),IF(N1746&lt;&gt;0,LOOKUP(N1746,[1]Supplier!$A:$A,[1]Supplier!$V:$V)))=FALSE,O1746&lt;&gt;0),LOOKUP(O1746,[1]Branch!$A:$A,[1]Branch!$V:$V),IF(M1746&lt;&gt;0,LOOKUP(M1746,[1]Customer!$A:$A,[1]Customer!$V:$V),IF(N1746&lt;&gt;0,LOOKUP(N1746,[1]Supplier!$A:$A,[1]Supplier!$V:$V))))),"")</f>
        <v/>
      </c>
      <c r="S1746" s="14">
        <f>IFERROR(SUMIF(CREF!A:A,PREF!A1746,CREF!G:G),"")</f>
        <v>0</v>
      </c>
    </row>
    <row r="1747" spans="2:19">
      <c r="B1747" s="5"/>
      <c r="D1747" s="11"/>
      <c r="Q1747" s="4" t="str">
        <f>IFERROR(IF(IF(AND(IF(M1747&lt;&gt;0,LOOKUP(M1747,[1]Customer!$A:$A,[1]Customer!$B:$B),IF(N1747&lt;&gt;0,LOOKUP(N1747,[1]Supplier!$A:$A,[1]Supplier!$B:$B)))=FALSE,O1747&lt;&gt;0),LOOKUP(O1747,[1]Branch!$A:$A,[1]Branch!$B:$B),IF(M1747&lt;&gt;0,LOOKUP(M1747,[1]Customer!$A:$A,[1]Customer!$B:$B),IF(N1747&lt;&gt;0,LOOKUP(N1747,[1]Supplier!$A:$A,[1]Supplier!$B:$B))))=FALSE,LOOKUP(P1747,[1]Banking!$A:$A,[1]Banking!$B:$B),IF(AND(IF(M1747&lt;&gt;0,LOOKUP(M1747,[1]Customer!$A:$A,[1]Customer!$B:$B),IF(N1747&lt;&gt;0,LOOKUP(N1747,[1]Supplier!$A:$A,[1]Supplier!$B:$B)))=FALSE,O1747&lt;&gt;0),LOOKUP(O1747,[1]Branch!$A:$A,[1]Branch!$B:$B),IF(M1747&lt;&gt;0,LOOKUP(M1747,[1]Customer!$A:$A,[1]Customer!$B:$B),IF(N1747&lt;&gt;0,LOOKUP(N1747,[1]Supplier!$A:$A,[1]Supplier!$B:$B))))),"")</f>
        <v/>
      </c>
      <c r="R1747" s="4" t="str">
        <f>IFERROR(IF(IF(AND(IF(M1747&lt;&gt;0,LOOKUP(M1747,[1]Customer!$A:$A,[1]Customer!$V:$V),IF(N1747&lt;&gt;0,LOOKUP(N1747,[1]Supplier!$A:$A,[1]Supplier!$V:$V)))=FALSE,O1747&lt;&gt;0),LOOKUP(O1747,[1]Branch!$A:$A,[1]Branch!$V:$V),IF(M1747&lt;&gt;0,LOOKUP(M1747,[1]Customer!$A:$A,[1]Customer!$V:$V),IF(N1747&lt;&gt;0,LOOKUP(N1747,[1]Supplier!$A:$A,[1]Supplier!$V:$V))))=FALSE,LOOKUP(P1747,[1]Banking!$A:$A,[1]Banking!$C:$C),IF(AND(IF(M1747&lt;&gt;0,LOOKUP(M1747,[1]Customer!$A:$A,[1]Customer!$V:$V),IF(N1747&lt;&gt;0,LOOKUP(N1747,[1]Supplier!$A:$A,[1]Supplier!$V:$V)))=FALSE,O1747&lt;&gt;0),LOOKUP(O1747,[1]Branch!$A:$A,[1]Branch!$V:$V),IF(M1747&lt;&gt;0,LOOKUP(M1747,[1]Customer!$A:$A,[1]Customer!$V:$V),IF(N1747&lt;&gt;0,LOOKUP(N1747,[1]Supplier!$A:$A,[1]Supplier!$V:$V))))),"")</f>
        <v/>
      </c>
      <c r="S1747" s="14">
        <f>IFERROR(SUMIF(CREF!A:A,PREF!A1747,CREF!G:G),"")</f>
        <v>0</v>
      </c>
    </row>
    <row r="1748" spans="2:19">
      <c r="B1748" s="5"/>
      <c r="D1748" s="11"/>
      <c r="Q1748" s="4" t="str">
        <f>IFERROR(IF(IF(AND(IF(M1748&lt;&gt;0,LOOKUP(M1748,[1]Customer!$A:$A,[1]Customer!$B:$B),IF(N1748&lt;&gt;0,LOOKUP(N1748,[1]Supplier!$A:$A,[1]Supplier!$B:$B)))=FALSE,O1748&lt;&gt;0),LOOKUP(O1748,[1]Branch!$A:$A,[1]Branch!$B:$B),IF(M1748&lt;&gt;0,LOOKUP(M1748,[1]Customer!$A:$A,[1]Customer!$B:$B),IF(N1748&lt;&gt;0,LOOKUP(N1748,[1]Supplier!$A:$A,[1]Supplier!$B:$B))))=FALSE,LOOKUP(P1748,[1]Banking!$A:$A,[1]Banking!$B:$B),IF(AND(IF(M1748&lt;&gt;0,LOOKUP(M1748,[1]Customer!$A:$A,[1]Customer!$B:$B),IF(N1748&lt;&gt;0,LOOKUP(N1748,[1]Supplier!$A:$A,[1]Supplier!$B:$B)))=FALSE,O1748&lt;&gt;0),LOOKUP(O1748,[1]Branch!$A:$A,[1]Branch!$B:$B),IF(M1748&lt;&gt;0,LOOKUP(M1748,[1]Customer!$A:$A,[1]Customer!$B:$B),IF(N1748&lt;&gt;0,LOOKUP(N1748,[1]Supplier!$A:$A,[1]Supplier!$B:$B))))),"")</f>
        <v/>
      </c>
      <c r="R1748" s="4" t="str">
        <f>IFERROR(IF(IF(AND(IF(M1748&lt;&gt;0,LOOKUP(M1748,[1]Customer!$A:$A,[1]Customer!$V:$V),IF(N1748&lt;&gt;0,LOOKUP(N1748,[1]Supplier!$A:$A,[1]Supplier!$V:$V)))=FALSE,O1748&lt;&gt;0),LOOKUP(O1748,[1]Branch!$A:$A,[1]Branch!$V:$V),IF(M1748&lt;&gt;0,LOOKUP(M1748,[1]Customer!$A:$A,[1]Customer!$V:$V),IF(N1748&lt;&gt;0,LOOKUP(N1748,[1]Supplier!$A:$A,[1]Supplier!$V:$V))))=FALSE,LOOKUP(P1748,[1]Banking!$A:$A,[1]Banking!$C:$C),IF(AND(IF(M1748&lt;&gt;0,LOOKUP(M1748,[1]Customer!$A:$A,[1]Customer!$V:$V),IF(N1748&lt;&gt;0,LOOKUP(N1748,[1]Supplier!$A:$A,[1]Supplier!$V:$V)))=FALSE,O1748&lt;&gt;0),LOOKUP(O1748,[1]Branch!$A:$A,[1]Branch!$V:$V),IF(M1748&lt;&gt;0,LOOKUP(M1748,[1]Customer!$A:$A,[1]Customer!$V:$V),IF(N1748&lt;&gt;0,LOOKUP(N1748,[1]Supplier!$A:$A,[1]Supplier!$V:$V))))),"")</f>
        <v/>
      </c>
      <c r="S1748" s="14">
        <f>IFERROR(SUMIF(CREF!A:A,PREF!A1748,CREF!G:G),"")</f>
        <v>0</v>
      </c>
    </row>
    <row r="1749" spans="2:19">
      <c r="B1749" s="5"/>
      <c r="D1749" s="11"/>
      <c r="Q1749" s="4" t="str">
        <f>IFERROR(IF(IF(AND(IF(M1749&lt;&gt;0,LOOKUP(M1749,[1]Customer!$A:$A,[1]Customer!$B:$B),IF(N1749&lt;&gt;0,LOOKUP(N1749,[1]Supplier!$A:$A,[1]Supplier!$B:$B)))=FALSE,O1749&lt;&gt;0),LOOKUP(O1749,[1]Branch!$A:$A,[1]Branch!$B:$B),IF(M1749&lt;&gt;0,LOOKUP(M1749,[1]Customer!$A:$A,[1]Customer!$B:$B),IF(N1749&lt;&gt;0,LOOKUP(N1749,[1]Supplier!$A:$A,[1]Supplier!$B:$B))))=FALSE,LOOKUP(P1749,[1]Banking!$A:$A,[1]Banking!$B:$B),IF(AND(IF(M1749&lt;&gt;0,LOOKUP(M1749,[1]Customer!$A:$A,[1]Customer!$B:$B),IF(N1749&lt;&gt;0,LOOKUP(N1749,[1]Supplier!$A:$A,[1]Supplier!$B:$B)))=FALSE,O1749&lt;&gt;0),LOOKUP(O1749,[1]Branch!$A:$A,[1]Branch!$B:$B),IF(M1749&lt;&gt;0,LOOKUP(M1749,[1]Customer!$A:$A,[1]Customer!$B:$B),IF(N1749&lt;&gt;0,LOOKUP(N1749,[1]Supplier!$A:$A,[1]Supplier!$B:$B))))),"")</f>
        <v/>
      </c>
      <c r="R1749" s="4" t="str">
        <f>IFERROR(IF(IF(AND(IF(M1749&lt;&gt;0,LOOKUP(M1749,[1]Customer!$A:$A,[1]Customer!$V:$V),IF(N1749&lt;&gt;0,LOOKUP(N1749,[1]Supplier!$A:$A,[1]Supplier!$V:$V)))=FALSE,O1749&lt;&gt;0),LOOKUP(O1749,[1]Branch!$A:$A,[1]Branch!$V:$V),IF(M1749&lt;&gt;0,LOOKUP(M1749,[1]Customer!$A:$A,[1]Customer!$V:$V),IF(N1749&lt;&gt;0,LOOKUP(N1749,[1]Supplier!$A:$A,[1]Supplier!$V:$V))))=FALSE,LOOKUP(P1749,[1]Banking!$A:$A,[1]Banking!$C:$C),IF(AND(IF(M1749&lt;&gt;0,LOOKUP(M1749,[1]Customer!$A:$A,[1]Customer!$V:$V),IF(N1749&lt;&gt;0,LOOKUP(N1749,[1]Supplier!$A:$A,[1]Supplier!$V:$V)))=FALSE,O1749&lt;&gt;0),LOOKUP(O1749,[1]Branch!$A:$A,[1]Branch!$V:$V),IF(M1749&lt;&gt;0,LOOKUP(M1749,[1]Customer!$A:$A,[1]Customer!$V:$V),IF(N1749&lt;&gt;0,LOOKUP(N1749,[1]Supplier!$A:$A,[1]Supplier!$V:$V))))),"")</f>
        <v/>
      </c>
      <c r="S1749" s="14">
        <f>IFERROR(SUMIF(CREF!A:A,PREF!A1749,CREF!G:G),"")</f>
        <v>0</v>
      </c>
    </row>
    <row r="1750" spans="2:19">
      <c r="B1750" s="5"/>
      <c r="D1750" s="11"/>
      <c r="Q1750" s="4" t="str">
        <f>IFERROR(IF(IF(AND(IF(M1750&lt;&gt;0,LOOKUP(M1750,[1]Customer!$A:$A,[1]Customer!$B:$B),IF(N1750&lt;&gt;0,LOOKUP(N1750,[1]Supplier!$A:$A,[1]Supplier!$B:$B)))=FALSE,O1750&lt;&gt;0),LOOKUP(O1750,[1]Branch!$A:$A,[1]Branch!$B:$B),IF(M1750&lt;&gt;0,LOOKUP(M1750,[1]Customer!$A:$A,[1]Customer!$B:$B),IF(N1750&lt;&gt;0,LOOKUP(N1750,[1]Supplier!$A:$A,[1]Supplier!$B:$B))))=FALSE,LOOKUP(P1750,[1]Banking!$A:$A,[1]Banking!$B:$B),IF(AND(IF(M1750&lt;&gt;0,LOOKUP(M1750,[1]Customer!$A:$A,[1]Customer!$B:$B),IF(N1750&lt;&gt;0,LOOKUP(N1750,[1]Supplier!$A:$A,[1]Supplier!$B:$B)))=FALSE,O1750&lt;&gt;0),LOOKUP(O1750,[1]Branch!$A:$A,[1]Branch!$B:$B),IF(M1750&lt;&gt;0,LOOKUP(M1750,[1]Customer!$A:$A,[1]Customer!$B:$B),IF(N1750&lt;&gt;0,LOOKUP(N1750,[1]Supplier!$A:$A,[1]Supplier!$B:$B))))),"")</f>
        <v/>
      </c>
      <c r="R1750" s="4" t="str">
        <f>IFERROR(IF(IF(AND(IF(M1750&lt;&gt;0,LOOKUP(M1750,[1]Customer!$A:$A,[1]Customer!$V:$V),IF(N1750&lt;&gt;0,LOOKUP(N1750,[1]Supplier!$A:$A,[1]Supplier!$V:$V)))=FALSE,O1750&lt;&gt;0),LOOKUP(O1750,[1]Branch!$A:$A,[1]Branch!$V:$V),IF(M1750&lt;&gt;0,LOOKUP(M1750,[1]Customer!$A:$A,[1]Customer!$V:$V),IF(N1750&lt;&gt;0,LOOKUP(N1750,[1]Supplier!$A:$A,[1]Supplier!$V:$V))))=FALSE,LOOKUP(P1750,[1]Banking!$A:$A,[1]Banking!$C:$C),IF(AND(IF(M1750&lt;&gt;0,LOOKUP(M1750,[1]Customer!$A:$A,[1]Customer!$V:$V),IF(N1750&lt;&gt;0,LOOKUP(N1750,[1]Supplier!$A:$A,[1]Supplier!$V:$V)))=FALSE,O1750&lt;&gt;0),LOOKUP(O1750,[1]Branch!$A:$A,[1]Branch!$V:$V),IF(M1750&lt;&gt;0,LOOKUP(M1750,[1]Customer!$A:$A,[1]Customer!$V:$V),IF(N1750&lt;&gt;0,LOOKUP(N1750,[1]Supplier!$A:$A,[1]Supplier!$V:$V))))),"")</f>
        <v/>
      </c>
      <c r="S1750" s="14">
        <f>IFERROR(SUMIF(CREF!A:A,PREF!A1750,CREF!G:G),"")</f>
        <v>0</v>
      </c>
    </row>
    <row r="1751" spans="2:19">
      <c r="B1751" s="5"/>
      <c r="D1751" s="11"/>
      <c r="Q1751" s="4" t="str">
        <f>IFERROR(IF(IF(AND(IF(M1751&lt;&gt;0,LOOKUP(M1751,[1]Customer!$A:$A,[1]Customer!$B:$B),IF(N1751&lt;&gt;0,LOOKUP(N1751,[1]Supplier!$A:$A,[1]Supplier!$B:$B)))=FALSE,O1751&lt;&gt;0),LOOKUP(O1751,[1]Branch!$A:$A,[1]Branch!$B:$B),IF(M1751&lt;&gt;0,LOOKUP(M1751,[1]Customer!$A:$A,[1]Customer!$B:$B),IF(N1751&lt;&gt;0,LOOKUP(N1751,[1]Supplier!$A:$A,[1]Supplier!$B:$B))))=FALSE,LOOKUP(P1751,[1]Banking!$A:$A,[1]Banking!$B:$B),IF(AND(IF(M1751&lt;&gt;0,LOOKUP(M1751,[1]Customer!$A:$A,[1]Customer!$B:$B),IF(N1751&lt;&gt;0,LOOKUP(N1751,[1]Supplier!$A:$A,[1]Supplier!$B:$B)))=FALSE,O1751&lt;&gt;0),LOOKUP(O1751,[1]Branch!$A:$A,[1]Branch!$B:$B),IF(M1751&lt;&gt;0,LOOKUP(M1751,[1]Customer!$A:$A,[1]Customer!$B:$B),IF(N1751&lt;&gt;0,LOOKUP(N1751,[1]Supplier!$A:$A,[1]Supplier!$B:$B))))),"")</f>
        <v/>
      </c>
      <c r="R1751" s="4" t="str">
        <f>IFERROR(IF(IF(AND(IF(M1751&lt;&gt;0,LOOKUP(M1751,[1]Customer!$A:$A,[1]Customer!$V:$V),IF(N1751&lt;&gt;0,LOOKUP(N1751,[1]Supplier!$A:$A,[1]Supplier!$V:$V)))=FALSE,O1751&lt;&gt;0),LOOKUP(O1751,[1]Branch!$A:$A,[1]Branch!$V:$V),IF(M1751&lt;&gt;0,LOOKUP(M1751,[1]Customer!$A:$A,[1]Customer!$V:$V),IF(N1751&lt;&gt;0,LOOKUP(N1751,[1]Supplier!$A:$A,[1]Supplier!$V:$V))))=FALSE,LOOKUP(P1751,[1]Banking!$A:$A,[1]Banking!$C:$C),IF(AND(IF(M1751&lt;&gt;0,LOOKUP(M1751,[1]Customer!$A:$A,[1]Customer!$V:$V),IF(N1751&lt;&gt;0,LOOKUP(N1751,[1]Supplier!$A:$A,[1]Supplier!$V:$V)))=FALSE,O1751&lt;&gt;0),LOOKUP(O1751,[1]Branch!$A:$A,[1]Branch!$V:$V),IF(M1751&lt;&gt;0,LOOKUP(M1751,[1]Customer!$A:$A,[1]Customer!$V:$V),IF(N1751&lt;&gt;0,LOOKUP(N1751,[1]Supplier!$A:$A,[1]Supplier!$V:$V))))),"")</f>
        <v/>
      </c>
      <c r="S1751" s="14">
        <f>IFERROR(SUMIF(CREF!A:A,PREF!A1751,CREF!G:G),"")</f>
        <v>0</v>
      </c>
    </row>
    <row r="1752" spans="2:19">
      <c r="B1752" s="5"/>
      <c r="D1752" s="11"/>
      <c r="Q1752" s="4" t="str">
        <f>IFERROR(IF(IF(AND(IF(M1752&lt;&gt;0,LOOKUP(M1752,[1]Customer!$A:$A,[1]Customer!$B:$B),IF(N1752&lt;&gt;0,LOOKUP(N1752,[1]Supplier!$A:$A,[1]Supplier!$B:$B)))=FALSE,O1752&lt;&gt;0),LOOKUP(O1752,[1]Branch!$A:$A,[1]Branch!$B:$B),IF(M1752&lt;&gt;0,LOOKUP(M1752,[1]Customer!$A:$A,[1]Customer!$B:$B),IF(N1752&lt;&gt;0,LOOKUP(N1752,[1]Supplier!$A:$A,[1]Supplier!$B:$B))))=FALSE,LOOKUP(P1752,[1]Banking!$A:$A,[1]Banking!$B:$B),IF(AND(IF(M1752&lt;&gt;0,LOOKUP(M1752,[1]Customer!$A:$A,[1]Customer!$B:$B),IF(N1752&lt;&gt;0,LOOKUP(N1752,[1]Supplier!$A:$A,[1]Supplier!$B:$B)))=FALSE,O1752&lt;&gt;0),LOOKUP(O1752,[1]Branch!$A:$A,[1]Branch!$B:$B),IF(M1752&lt;&gt;0,LOOKUP(M1752,[1]Customer!$A:$A,[1]Customer!$B:$B),IF(N1752&lt;&gt;0,LOOKUP(N1752,[1]Supplier!$A:$A,[1]Supplier!$B:$B))))),"")</f>
        <v/>
      </c>
      <c r="R1752" s="4" t="str">
        <f>IFERROR(IF(IF(AND(IF(M1752&lt;&gt;0,LOOKUP(M1752,[1]Customer!$A:$A,[1]Customer!$V:$V),IF(N1752&lt;&gt;0,LOOKUP(N1752,[1]Supplier!$A:$A,[1]Supplier!$V:$V)))=FALSE,O1752&lt;&gt;0),LOOKUP(O1752,[1]Branch!$A:$A,[1]Branch!$V:$V),IF(M1752&lt;&gt;0,LOOKUP(M1752,[1]Customer!$A:$A,[1]Customer!$V:$V),IF(N1752&lt;&gt;0,LOOKUP(N1752,[1]Supplier!$A:$A,[1]Supplier!$V:$V))))=FALSE,LOOKUP(P1752,[1]Banking!$A:$A,[1]Banking!$C:$C),IF(AND(IF(M1752&lt;&gt;0,LOOKUP(M1752,[1]Customer!$A:$A,[1]Customer!$V:$V),IF(N1752&lt;&gt;0,LOOKUP(N1752,[1]Supplier!$A:$A,[1]Supplier!$V:$V)))=FALSE,O1752&lt;&gt;0),LOOKUP(O1752,[1]Branch!$A:$A,[1]Branch!$V:$V),IF(M1752&lt;&gt;0,LOOKUP(M1752,[1]Customer!$A:$A,[1]Customer!$V:$V),IF(N1752&lt;&gt;0,LOOKUP(N1752,[1]Supplier!$A:$A,[1]Supplier!$V:$V))))),"")</f>
        <v/>
      </c>
      <c r="S1752" s="14">
        <f>IFERROR(SUMIF(CREF!A:A,PREF!A1752,CREF!G:G),"")</f>
        <v>0</v>
      </c>
    </row>
    <row r="1753" spans="2:19">
      <c r="B1753" s="5"/>
      <c r="D1753" s="11"/>
      <c r="Q1753" s="4" t="str">
        <f>IFERROR(IF(IF(AND(IF(M1753&lt;&gt;0,LOOKUP(M1753,[1]Customer!$A:$A,[1]Customer!$B:$B),IF(N1753&lt;&gt;0,LOOKUP(N1753,[1]Supplier!$A:$A,[1]Supplier!$B:$B)))=FALSE,O1753&lt;&gt;0),LOOKUP(O1753,[1]Branch!$A:$A,[1]Branch!$B:$B),IF(M1753&lt;&gt;0,LOOKUP(M1753,[1]Customer!$A:$A,[1]Customer!$B:$B),IF(N1753&lt;&gt;0,LOOKUP(N1753,[1]Supplier!$A:$A,[1]Supplier!$B:$B))))=FALSE,LOOKUP(P1753,[1]Banking!$A:$A,[1]Banking!$B:$B),IF(AND(IF(M1753&lt;&gt;0,LOOKUP(M1753,[1]Customer!$A:$A,[1]Customer!$B:$B),IF(N1753&lt;&gt;0,LOOKUP(N1753,[1]Supplier!$A:$A,[1]Supplier!$B:$B)))=FALSE,O1753&lt;&gt;0),LOOKUP(O1753,[1]Branch!$A:$A,[1]Branch!$B:$B),IF(M1753&lt;&gt;0,LOOKUP(M1753,[1]Customer!$A:$A,[1]Customer!$B:$B),IF(N1753&lt;&gt;0,LOOKUP(N1753,[1]Supplier!$A:$A,[1]Supplier!$B:$B))))),"")</f>
        <v/>
      </c>
      <c r="R1753" s="4" t="str">
        <f>IFERROR(IF(IF(AND(IF(M1753&lt;&gt;0,LOOKUP(M1753,[1]Customer!$A:$A,[1]Customer!$V:$V),IF(N1753&lt;&gt;0,LOOKUP(N1753,[1]Supplier!$A:$A,[1]Supplier!$V:$V)))=FALSE,O1753&lt;&gt;0),LOOKUP(O1753,[1]Branch!$A:$A,[1]Branch!$V:$V),IF(M1753&lt;&gt;0,LOOKUP(M1753,[1]Customer!$A:$A,[1]Customer!$V:$V),IF(N1753&lt;&gt;0,LOOKUP(N1753,[1]Supplier!$A:$A,[1]Supplier!$V:$V))))=FALSE,LOOKUP(P1753,[1]Banking!$A:$A,[1]Banking!$C:$C),IF(AND(IF(M1753&lt;&gt;0,LOOKUP(M1753,[1]Customer!$A:$A,[1]Customer!$V:$V),IF(N1753&lt;&gt;0,LOOKUP(N1753,[1]Supplier!$A:$A,[1]Supplier!$V:$V)))=FALSE,O1753&lt;&gt;0),LOOKUP(O1753,[1]Branch!$A:$A,[1]Branch!$V:$V),IF(M1753&lt;&gt;0,LOOKUP(M1753,[1]Customer!$A:$A,[1]Customer!$V:$V),IF(N1753&lt;&gt;0,LOOKUP(N1753,[1]Supplier!$A:$A,[1]Supplier!$V:$V))))),"")</f>
        <v/>
      </c>
      <c r="S1753" s="14">
        <f>IFERROR(SUMIF(CREF!A:A,PREF!A1753,CREF!G:G),"")</f>
        <v>0</v>
      </c>
    </row>
    <row r="1754" spans="2:19">
      <c r="B1754" s="5"/>
      <c r="Q1754" s="4" t="str">
        <f>IFERROR(IF(IF(AND(IF(M1754&lt;&gt;0,LOOKUP(M1754,[1]Customer!$A:$A,[1]Customer!$B:$B),IF(N1754&lt;&gt;0,LOOKUP(N1754,[1]Supplier!$A:$A,[1]Supplier!$B:$B)))=FALSE,O1754&lt;&gt;0),LOOKUP(O1754,[1]Branch!$A:$A,[1]Branch!$B:$B),IF(M1754&lt;&gt;0,LOOKUP(M1754,[1]Customer!$A:$A,[1]Customer!$B:$B),IF(N1754&lt;&gt;0,LOOKUP(N1754,[1]Supplier!$A:$A,[1]Supplier!$B:$B))))=FALSE,LOOKUP(P1754,[1]Banking!$A:$A,[1]Banking!$B:$B),IF(AND(IF(M1754&lt;&gt;0,LOOKUP(M1754,[1]Customer!$A:$A,[1]Customer!$B:$B),IF(N1754&lt;&gt;0,LOOKUP(N1754,[1]Supplier!$A:$A,[1]Supplier!$B:$B)))=FALSE,O1754&lt;&gt;0),LOOKUP(O1754,[1]Branch!$A:$A,[1]Branch!$B:$B),IF(M1754&lt;&gt;0,LOOKUP(M1754,[1]Customer!$A:$A,[1]Customer!$B:$B),IF(N1754&lt;&gt;0,LOOKUP(N1754,[1]Supplier!$A:$A,[1]Supplier!$B:$B))))),"")</f>
        <v/>
      </c>
      <c r="R1754" s="4" t="str">
        <f>IFERROR(IF(IF(AND(IF(M1754&lt;&gt;0,LOOKUP(M1754,[1]Customer!$A:$A,[1]Customer!$V:$V),IF(N1754&lt;&gt;0,LOOKUP(N1754,[1]Supplier!$A:$A,[1]Supplier!$V:$V)))=FALSE,O1754&lt;&gt;0),LOOKUP(O1754,[1]Branch!$A:$A,[1]Branch!$V:$V),IF(M1754&lt;&gt;0,LOOKUP(M1754,[1]Customer!$A:$A,[1]Customer!$V:$V),IF(N1754&lt;&gt;0,LOOKUP(N1754,[1]Supplier!$A:$A,[1]Supplier!$V:$V))))=FALSE,LOOKUP(P1754,[1]Banking!$A:$A,[1]Banking!$C:$C),IF(AND(IF(M1754&lt;&gt;0,LOOKUP(M1754,[1]Customer!$A:$A,[1]Customer!$V:$V),IF(N1754&lt;&gt;0,LOOKUP(N1754,[1]Supplier!$A:$A,[1]Supplier!$V:$V)))=FALSE,O1754&lt;&gt;0),LOOKUP(O1754,[1]Branch!$A:$A,[1]Branch!$V:$V),IF(M1754&lt;&gt;0,LOOKUP(M1754,[1]Customer!$A:$A,[1]Customer!$V:$V),IF(N1754&lt;&gt;0,LOOKUP(N1754,[1]Supplier!$A:$A,[1]Supplier!$V:$V))))),"")</f>
        <v/>
      </c>
      <c r="S1754" s="14">
        <f>IFERROR(SUMIF(CREF!A:A,PREF!A1754,CREF!G:G),"")</f>
        <v>0</v>
      </c>
    </row>
    <row r="1755" spans="2:19">
      <c r="B1755" s="5"/>
      <c r="Q1755" s="4" t="str">
        <f>IFERROR(IF(IF(AND(IF(M1755&lt;&gt;0,LOOKUP(M1755,[1]Customer!$A:$A,[1]Customer!$B:$B),IF(N1755&lt;&gt;0,LOOKUP(N1755,[1]Supplier!$A:$A,[1]Supplier!$B:$B)))=FALSE,O1755&lt;&gt;0),LOOKUP(O1755,[1]Branch!$A:$A,[1]Branch!$B:$B),IF(M1755&lt;&gt;0,LOOKUP(M1755,[1]Customer!$A:$A,[1]Customer!$B:$B),IF(N1755&lt;&gt;0,LOOKUP(N1755,[1]Supplier!$A:$A,[1]Supplier!$B:$B))))=FALSE,LOOKUP(P1755,[1]Banking!$A:$A,[1]Banking!$B:$B),IF(AND(IF(M1755&lt;&gt;0,LOOKUP(M1755,[1]Customer!$A:$A,[1]Customer!$B:$B),IF(N1755&lt;&gt;0,LOOKUP(N1755,[1]Supplier!$A:$A,[1]Supplier!$B:$B)))=FALSE,O1755&lt;&gt;0),LOOKUP(O1755,[1]Branch!$A:$A,[1]Branch!$B:$B),IF(M1755&lt;&gt;0,LOOKUP(M1755,[1]Customer!$A:$A,[1]Customer!$B:$B),IF(N1755&lt;&gt;0,LOOKUP(N1755,[1]Supplier!$A:$A,[1]Supplier!$B:$B))))),"")</f>
        <v/>
      </c>
      <c r="R1755" s="4" t="str">
        <f>IFERROR(IF(IF(AND(IF(M1755&lt;&gt;0,LOOKUP(M1755,[1]Customer!$A:$A,[1]Customer!$V:$V),IF(N1755&lt;&gt;0,LOOKUP(N1755,[1]Supplier!$A:$A,[1]Supplier!$V:$V)))=FALSE,O1755&lt;&gt;0),LOOKUP(O1755,[1]Branch!$A:$A,[1]Branch!$V:$V),IF(M1755&lt;&gt;0,LOOKUP(M1755,[1]Customer!$A:$A,[1]Customer!$V:$V),IF(N1755&lt;&gt;0,LOOKUP(N1755,[1]Supplier!$A:$A,[1]Supplier!$V:$V))))=FALSE,LOOKUP(P1755,[1]Banking!$A:$A,[1]Banking!$C:$C),IF(AND(IF(M1755&lt;&gt;0,LOOKUP(M1755,[1]Customer!$A:$A,[1]Customer!$V:$V),IF(N1755&lt;&gt;0,LOOKUP(N1755,[1]Supplier!$A:$A,[1]Supplier!$V:$V)))=FALSE,O1755&lt;&gt;0),LOOKUP(O1755,[1]Branch!$A:$A,[1]Branch!$V:$V),IF(M1755&lt;&gt;0,LOOKUP(M1755,[1]Customer!$A:$A,[1]Customer!$V:$V),IF(N1755&lt;&gt;0,LOOKUP(N1755,[1]Supplier!$A:$A,[1]Supplier!$V:$V))))),"")</f>
        <v/>
      </c>
      <c r="S1755" s="14">
        <f>IFERROR(SUMIF(CREF!A:A,PREF!A1755,CREF!G:G),"")</f>
        <v>0</v>
      </c>
    </row>
    <row r="1756" spans="2:19">
      <c r="B1756" s="5"/>
      <c r="D1756" s="11"/>
      <c r="Q1756" s="4" t="str">
        <f>IFERROR(IF(IF(AND(IF(M1756&lt;&gt;0,LOOKUP(M1756,[1]Customer!$A:$A,[1]Customer!$B:$B),IF(N1756&lt;&gt;0,LOOKUP(N1756,[1]Supplier!$A:$A,[1]Supplier!$B:$B)))=FALSE,O1756&lt;&gt;0),LOOKUP(O1756,[1]Branch!$A:$A,[1]Branch!$B:$B),IF(M1756&lt;&gt;0,LOOKUP(M1756,[1]Customer!$A:$A,[1]Customer!$B:$B),IF(N1756&lt;&gt;0,LOOKUP(N1756,[1]Supplier!$A:$A,[1]Supplier!$B:$B))))=FALSE,LOOKUP(P1756,[1]Banking!$A:$A,[1]Banking!$B:$B),IF(AND(IF(M1756&lt;&gt;0,LOOKUP(M1756,[1]Customer!$A:$A,[1]Customer!$B:$B),IF(N1756&lt;&gt;0,LOOKUP(N1756,[1]Supplier!$A:$A,[1]Supplier!$B:$B)))=FALSE,O1756&lt;&gt;0),LOOKUP(O1756,[1]Branch!$A:$A,[1]Branch!$B:$B),IF(M1756&lt;&gt;0,LOOKUP(M1756,[1]Customer!$A:$A,[1]Customer!$B:$B),IF(N1756&lt;&gt;0,LOOKUP(N1756,[1]Supplier!$A:$A,[1]Supplier!$B:$B))))),"")</f>
        <v/>
      </c>
      <c r="R1756" s="4" t="str">
        <f>IFERROR(IF(IF(AND(IF(M1756&lt;&gt;0,LOOKUP(M1756,[1]Customer!$A:$A,[1]Customer!$V:$V),IF(N1756&lt;&gt;0,LOOKUP(N1756,[1]Supplier!$A:$A,[1]Supplier!$V:$V)))=FALSE,O1756&lt;&gt;0),LOOKUP(O1756,[1]Branch!$A:$A,[1]Branch!$V:$V),IF(M1756&lt;&gt;0,LOOKUP(M1756,[1]Customer!$A:$A,[1]Customer!$V:$V),IF(N1756&lt;&gt;0,LOOKUP(N1756,[1]Supplier!$A:$A,[1]Supplier!$V:$V))))=FALSE,LOOKUP(P1756,[1]Banking!$A:$A,[1]Banking!$C:$C),IF(AND(IF(M1756&lt;&gt;0,LOOKUP(M1756,[1]Customer!$A:$A,[1]Customer!$V:$V),IF(N1756&lt;&gt;0,LOOKUP(N1756,[1]Supplier!$A:$A,[1]Supplier!$V:$V)))=FALSE,O1756&lt;&gt;0),LOOKUP(O1756,[1]Branch!$A:$A,[1]Branch!$V:$V),IF(M1756&lt;&gt;0,LOOKUP(M1756,[1]Customer!$A:$A,[1]Customer!$V:$V),IF(N1756&lt;&gt;0,LOOKUP(N1756,[1]Supplier!$A:$A,[1]Supplier!$V:$V))))),"")</f>
        <v/>
      </c>
      <c r="S1756" s="14">
        <f>IFERROR(SUMIF(CREF!A:A,PREF!A1756,CREF!G:G),"")</f>
        <v>0</v>
      </c>
    </row>
    <row r="1757" spans="2:19">
      <c r="B1757" s="5"/>
      <c r="D1757" s="11"/>
      <c r="Q1757" s="4" t="str">
        <f>IFERROR(IF(IF(AND(IF(M1757&lt;&gt;0,LOOKUP(M1757,[1]Customer!$A:$A,[1]Customer!$B:$B),IF(N1757&lt;&gt;0,LOOKUP(N1757,[1]Supplier!$A:$A,[1]Supplier!$B:$B)))=FALSE,O1757&lt;&gt;0),LOOKUP(O1757,[1]Branch!$A:$A,[1]Branch!$B:$B),IF(M1757&lt;&gt;0,LOOKUP(M1757,[1]Customer!$A:$A,[1]Customer!$B:$B),IF(N1757&lt;&gt;0,LOOKUP(N1757,[1]Supplier!$A:$A,[1]Supplier!$B:$B))))=FALSE,LOOKUP(P1757,[1]Banking!$A:$A,[1]Banking!$B:$B),IF(AND(IF(M1757&lt;&gt;0,LOOKUP(M1757,[1]Customer!$A:$A,[1]Customer!$B:$B),IF(N1757&lt;&gt;0,LOOKUP(N1757,[1]Supplier!$A:$A,[1]Supplier!$B:$B)))=FALSE,O1757&lt;&gt;0),LOOKUP(O1757,[1]Branch!$A:$A,[1]Branch!$B:$B),IF(M1757&lt;&gt;0,LOOKUP(M1757,[1]Customer!$A:$A,[1]Customer!$B:$B),IF(N1757&lt;&gt;0,LOOKUP(N1757,[1]Supplier!$A:$A,[1]Supplier!$B:$B))))),"")</f>
        <v/>
      </c>
      <c r="R1757" s="4" t="str">
        <f>IFERROR(IF(IF(AND(IF(M1757&lt;&gt;0,LOOKUP(M1757,[1]Customer!$A:$A,[1]Customer!$V:$V),IF(N1757&lt;&gt;0,LOOKUP(N1757,[1]Supplier!$A:$A,[1]Supplier!$V:$V)))=FALSE,O1757&lt;&gt;0),LOOKUP(O1757,[1]Branch!$A:$A,[1]Branch!$V:$V),IF(M1757&lt;&gt;0,LOOKUP(M1757,[1]Customer!$A:$A,[1]Customer!$V:$V),IF(N1757&lt;&gt;0,LOOKUP(N1757,[1]Supplier!$A:$A,[1]Supplier!$V:$V))))=FALSE,LOOKUP(P1757,[1]Banking!$A:$A,[1]Banking!$C:$C),IF(AND(IF(M1757&lt;&gt;0,LOOKUP(M1757,[1]Customer!$A:$A,[1]Customer!$V:$V),IF(N1757&lt;&gt;0,LOOKUP(N1757,[1]Supplier!$A:$A,[1]Supplier!$V:$V)))=FALSE,O1757&lt;&gt;0),LOOKUP(O1757,[1]Branch!$A:$A,[1]Branch!$V:$V),IF(M1757&lt;&gt;0,LOOKUP(M1757,[1]Customer!$A:$A,[1]Customer!$V:$V),IF(N1757&lt;&gt;0,LOOKUP(N1757,[1]Supplier!$A:$A,[1]Supplier!$V:$V))))),"")</f>
        <v/>
      </c>
      <c r="S1757" s="14">
        <f>IFERROR(SUMIF(CREF!A:A,PREF!A1757,CREF!G:G),"")</f>
        <v>0</v>
      </c>
    </row>
    <row r="1758" spans="2:19">
      <c r="B1758" s="5"/>
      <c r="Q1758" s="4" t="str">
        <f>IFERROR(IF(IF(AND(IF(M1758&lt;&gt;0,LOOKUP(M1758,[1]Customer!$A:$A,[1]Customer!$B:$B),IF(N1758&lt;&gt;0,LOOKUP(N1758,[1]Supplier!$A:$A,[1]Supplier!$B:$B)))=FALSE,O1758&lt;&gt;0),LOOKUP(O1758,[1]Branch!$A:$A,[1]Branch!$B:$B),IF(M1758&lt;&gt;0,LOOKUP(M1758,[1]Customer!$A:$A,[1]Customer!$B:$B),IF(N1758&lt;&gt;0,LOOKUP(N1758,[1]Supplier!$A:$A,[1]Supplier!$B:$B))))=FALSE,LOOKUP(P1758,[1]Banking!$A:$A,[1]Banking!$B:$B),IF(AND(IF(M1758&lt;&gt;0,LOOKUP(M1758,[1]Customer!$A:$A,[1]Customer!$B:$B),IF(N1758&lt;&gt;0,LOOKUP(N1758,[1]Supplier!$A:$A,[1]Supplier!$B:$B)))=FALSE,O1758&lt;&gt;0),LOOKUP(O1758,[1]Branch!$A:$A,[1]Branch!$B:$B),IF(M1758&lt;&gt;0,LOOKUP(M1758,[1]Customer!$A:$A,[1]Customer!$B:$B),IF(N1758&lt;&gt;0,LOOKUP(N1758,[1]Supplier!$A:$A,[1]Supplier!$B:$B))))),"")</f>
        <v/>
      </c>
      <c r="R1758" s="4" t="str">
        <f>IFERROR(IF(IF(AND(IF(M1758&lt;&gt;0,LOOKUP(M1758,[1]Customer!$A:$A,[1]Customer!$V:$V),IF(N1758&lt;&gt;0,LOOKUP(N1758,[1]Supplier!$A:$A,[1]Supplier!$V:$V)))=FALSE,O1758&lt;&gt;0),LOOKUP(O1758,[1]Branch!$A:$A,[1]Branch!$V:$V),IF(M1758&lt;&gt;0,LOOKUP(M1758,[1]Customer!$A:$A,[1]Customer!$V:$V),IF(N1758&lt;&gt;0,LOOKUP(N1758,[1]Supplier!$A:$A,[1]Supplier!$V:$V))))=FALSE,LOOKUP(P1758,[1]Banking!$A:$A,[1]Banking!$C:$C),IF(AND(IF(M1758&lt;&gt;0,LOOKUP(M1758,[1]Customer!$A:$A,[1]Customer!$V:$V),IF(N1758&lt;&gt;0,LOOKUP(N1758,[1]Supplier!$A:$A,[1]Supplier!$V:$V)))=FALSE,O1758&lt;&gt;0),LOOKUP(O1758,[1]Branch!$A:$A,[1]Branch!$V:$V),IF(M1758&lt;&gt;0,LOOKUP(M1758,[1]Customer!$A:$A,[1]Customer!$V:$V),IF(N1758&lt;&gt;0,LOOKUP(N1758,[1]Supplier!$A:$A,[1]Supplier!$V:$V))))),"")</f>
        <v/>
      </c>
      <c r="S1758" s="14">
        <f>IFERROR(SUMIF(CREF!A:A,PREF!A1758,CREF!G:G),"")</f>
        <v>0</v>
      </c>
    </row>
    <row r="1759" spans="2:19">
      <c r="B1759" s="5"/>
      <c r="Q1759" s="4" t="str">
        <f>IFERROR(IF(IF(AND(IF(M1759&lt;&gt;0,LOOKUP(M1759,[1]Customer!$A:$A,[1]Customer!$B:$B),IF(N1759&lt;&gt;0,LOOKUP(N1759,[1]Supplier!$A:$A,[1]Supplier!$B:$B)))=FALSE,O1759&lt;&gt;0),LOOKUP(O1759,[1]Branch!$A:$A,[1]Branch!$B:$B),IF(M1759&lt;&gt;0,LOOKUP(M1759,[1]Customer!$A:$A,[1]Customer!$B:$B),IF(N1759&lt;&gt;0,LOOKUP(N1759,[1]Supplier!$A:$A,[1]Supplier!$B:$B))))=FALSE,LOOKUP(P1759,[1]Banking!$A:$A,[1]Banking!$B:$B),IF(AND(IF(M1759&lt;&gt;0,LOOKUP(M1759,[1]Customer!$A:$A,[1]Customer!$B:$B),IF(N1759&lt;&gt;0,LOOKUP(N1759,[1]Supplier!$A:$A,[1]Supplier!$B:$B)))=FALSE,O1759&lt;&gt;0),LOOKUP(O1759,[1]Branch!$A:$A,[1]Branch!$B:$B),IF(M1759&lt;&gt;0,LOOKUP(M1759,[1]Customer!$A:$A,[1]Customer!$B:$B),IF(N1759&lt;&gt;0,LOOKUP(N1759,[1]Supplier!$A:$A,[1]Supplier!$B:$B))))),"")</f>
        <v/>
      </c>
      <c r="R1759" s="4" t="str">
        <f>IFERROR(IF(IF(AND(IF(M1759&lt;&gt;0,LOOKUP(M1759,[1]Customer!$A:$A,[1]Customer!$V:$V),IF(N1759&lt;&gt;0,LOOKUP(N1759,[1]Supplier!$A:$A,[1]Supplier!$V:$V)))=FALSE,O1759&lt;&gt;0),LOOKUP(O1759,[1]Branch!$A:$A,[1]Branch!$V:$V),IF(M1759&lt;&gt;0,LOOKUP(M1759,[1]Customer!$A:$A,[1]Customer!$V:$V),IF(N1759&lt;&gt;0,LOOKUP(N1759,[1]Supplier!$A:$A,[1]Supplier!$V:$V))))=FALSE,LOOKUP(P1759,[1]Banking!$A:$A,[1]Banking!$C:$C),IF(AND(IF(M1759&lt;&gt;0,LOOKUP(M1759,[1]Customer!$A:$A,[1]Customer!$V:$V),IF(N1759&lt;&gt;0,LOOKUP(N1759,[1]Supplier!$A:$A,[1]Supplier!$V:$V)))=FALSE,O1759&lt;&gt;0),LOOKUP(O1759,[1]Branch!$A:$A,[1]Branch!$V:$V),IF(M1759&lt;&gt;0,LOOKUP(M1759,[1]Customer!$A:$A,[1]Customer!$V:$V),IF(N1759&lt;&gt;0,LOOKUP(N1759,[1]Supplier!$A:$A,[1]Supplier!$V:$V))))),"")</f>
        <v/>
      </c>
      <c r="S1759" s="14">
        <f>IFERROR(SUMIF(CREF!A:A,PREF!A1759,CREF!G:G),"")</f>
        <v>0</v>
      </c>
    </row>
    <row r="1760" spans="2:19">
      <c r="B1760" s="5"/>
      <c r="Q1760" s="4" t="str">
        <f>IFERROR(IF(IF(AND(IF(M1760&lt;&gt;0,LOOKUP(M1760,[1]Customer!$A:$A,[1]Customer!$B:$B),IF(N1760&lt;&gt;0,LOOKUP(N1760,[1]Supplier!$A:$A,[1]Supplier!$B:$B)))=FALSE,O1760&lt;&gt;0),LOOKUP(O1760,[1]Branch!$A:$A,[1]Branch!$B:$B),IF(M1760&lt;&gt;0,LOOKUP(M1760,[1]Customer!$A:$A,[1]Customer!$B:$B),IF(N1760&lt;&gt;0,LOOKUP(N1760,[1]Supplier!$A:$A,[1]Supplier!$B:$B))))=FALSE,LOOKUP(P1760,[1]Banking!$A:$A,[1]Banking!$B:$B),IF(AND(IF(M1760&lt;&gt;0,LOOKUP(M1760,[1]Customer!$A:$A,[1]Customer!$B:$B),IF(N1760&lt;&gt;0,LOOKUP(N1760,[1]Supplier!$A:$A,[1]Supplier!$B:$B)))=FALSE,O1760&lt;&gt;0),LOOKUP(O1760,[1]Branch!$A:$A,[1]Branch!$B:$B),IF(M1760&lt;&gt;0,LOOKUP(M1760,[1]Customer!$A:$A,[1]Customer!$B:$B),IF(N1760&lt;&gt;0,LOOKUP(N1760,[1]Supplier!$A:$A,[1]Supplier!$B:$B))))),"")</f>
        <v/>
      </c>
      <c r="R1760" s="4" t="str">
        <f>IFERROR(IF(IF(AND(IF(M1760&lt;&gt;0,LOOKUP(M1760,[1]Customer!$A:$A,[1]Customer!$V:$V),IF(N1760&lt;&gt;0,LOOKUP(N1760,[1]Supplier!$A:$A,[1]Supplier!$V:$V)))=FALSE,O1760&lt;&gt;0),LOOKUP(O1760,[1]Branch!$A:$A,[1]Branch!$V:$V),IF(M1760&lt;&gt;0,LOOKUP(M1760,[1]Customer!$A:$A,[1]Customer!$V:$V),IF(N1760&lt;&gt;0,LOOKUP(N1760,[1]Supplier!$A:$A,[1]Supplier!$V:$V))))=FALSE,LOOKUP(P1760,[1]Banking!$A:$A,[1]Banking!$C:$C),IF(AND(IF(M1760&lt;&gt;0,LOOKUP(M1760,[1]Customer!$A:$A,[1]Customer!$V:$V),IF(N1760&lt;&gt;0,LOOKUP(N1760,[1]Supplier!$A:$A,[1]Supplier!$V:$V)))=FALSE,O1760&lt;&gt;0),LOOKUP(O1760,[1]Branch!$A:$A,[1]Branch!$V:$V),IF(M1760&lt;&gt;0,LOOKUP(M1760,[1]Customer!$A:$A,[1]Customer!$V:$V),IF(N1760&lt;&gt;0,LOOKUP(N1760,[1]Supplier!$A:$A,[1]Supplier!$V:$V))))),"")</f>
        <v/>
      </c>
      <c r="S1760" s="14">
        <f>IFERROR(SUMIF(CREF!A:A,PREF!A1760,CREF!G:G),"")</f>
        <v>0</v>
      </c>
    </row>
    <row r="1761" spans="2:19">
      <c r="B1761" s="5"/>
      <c r="Q1761" s="4" t="str">
        <f>IFERROR(IF(IF(AND(IF(M1761&lt;&gt;0,LOOKUP(M1761,[1]Customer!$A:$A,[1]Customer!$B:$B),IF(N1761&lt;&gt;0,LOOKUP(N1761,[1]Supplier!$A:$A,[1]Supplier!$B:$B)))=FALSE,O1761&lt;&gt;0),LOOKUP(O1761,[1]Branch!$A:$A,[1]Branch!$B:$B),IF(M1761&lt;&gt;0,LOOKUP(M1761,[1]Customer!$A:$A,[1]Customer!$B:$B),IF(N1761&lt;&gt;0,LOOKUP(N1761,[1]Supplier!$A:$A,[1]Supplier!$B:$B))))=FALSE,LOOKUP(P1761,[1]Banking!$A:$A,[1]Banking!$B:$B),IF(AND(IF(M1761&lt;&gt;0,LOOKUP(M1761,[1]Customer!$A:$A,[1]Customer!$B:$B),IF(N1761&lt;&gt;0,LOOKUP(N1761,[1]Supplier!$A:$A,[1]Supplier!$B:$B)))=FALSE,O1761&lt;&gt;0),LOOKUP(O1761,[1]Branch!$A:$A,[1]Branch!$B:$B),IF(M1761&lt;&gt;0,LOOKUP(M1761,[1]Customer!$A:$A,[1]Customer!$B:$B),IF(N1761&lt;&gt;0,LOOKUP(N1761,[1]Supplier!$A:$A,[1]Supplier!$B:$B))))),"")</f>
        <v/>
      </c>
      <c r="R1761" s="4" t="str">
        <f>IFERROR(IF(IF(AND(IF(M1761&lt;&gt;0,LOOKUP(M1761,[1]Customer!$A:$A,[1]Customer!$V:$V),IF(N1761&lt;&gt;0,LOOKUP(N1761,[1]Supplier!$A:$A,[1]Supplier!$V:$V)))=FALSE,O1761&lt;&gt;0),LOOKUP(O1761,[1]Branch!$A:$A,[1]Branch!$V:$V),IF(M1761&lt;&gt;0,LOOKUP(M1761,[1]Customer!$A:$A,[1]Customer!$V:$V),IF(N1761&lt;&gt;0,LOOKUP(N1761,[1]Supplier!$A:$A,[1]Supplier!$V:$V))))=FALSE,LOOKUP(P1761,[1]Banking!$A:$A,[1]Banking!$C:$C),IF(AND(IF(M1761&lt;&gt;0,LOOKUP(M1761,[1]Customer!$A:$A,[1]Customer!$V:$V),IF(N1761&lt;&gt;0,LOOKUP(N1761,[1]Supplier!$A:$A,[1]Supplier!$V:$V)))=FALSE,O1761&lt;&gt;0),LOOKUP(O1761,[1]Branch!$A:$A,[1]Branch!$V:$V),IF(M1761&lt;&gt;0,LOOKUP(M1761,[1]Customer!$A:$A,[1]Customer!$V:$V),IF(N1761&lt;&gt;0,LOOKUP(N1761,[1]Supplier!$A:$A,[1]Supplier!$V:$V))))),"")</f>
        <v/>
      </c>
      <c r="S1761" s="14">
        <f>IFERROR(SUMIF(CREF!A:A,PREF!A1761,CREF!G:G),"")</f>
        <v>0</v>
      </c>
    </row>
    <row r="1762" spans="2:19">
      <c r="B1762" s="5"/>
      <c r="Q1762" s="4" t="str">
        <f>IFERROR(IF(IF(AND(IF(M1762&lt;&gt;0,LOOKUP(M1762,[1]Customer!$A:$A,[1]Customer!$B:$B),IF(N1762&lt;&gt;0,LOOKUP(N1762,[1]Supplier!$A:$A,[1]Supplier!$B:$B)))=FALSE,O1762&lt;&gt;0),LOOKUP(O1762,[1]Branch!$A:$A,[1]Branch!$B:$B),IF(M1762&lt;&gt;0,LOOKUP(M1762,[1]Customer!$A:$A,[1]Customer!$B:$B),IF(N1762&lt;&gt;0,LOOKUP(N1762,[1]Supplier!$A:$A,[1]Supplier!$B:$B))))=FALSE,LOOKUP(P1762,[1]Banking!$A:$A,[1]Banking!$B:$B),IF(AND(IF(M1762&lt;&gt;0,LOOKUP(M1762,[1]Customer!$A:$A,[1]Customer!$B:$B),IF(N1762&lt;&gt;0,LOOKUP(N1762,[1]Supplier!$A:$A,[1]Supplier!$B:$B)))=FALSE,O1762&lt;&gt;0),LOOKUP(O1762,[1]Branch!$A:$A,[1]Branch!$B:$B),IF(M1762&lt;&gt;0,LOOKUP(M1762,[1]Customer!$A:$A,[1]Customer!$B:$B),IF(N1762&lt;&gt;0,LOOKUP(N1762,[1]Supplier!$A:$A,[1]Supplier!$B:$B))))),"")</f>
        <v/>
      </c>
      <c r="R1762" s="4" t="str">
        <f>IFERROR(IF(IF(AND(IF(M1762&lt;&gt;0,LOOKUP(M1762,[1]Customer!$A:$A,[1]Customer!$V:$V),IF(N1762&lt;&gt;0,LOOKUP(N1762,[1]Supplier!$A:$A,[1]Supplier!$V:$V)))=FALSE,O1762&lt;&gt;0),LOOKUP(O1762,[1]Branch!$A:$A,[1]Branch!$V:$V),IF(M1762&lt;&gt;0,LOOKUP(M1762,[1]Customer!$A:$A,[1]Customer!$V:$V),IF(N1762&lt;&gt;0,LOOKUP(N1762,[1]Supplier!$A:$A,[1]Supplier!$V:$V))))=FALSE,LOOKUP(P1762,[1]Banking!$A:$A,[1]Banking!$C:$C),IF(AND(IF(M1762&lt;&gt;0,LOOKUP(M1762,[1]Customer!$A:$A,[1]Customer!$V:$V),IF(N1762&lt;&gt;0,LOOKUP(N1762,[1]Supplier!$A:$A,[1]Supplier!$V:$V)))=FALSE,O1762&lt;&gt;0),LOOKUP(O1762,[1]Branch!$A:$A,[1]Branch!$V:$V),IF(M1762&lt;&gt;0,LOOKUP(M1762,[1]Customer!$A:$A,[1]Customer!$V:$V),IF(N1762&lt;&gt;0,LOOKUP(N1762,[1]Supplier!$A:$A,[1]Supplier!$V:$V))))),"")</f>
        <v/>
      </c>
      <c r="S1762" s="14">
        <f>IFERROR(SUMIF(CREF!A:A,PREF!A1762,CREF!G:G),"")</f>
        <v>0</v>
      </c>
    </row>
    <row r="1763" spans="2:19">
      <c r="B1763" s="5"/>
      <c r="Q1763" s="4" t="str">
        <f>IFERROR(IF(IF(AND(IF(M1763&lt;&gt;0,LOOKUP(M1763,[1]Customer!$A:$A,[1]Customer!$B:$B),IF(N1763&lt;&gt;0,LOOKUP(N1763,[1]Supplier!$A:$A,[1]Supplier!$B:$B)))=FALSE,O1763&lt;&gt;0),LOOKUP(O1763,[1]Branch!$A:$A,[1]Branch!$B:$B),IF(M1763&lt;&gt;0,LOOKUP(M1763,[1]Customer!$A:$A,[1]Customer!$B:$B),IF(N1763&lt;&gt;0,LOOKUP(N1763,[1]Supplier!$A:$A,[1]Supplier!$B:$B))))=FALSE,LOOKUP(P1763,[1]Banking!$A:$A,[1]Banking!$B:$B),IF(AND(IF(M1763&lt;&gt;0,LOOKUP(M1763,[1]Customer!$A:$A,[1]Customer!$B:$B),IF(N1763&lt;&gt;0,LOOKUP(N1763,[1]Supplier!$A:$A,[1]Supplier!$B:$B)))=FALSE,O1763&lt;&gt;0),LOOKUP(O1763,[1]Branch!$A:$A,[1]Branch!$B:$B),IF(M1763&lt;&gt;0,LOOKUP(M1763,[1]Customer!$A:$A,[1]Customer!$B:$B),IF(N1763&lt;&gt;0,LOOKUP(N1763,[1]Supplier!$A:$A,[1]Supplier!$B:$B))))),"")</f>
        <v/>
      </c>
      <c r="R1763" s="4" t="str">
        <f>IFERROR(IF(IF(AND(IF(M1763&lt;&gt;0,LOOKUP(M1763,[1]Customer!$A:$A,[1]Customer!$V:$V),IF(N1763&lt;&gt;0,LOOKUP(N1763,[1]Supplier!$A:$A,[1]Supplier!$V:$V)))=FALSE,O1763&lt;&gt;0),LOOKUP(O1763,[1]Branch!$A:$A,[1]Branch!$V:$V),IF(M1763&lt;&gt;0,LOOKUP(M1763,[1]Customer!$A:$A,[1]Customer!$V:$V),IF(N1763&lt;&gt;0,LOOKUP(N1763,[1]Supplier!$A:$A,[1]Supplier!$V:$V))))=FALSE,LOOKUP(P1763,[1]Banking!$A:$A,[1]Banking!$C:$C),IF(AND(IF(M1763&lt;&gt;0,LOOKUP(M1763,[1]Customer!$A:$A,[1]Customer!$V:$V),IF(N1763&lt;&gt;0,LOOKUP(N1763,[1]Supplier!$A:$A,[1]Supplier!$V:$V)))=FALSE,O1763&lt;&gt;0),LOOKUP(O1763,[1]Branch!$A:$A,[1]Branch!$V:$V),IF(M1763&lt;&gt;0,LOOKUP(M1763,[1]Customer!$A:$A,[1]Customer!$V:$V),IF(N1763&lt;&gt;0,LOOKUP(N1763,[1]Supplier!$A:$A,[1]Supplier!$V:$V))))),"")</f>
        <v/>
      </c>
      <c r="S1763" s="14">
        <f>IFERROR(SUMIF(CREF!A:A,PREF!A1763,CREF!G:G),"")</f>
        <v>0</v>
      </c>
    </row>
    <row r="1764" spans="2:19">
      <c r="B1764" s="5"/>
      <c r="Q1764" s="4" t="str">
        <f>IFERROR(IF(IF(AND(IF(M1764&lt;&gt;0,LOOKUP(M1764,[1]Customer!$A:$A,[1]Customer!$B:$B),IF(N1764&lt;&gt;0,LOOKUP(N1764,[1]Supplier!$A:$A,[1]Supplier!$B:$B)))=FALSE,O1764&lt;&gt;0),LOOKUP(O1764,[1]Branch!$A:$A,[1]Branch!$B:$B),IF(M1764&lt;&gt;0,LOOKUP(M1764,[1]Customer!$A:$A,[1]Customer!$B:$B),IF(N1764&lt;&gt;0,LOOKUP(N1764,[1]Supplier!$A:$A,[1]Supplier!$B:$B))))=FALSE,LOOKUP(P1764,[1]Banking!$A:$A,[1]Banking!$B:$B),IF(AND(IF(M1764&lt;&gt;0,LOOKUP(M1764,[1]Customer!$A:$A,[1]Customer!$B:$B),IF(N1764&lt;&gt;0,LOOKUP(N1764,[1]Supplier!$A:$A,[1]Supplier!$B:$B)))=FALSE,O1764&lt;&gt;0),LOOKUP(O1764,[1]Branch!$A:$A,[1]Branch!$B:$B),IF(M1764&lt;&gt;0,LOOKUP(M1764,[1]Customer!$A:$A,[1]Customer!$B:$B),IF(N1764&lt;&gt;0,LOOKUP(N1764,[1]Supplier!$A:$A,[1]Supplier!$B:$B))))),"")</f>
        <v/>
      </c>
      <c r="R1764" s="4" t="str">
        <f>IFERROR(IF(IF(AND(IF(M1764&lt;&gt;0,LOOKUP(M1764,[1]Customer!$A:$A,[1]Customer!$V:$V),IF(N1764&lt;&gt;0,LOOKUP(N1764,[1]Supplier!$A:$A,[1]Supplier!$V:$V)))=FALSE,O1764&lt;&gt;0),LOOKUP(O1764,[1]Branch!$A:$A,[1]Branch!$V:$V),IF(M1764&lt;&gt;0,LOOKUP(M1764,[1]Customer!$A:$A,[1]Customer!$V:$V),IF(N1764&lt;&gt;0,LOOKUP(N1764,[1]Supplier!$A:$A,[1]Supplier!$V:$V))))=FALSE,LOOKUP(P1764,[1]Banking!$A:$A,[1]Banking!$C:$C),IF(AND(IF(M1764&lt;&gt;0,LOOKUP(M1764,[1]Customer!$A:$A,[1]Customer!$V:$V),IF(N1764&lt;&gt;0,LOOKUP(N1764,[1]Supplier!$A:$A,[1]Supplier!$V:$V)))=FALSE,O1764&lt;&gt;0),LOOKUP(O1764,[1]Branch!$A:$A,[1]Branch!$V:$V),IF(M1764&lt;&gt;0,LOOKUP(M1764,[1]Customer!$A:$A,[1]Customer!$V:$V),IF(N1764&lt;&gt;0,LOOKUP(N1764,[1]Supplier!$A:$A,[1]Supplier!$V:$V))))),"")</f>
        <v/>
      </c>
      <c r="S1764" s="14">
        <f>IFERROR(SUMIF(CREF!A:A,PREF!A1764,CREF!G:G),"")</f>
        <v>0</v>
      </c>
    </row>
    <row r="1765" spans="2:19">
      <c r="B1765" s="5"/>
      <c r="Q1765" s="4" t="str">
        <f>IFERROR(IF(IF(AND(IF(M1765&lt;&gt;0,LOOKUP(M1765,[1]Customer!$A:$A,[1]Customer!$B:$B),IF(N1765&lt;&gt;0,LOOKUP(N1765,[1]Supplier!$A:$A,[1]Supplier!$B:$B)))=FALSE,O1765&lt;&gt;0),LOOKUP(O1765,[1]Branch!$A:$A,[1]Branch!$B:$B),IF(M1765&lt;&gt;0,LOOKUP(M1765,[1]Customer!$A:$A,[1]Customer!$B:$B),IF(N1765&lt;&gt;0,LOOKUP(N1765,[1]Supplier!$A:$A,[1]Supplier!$B:$B))))=FALSE,LOOKUP(P1765,[1]Banking!$A:$A,[1]Banking!$B:$B),IF(AND(IF(M1765&lt;&gt;0,LOOKUP(M1765,[1]Customer!$A:$A,[1]Customer!$B:$B),IF(N1765&lt;&gt;0,LOOKUP(N1765,[1]Supplier!$A:$A,[1]Supplier!$B:$B)))=FALSE,O1765&lt;&gt;0),LOOKUP(O1765,[1]Branch!$A:$A,[1]Branch!$B:$B),IF(M1765&lt;&gt;0,LOOKUP(M1765,[1]Customer!$A:$A,[1]Customer!$B:$B),IF(N1765&lt;&gt;0,LOOKUP(N1765,[1]Supplier!$A:$A,[1]Supplier!$B:$B))))),"")</f>
        <v/>
      </c>
      <c r="R1765" s="4" t="str">
        <f>IFERROR(IF(IF(AND(IF(M1765&lt;&gt;0,LOOKUP(M1765,[1]Customer!$A:$A,[1]Customer!$V:$V),IF(N1765&lt;&gt;0,LOOKUP(N1765,[1]Supplier!$A:$A,[1]Supplier!$V:$V)))=FALSE,O1765&lt;&gt;0),LOOKUP(O1765,[1]Branch!$A:$A,[1]Branch!$V:$V),IF(M1765&lt;&gt;0,LOOKUP(M1765,[1]Customer!$A:$A,[1]Customer!$V:$V),IF(N1765&lt;&gt;0,LOOKUP(N1765,[1]Supplier!$A:$A,[1]Supplier!$V:$V))))=FALSE,LOOKUP(P1765,[1]Banking!$A:$A,[1]Banking!$C:$C),IF(AND(IF(M1765&lt;&gt;0,LOOKUP(M1765,[1]Customer!$A:$A,[1]Customer!$V:$V),IF(N1765&lt;&gt;0,LOOKUP(N1765,[1]Supplier!$A:$A,[1]Supplier!$V:$V)))=FALSE,O1765&lt;&gt;0),LOOKUP(O1765,[1]Branch!$A:$A,[1]Branch!$V:$V),IF(M1765&lt;&gt;0,LOOKUP(M1765,[1]Customer!$A:$A,[1]Customer!$V:$V),IF(N1765&lt;&gt;0,LOOKUP(N1765,[1]Supplier!$A:$A,[1]Supplier!$V:$V))))),"")</f>
        <v/>
      </c>
      <c r="S1765" s="14">
        <f>IFERROR(SUMIF(CREF!A:A,PREF!A1765,CREF!G:G),"")</f>
        <v>0</v>
      </c>
    </row>
    <row r="1766" spans="2:19">
      <c r="B1766" s="5"/>
      <c r="Q1766" s="4" t="str">
        <f>IFERROR(IF(IF(AND(IF(M1766&lt;&gt;0,LOOKUP(M1766,[1]Customer!$A:$A,[1]Customer!$B:$B),IF(N1766&lt;&gt;0,LOOKUP(N1766,[1]Supplier!$A:$A,[1]Supplier!$B:$B)))=FALSE,O1766&lt;&gt;0),LOOKUP(O1766,[1]Branch!$A:$A,[1]Branch!$B:$B),IF(M1766&lt;&gt;0,LOOKUP(M1766,[1]Customer!$A:$A,[1]Customer!$B:$B),IF(N1766&lt;&gt;0,LOOKUP(N1766,[1]Supplier!$A:$A,[1]Supplier!$B:$B))))=FALSE,LOOKUP(P1766,[1]Banking!$A:$A,[1]Banking!$B:$B),IF(AND(IF(M1766&lt;&gt;0,LOOKUP(M1766,[1]Customer!$A:$A,[1]Customer!$B:$B),IF(N1766&lt;&gt;0,LOOKUP(N1766,[1]Supplier!$A:$A,[1]Supplier!$B:$B)))=FALSE,O1766&lt;&gt;0),LOOKUP(O1766,[1]Branch!$A:$A,[1]Branch!$B:$B),IF(M1766&lt;&gt;0,LOOKUP(M1766,[1]Customer!$A:$A,[1]Customer!$B:$B),IF(N1766&lt;&gt;0,LOOKUP(N1766,[1]Supplier!$A:$A,[1]Supplier!$B:$B))))),"")</f>
        <v/>
      </c>
      <c r="R1766" s="4" t="str">
        <f>IFERROR(IF(IF(AND(IF(M1766&lt;&gt;0,LOOKUP(M1766,[1]Customer!$A:$A,[1]Customer!$V:$V),IF(N1766&lt;&gt;0,LOOKUP(N1766,[1]Supplier!$A:$A,[1]Supplier!$V:$V)))=FALSE,O1766&lt;&gt;0),LOOKUP(O1766,[1]Branch!$A:$A,[1]Branch!$V:$V),IF(M1766&lt;&gt;0,LOOKUP(M1766,[1]Customer!$A:$A,[1]Customer!$V:$V),IF(N1766&lt;&gt;0,LOOKUP(N1766,[1]Supplier!$A:$A,[1]Supplier!$V:$V))))=FALSE,LOOKUP(P1766,[1]Banking!$A:$A,[1]Banking!$C:$C),IF(AND(IF(M1766&lt;&gt;0,LOOKUP(M1766,[1]Customer!$A:$A,[1]Customer!$V:$V),IF(N1766&lt;&gt;0,LOOKUP(N1766,[1]Supplier!$A:$A,[1]Supplier!$V:$V)))=FALSE,O1766&lt;&gt;0),LOOKUP(O1766,[1]Branch!$A:$A,[1]Branch!$V:$V),IF(M1766&lt;&gt;0,LOOKUP(M1766,[1]Customer!$A:$A,[1]Customer!$V:$V),IF(N1766&lt;&gt;0,LOOKUP(N1766,[1]Supplier!$A:$A,[1]Supplier!$V:$V))))),"")</f>
        <v/>
      </c>
      <c r="S1766" s="14">
        <f>IFERROR(SUMIF(CREF!A:A,PREF!A1766,CREF!G:G),"")</f>
        <v>0</v>
      </c>
    </row>
    <row r="1767" spans="2:19">
      <c r="B1767" s="5"/>
      <c r="Q1767" s="4" t="str">
        <f>IFERROR(IF(IF(AND(IF(M1767&lt;&gt;0,LOOKUP(M1767,[1]Customer!$A:$A,[1]Customer!$B:$B),IF(N1767&lt;&gt;0,LOOKUP(N1767,[1]Supplier!$A:$A,[1]Supplier!$B:$B)))=FALSE,O1767&lt;&gt;0),LOOKUP(O1767,[1]Branch!$A:$A,[1]Branch!$B:$B),IF(M1767&lt;&gt;0,LOOKUP(M1767,[1]Customer!$A:$A,[1]Customer!$B:$B),IF(N1767&lt;&gt;0,LOOKUP(N1767,[1]Supplier!$A:$A,[1]Supplier!$B:$B))))=FALSE,LOOKUP(P1767,[1]Banking!$A:$A,[1]Banking!$B:$B),IF(AND(IF(M1767&lt;&gt;0,LOOKUP(M1767,[1]Customer!$A:$A,[1]Customer!$B:$B),IF(N1767&lt;&gt;0,LOOKUP(N1767,[1]Supplier!$A:$A,[1]Supplier!$B:$B)))=FALSE,O1767&lt;&gt;0),LOOKUP(O1767,[1]Branch!$A:$A,[1]Branch!$B:$B),IF(M1767&lt;&gt;0,LOOKUP(M1767,[1]Customer!$A:$A,[1]Customer!$B:$B),IF(N1767&lt;&gt;0,LOOKUP(N1767,[1]Supplier!$A:$A,[1]Supplier!$B:$B))))),"")</f>
        <v/>
      </c>
      <c r="R1767" s="4" t="str">
        <f>IFERROR(IF(IF(AND(IF(M1767&lt;&gt;0,LOOKUP(M1767,[1]Customer!$A:$A,[1]Customer!$V:$V),IF(N1767&lt;&gt;0,LOOKUP(N1767,[1]Supplier!$A:$A,[1]Supplier!$V:$V)))=FALSE,O1767&lt;&gt;0),LOOKUP(O1767,[1]Branch!$A:$A,[1]Branch!$V:$V),IF(M1767&lt;&gt;0,LOOKUP(M1767,[1]Customer!$A:$A,[1]Customer!$V:$V),IF(N1767&lt;&gt;0,LOOKUP(N1767,[1]Supplier!$A:$A,[1]Supplier!$V:$V))))=FALSE,LOOKUP(P1767,[1]Banking!$A:$A,[1]Banking!$C:$C),IF(AND(IF(M1767&lt;&gt;0,LOOKUP(M1767,[1]Customer!$A:$A,[1]Customer!$V:$V),IF(N1767&lt;&gt;0,LOOKUP(N1767,[1]Supplier!$A:$A,[1]Supplier!$V:$V)))=FALSE,O1767&lt;&gt;0),LOOKUP(O1767,[1]Branch!$A:$A,[1]Branch!$V:$V),IF(M1767&lt;&gt;0,LOOKUP(M1767,[1]Customer!$A:$A,[1]Customer!$V:$V),IF(N1767&lt;&gt;0,LOOKUP(N1767,[1]Supplier!$A:$A,[1]Supplier!$V:$V))))),"")</f>
        <v/>
      </c>
      <c r="S1767" s="14">
        <f>IFERROR(SUMIF(CREF!A:A,PREF!A1767,CREF!G:G),"")</f>
        <v>0</v>
      </c>
    </row>
    <row r="1768" spans="2:19">
      <c r="B1768" s="5"/>
      <c r="Q1768" s="4" t="str">
        <f>IFERROR(IF(IF(AND(IF(M1768&lt;&gt;0,LOOKUP(M1768,[1]Customer!$A:$A,[1]Customer!$B:$B),IF(N1768&lt;&gt;0,LOOKUP(N1768,[1]Supplier!$A:$A,[1]Supplier!$B:$B)))=FALSE,O1768&lt;&gt;0),LOOKUP(O1768,[1]Branch!$A:$A,[1]Branch!$B:$B),IF(M1768&lt;&gt;0,LOOKUP(M1768,[1]Customer!$A:$A,[1]Customer!$B:$B),IF(N1768&lt;&gt;0,LOOKUP(N1768,[1]Supplier!$A:$A,[1]Supplier!$B:$B))))=FALSE,LOOKUP(P1768,[1]Banking!$A:$A,[1]Banking!$B:$B),IF(AND(IF(M1768&lt;&gt;0,LOOKUP(M1768,[1]Customer!$A:$A,[1]Customer!$B:$B),IF(N1768&lt;&gt;0,LOOKUP(N1768,[1]Supplier!$A:$A,[1]Supplier!$B:$B)))=FALSE,O1768&lt;&gt;0),LOOKUP(O1768,[1]Branch!$A:$A,[1]Branch!$B:$B),IF(M1768&lt;&gt;0,LOOKUP(M1768,[1]Customer!$A:$A,[1]Customer!$B:$B),IF(N1768&lt;&gt;0,LOOKUP(N1768,[1]Supplier!$A:$A,[1]Supplier!$B:$B))))),"")</f>
        <v/>
      </c>
      <c r="R1768" s="4" t="str">
        <f>IFERROR(IF(IF(AND(IF(M1768&lt;&gt;0,LOOKUP(M1768,[1]Customer!$A:$A,[1]Customer!$V:$V),IF(N1768&lt;&gt;0,LOOKUP(N1768,[1]Supplier!$A:$A,[1]Supplier!$V:$V)))=FALSE,O1768&lt;&gt;0),LOOKUP(O1768,[1]Branch!$A:$A,[1]Branch!$V:$V),IF(M1768&lt;&gt;0,LOOKUP(M1768,[1]Customer!$A:$A,[1]Customer!$V:$V),IF(N1768&lt;&gt;0,LOOKUP(N1768,[1]Supplier!$A:$A,[1]Supplier!$V:$V))))=FALSE,LOOKUP(P1768,[1]Banking!$A:$A,[1]Banking!$C:$C),IF(AND(IF(M1768&lt;&gt;0,LOOKUP(M1768,[1]Customer!$A:$A,[1]Customer!$V:$V),IF(N1768&lt;&gt;0,LOOKUP(N1768,[1]Supplier!$A:$A,[1]Supplier!$V:$V)))=FALSE,O1768&lt;&gt;0),LOOKUP(O1768,[1]Branch!$A:$A,[1]Branch!$V:$V),IF(M1768&lt;&gt;0,LOOKUP(M1768,[1]Customer!$A:$A,[1]Customer!$V:$V),IF(N1768&lt;&gt;0,LOOKUP(N1768,[1]Supplier!$A:$A,[1]Supplier!$V:$V))))),"")</f>
        <v/>
      </c>
      <c r="S1768" s="14">
        <f>IFERROR(SUMIF(CREF!A:A,PREF!A1768,CREF!G:G),"")</f>
        <v>0</v>
      </c>
    </row>
    <row r="1769" spans="2:19">
      <c r="B1769" s="5"/>
      <c r="Q1769" s="4" t="str">
        <f>IFERROR(IF(IF(AND(IF(M1769&lt;&gt;0,LOOKUP(M1769,[1]Customer!$A:$A,[1]Customer!$B:$B),IF(N1769&lt;&gt;0,LOOKUP(N1769,[1]Supplier!$A:$A,[1]Supplier!$B:$B)))=FALSE,O1769&lt;&gt;0),LOOKUP(O1769,[1]Branch!$A:$A,[1]Branch!$B:$B),IF(M1769&lt;&gt;0,LOOKUP(M1769,[1]Customer!$A:$A,[1]Customer!$B:$B),IF(N1769&lt;&gt;0,LOOKUP(N1769,[1]Supplier!$A:$A,[1]Supplier!$B:$B))))=FALSE,LOOKUP(P1769,[1]Banking!$A:$A,[1]Banking!$B:$B),IF(AND(IF(M1769&lt;&gt;0,LOOKUP(M1769,[1]Customer!$A:$A,[1]Customer!$B:$B),IF(N1769&lt;&gt;0,LOOKUP(N1769,[1]Supplier!$A:$A,[1]Supplier!$B:$B)))=FALSE,O1769&lt;&gt;0),LOOKUP(O1769,[1]Branch!$A:$A,[1]Branch!$B:$B),IF(M1769&lt;&gt;0,LOOKUP(M1769,[1]Customer!$A:$A,[1]Customer!$B:$B),IF(N1769&lt;&gt;0,LOOKUP(N1769,[1]Supplier!$A:$A,[1]Supplier!$B:$B))))),"")</f>
        <v/>
      </c>
      <c r="R1769" s="4" t="str">
        <f>IFERROR(IF(IF(AND(IF(M1769&lt;&gt;0,LOOKUP(M1769,[1]Customer!$A:$A,[1]Customer!$V:$V),IF(N1769&lt;&gt;0,LOOKUP(N1769,[1]Supplier!$A:$A,[1]Supplier!$V:$V)))=FALSE,O1769&lt;&gt;0),LOOKUP(O1769,[1]Branch!$A:$A,[1]Branch!$V:$V),IF(M1769&lt;&gt;0,LOOKUP(M1769,[1]Customer!$A:$A,[1]Customer!$V:$V),IF(N1769&lt;&gt;0,LOOKUP(N1769,[1]Supplier!$A:$A,[1]Supplier!$V:$V))))=FALSE,LOOKUP(P1769,[1]Banking!$A:$A,[1]Banking!$C:$C),IF(AND(IF(M1769&lt;&gt;0,LOOKUP(M1769,[1]Customer!$A:$A,[1]Customer!$V:$V),IF(N1769&lt;&gt;0,LOOKUP(N1769,[1]Supplier!$A:$A,[1]Supplier!$V:$V)))=FALSE,O1769&lt;&gt;0),LOOKUP(O1769,[1]Branch!$A:$A,[1]Branch!$V:$V),IF(M1769&lt;&gt;0,LOOKUP(M1769,[1]Customer!$A:$A,[1]Customer!$V:$V),IF(N1769&lt;&gt;0,LOOKUP(N1769,[1]Supplier!$A:$A,[1]Supplier!$V:$V))))),"")</f>
        <v/>
      </c>
      <c r="S1769" s="14">
        <f>IFERROR(SUMIF(CREF!A:A,PREF!A1769,CREF!G:G),"")</f>
        <v>0</v>
      </c>
    </row>
    <row r="1770" spans="2:19">
      <c r="B1770" s="5"/>
      <c r="Q1770" s="4" t="str">
        <f>IFERROR(IF(IF(AND(IF(M1770&lt;&gt;0,LOOKUP(M1770,[1]Customer!$A:$A,[1]Customer!$B:$B),IF(N1770&lt;&gt;0,LOOKUP(N1770,[1]Supplier!$A:$A,[1]Supplier!$B:$B)))=FALSE,O1770&lt;&gt;0),LOOKUP(O1770,[1]Branch!$A:$A,[1]Branch!$B:$B),IF(M1770&lt;&gt;0,LOOKUP(M1770,[1]Customer!$A:$A,[1]Customer!$B:$B),IF(N1770&lt;&gt;0,LOOKUP(N1770,[1]Supplier!$A:$A,[1]Supplier!$B:$B))))=FALSE,LOOKUP(P1770,[1]Banking!$A:$A,[1]Banking!$B:$B),IF(AND(IF(M1770&lt;&gt;0,LOOKUP(M1770,[1]Customer!$A:$A,[1]Customer!$B:$B),IF(N1770&lt;&gt;0,LOOKUP(N1770,[1]Supplier!$A:$A,[1]Supplier!$B:$B)))=FALSE,O1770&lt;&gt;0),LOOKUP(O1770,[1]Branch!$A:$A,[1]Branch!$B:$B),IF(M1770&lt;&gt;0,LOOKUP(M1770,[1]Customer!$A:$A,[1]Customer!$B:$B),IF(N1770&lt;&gt;0,LOOKUP(N1770,[1]Supplier!$A:$A,[1]Supplier!$B:$B))))),"")</f>
        <v/>
      </c>
      <c r="R1770" s="4" t="str">
        <f>IFERROR(IF(IF(AND(IF(M1770&lt;&gt;0,LOOKUP(M1770,[1]Customer!$A:$A,[1]Customer!$V:$V),IF(N1770&lt;&gt;0,LOOKUP(N1770,[1]Supplier!$A:$A,[1]Supplier!$V:$V)))=FALSE,O1770&lt;&gt;0),LOOKUP(O1770,[1]Branch!$A:$A,[1]Branch!$V:$V),IF(M1770&lt;&gt;0,LOOKUP(M1770,[1]Customer!$A:$A,[1]Customer!$V:$V),IF(N1770&lt;&gt;0,LOOKUP(N1770,[1]Supplier!$A:$A,[1]Supplier!$V:$V))))=FALSE,LOOKUP(P1770,[1]Banking!$A:$A,[1]Banking!$C:$C),IF(AND(IF(M1770&lt;&gt;0,LOOKUP(M1770,[1]Customer!$A:$A,[1]Customer!$V:$V),IF(N1770&lt;&gt;0,LOOKUP(N1770,[1]Supplier!$A:$A,[1]Supplier!$V:$V)))=FALSE,O1770&lt;&gt;0),LOOKUP(O1770,[1]Branch!$A:$A,[1]Branch!$V:$V),IF(M1770&lt;&gt;0,LOOKUP(M1770,[1]Customer!$A:$A,[1]Customer!$V:$V),IF(N1770&lt;&gt;0,LOOKUP(N1770,[1]Supplier!$A:$A,[1]Supplier!$V:$V))))),"")</f>
        <v/>
      </c>
      <c r="S1770" s="14">
        <f>IFERROR(SUMIF(CREF!A:A,PREF!A1770,CREF!G:G),"")</f>
        <v>0</v>
      </c>
    </row>
    <row r="1771" spans="2:19">
      <c r="B1771" s="5"/>
      <c r="Q1771" s="4" t="str">
        <f>IFERROR(IF(IF(AND(IF(M1771&lt;&gt;0,LOOKUP(M1771,[1]Customer!$A:$A,[1]Customer!$B:$B),IF(N1771&lt;&gt;0,LOOKUP(N1771,[1]Supplier!$A:$A,[1]Supplier!$B:$B)))=FALSE,O1771&lt;&gt;0),LOOKUP(O1771,[1]Branch!$A:$A,[1]Branch!$B:$B),IF(M1771&lt;&gt;0,LOOKUP(M1771,[1]Customer!$A:$A,[1]Customer!$B:$B),IF(N1771&lt;&gt;0,LOOKUP(N1771,[1]Supplier!$A:$A,[1]Supplier!$B:$B))))=FALSE,LOOKUP(P1771,[1]Banking!$A:$A,[1]Banking!$B:$B),IF(AND(IF(M1771&lt;&gt;0,LOOKUP(M1771,[1]Customer!$A:$A,[1]Customer!$B:$B),IF(N1771&lt;&gt;0,LOOKUP(N1771,[1]Supplier!$A:$A,[1]Supplier!$B:$B)))=FALSE,O1771&lt;&gt;0),LOOKUP(O1771,[1]Branch!$A:$A,[1]Branch!$B:$B),IF(M1771&lt;&gt;0,LOOKUP(M1771,[1]Customer!$A:$A,[1]Customer!$B:$B),IF(N1771&lt;&gt;0,LOOKUP(N1771,[1]Supplier!$A:$A,[1]Supplier!$B:$B))))),"")</f>
        <v/>
      </c>
      <c r="R1771" s="4" t="str">
        <f>IFERROR(IF(IF(AND(IF(M1771&lt;&gt;0,LOOKUP(M1771,[1]Customer!$A:$A,[1]Customer!$V:$V),IF(N1771&lt;&gt;0,LOOKUP(N1771,[1]Supplier!$A:$A,[1]Supplier!$V:$V)))=FALSE,O1771&lt;&gt;0),LOOKUP(O1771,[1]Branch!$A:$A,[1]Branch!$V:$V),IF(M1771&lt;&gt;0,LOOKUP(M1771,[1]Customer!$A:$A,[1]Customer!$V:$V),IF(N1771&lt;&gt;0,LOOKUP(N1771,[1]Supplier!$A:$A,[1]Supplier!$V:$V))))=FALSE,LOOKUP(P1771,[1]Banking!$A:$A,[1]Banking!$C:$C),IF(AND(IF(M1771&lt;&gt;0,LOOKUP(M1771,[1]Customer!$A:$A,[1]Customer!$V:$V),IF(N1771&lt;&gt;0,LOOKUP(N1771,[1]Supplier!$A:$A,[1]Supplier!$V:$V)))=FALSE,O1771&lt;&gt;0),LOOKUP(O1771,[1]Branch!$A:$A,[1]Branch!$V:$V),IF(M1771&lt;&gt;0,LOOKUP(M1771,[1]Customer!$A:$A,[1]Customer!$V:$V),IF(N1771&lt;&gt;0,LOOKUP(N1771,[1]Supplier!$A:$A,[1]Supplier!$V:$V))))),"")</f>
        <v/>
      </c>
      <c r="S1771" s="14">
        <f>IFERROR(SUMIF(CREF!A:A,PREF!A1771,CREF!G:G),"")</f>
        <v>0</v>
      </c>
    </row>
    <row r="1772" spans="2:19">
      <c r="B1772" s="5"/>
      <c r="D1772" s="11"/>
      <c r="Q1772" s="4" t="str">
        <f>IFERROR(IF(IF(AND(IF(M1772&lt;&gt;0,LOOKUP(M1772,[1]Customer!$A:$A,[1]Customer!$B:$B),IF(N1772&lt;&gt;0,LOOKUP(N1772,[1]Supplier!$A:$A,[1]Supplier!$B:$B)))=FALSE,O1772&lt;&gt;0),LOOKUP(O1772,[1]Branch!$A:$A,[1]Branch!$B:$B),IF(M1772&lt;&gt;0,LOOKUP(M1772,[1]Customer!$A:$A,[1]Customer!$B:$B),IF(N1772&lt;&gt;0,LOOKUP(N1772,[1]Supplier!$A:$A,[1]Supplier!$B:$B))))=FALSE,LOOKUP(P1772,[1]Banking!$A:$A,[1]Banking!$B:$B),IF(AND(IF(M1772&lt;&gt;0,LOOKUP(M1772,[1]Customer!$A:$A,[1]Customer!$B:$B),IF(N1772&lt;&gt;0,LOOKUP(N1772,[1]Supplier!$A:$A,[1]Supplier!$B:$B)))=FALSE,O1772&lt;&gt;0),LOOKUP(O1772,[1]Branch!$A:$A,[1]Branch!$B:$B),IF(M1772&lt;&gt;0,LOOKUP(M1772,[1]Customer!$A:$A,[1]Customer!$B:$B),IF(N1772&lt;&gt;0,LOOKUP(N1772,[1]Supplier!$A:$A,[1]Supplier!$B:$B))))),"")</f>
        <v/>
      </c>
      <c r="R1772" s="4" t="str">
        <f>IFERROR(IF(IF(AND(IF(M1772&lt;&gt;0,LOOKUP(M1772,[1]Customer!$A:$A,[1]Customer!$V:$V),IF(N1772&lt;&gt;0,LOOKUP(N1772,[1]Supplier!$A:$A,[1]Supplier!$V:$V)))=FALSE,O1772&lt;&gt;0),LOOKUP(O1772,[1]Branch!$A:$A,[1]Branch!$V:$V),IF(M1772&lt;&gt;0,LOOKUP(M1772,[1]Customer!$A:$A,[1]Customer!$V:$V),IF(N1772&lt;&gt;0,LOOKUP(N1772,[1]Supplier!$A:$A,[1]Supplier!$V:$V))))=FALSE,LOOKUP(P1772,[1]Banking!$A:$A,[1]Banking!$C:$C),IF(AND(IF(M1772&lt;&gt;0,LOOKUP(M1772,[1]Customer!$A:$A,[1]Customer!$V:$V),IF(N1772&lt;&gt;0,LOOKUP(N1772,[1]Supplier!$A:$A,[1]Supplier!$V:$V)))=FALSE,O1772&lt;&gt;0),LOOKUP(O1772,[1]Branch!$A:$A,[1]Branch!$V:$V),IF(M1772&lt;&gt;0,LOOKUP(M1772,[1]Customer!$A:$A,[1]Customer!$V:$V),IF(N1772&lt;&gt;0,LOOKUP(N1772,[1]Supplier!$A:$A,[1]Supplier!$V:$V))))),"")</f>
        <v/>
      </c>
      <c r="S1772" s="14">
        <f>IFERROR(SUMIF(CREF!A:A,PREF!A1772,CREF!G:G),"")</f>
        <v>0</v>
      </c>
    </row>
    <row r="1773" spans="2:19">
      <c r="B1773" s="5"/>
      <c r="Q1773" s="4" t="str">
        <f>IFERROR(IF(IF(AND(IF(M1773&lt;&gt;0,LOOKUP(M1773,[1]Customer!$A:$A,[1]Customer!$B:$B),IF(N1773&lt;&gt;0,LOOKUP(N1773,[1]Supplier!$A:$A,[1]Supplier!$B:$B)))=FALSE,O1773&lt;&gt;0),LOOKUP(O1773,[1]Branch!$A:$A,[1]Branch!$B:$B),IF(M1773&lt;&gt;0,LOOKUP(M1773,[1]Customer!$A:$A,[1]Customer!$B:$B),IF(N1773&lt;&gt;0,LOOKUP(N1773,[1]Supplier!$A:$A,[1]Supplier!$B:$B))))=FALSE,LOOKUP(P1773,[1]Banking!$A:$A,[1]Banking!$B:$B),IF(AND(IF(M1773&lt;&gt;0,LOOKUP(M1773,[1]Customer!$A:$A,[1]Customer!$B:$B),IF(N1773&lt;&gt;0,LOOKUP(N1773,[1]Supplier!$A:$A,[1]Supplier!$B:$B)))=FALSE,O1773&lt;&gt;0),LOOKUP(O1773,[1]Branch!$A:$A,[1]Branch!$B:$B),IF(M1773&lt;&gt;0,LOOKUP(M1773,[1]Customer!$A:$A,[1]Customer!$B:$B),IF(N1773&lt;&gt;0,LOOKUP(N1773,[1]Supplier!$A:$A,[1]Supplier!$B:$B))))),"")</f>
        <v/>
      </c>
      <c r="R1773" s="4" t="str">
        <f>IFERROR(IF(IF(AND(IF(M1773&lt;&gt;0,LOOKUP(M1773,[1]Customer!$A:$A,[1]Customer!$V:$V),IF(N1773&lt;&gt;0,LOOKUP(N1773,[1]Supplier!$A:$A,[1]Supplier!$V:$V)))=FALSE,O1773&lt;&gt;0),LOOKUP(O1773,[1]Branch!$A:$A,[1]Branch!$V:$V),IF(M1773&lt;&gt;0,LOOKUP(M1773,[1]Customer!$A:$A,[1]Customer!$V:$V),IF(N1773&lt;&gt;0,LOOKUP(N1773,[1]Supplier!$A:$A,[1]Supplier!$V:$V))))=FALSE,LOOKUP(P1773,[1]Banking!$A:$A,[1]Banking!$C:$C),IF(AND(IF(M1773&lt;&gt;0,LOOKUP(M1773,[1]Customer!$A:$A,[1]Customer!$V:$V),IF(N1773&lt;&gt;0,LOOKUP(N1773,[1]Supplier!$A:$A,[1]Supplier!$V:$V)))=FALSE,O1773&lt;&gt;0),LOOKUP(O1773,[1]Branch!$A:$A,[1]Branch!$V:$V),IF(M1773&lt;&gt;0,LOOKUP(M1773,[1]Customer!$A:$A,[1]Customer!$V:$V),IF(N1773&lt;&gt;0,LOOKUP(N1773,[1]Supplier!$A:$A,[1]Supplier!$V:$V))))),"")</f>
        <v/>
      </c>
      <c r="S1773" s="14">
        <f>IFERROR(SUMIF(CREF!A:A,PREF!A1773,CREF!G:G),"")</f>
        <v>0</v>
      </c>
    </row>
    <row r="1774" spans="2:19">
      <c r="Q1774" s="4" t="str">
        <f>IFERROR(IF(IF(AND(IF(M1774&lt;&gt;0,LOOKUP(M1774,[1]Customer!$A:$A,[1]Customer!$B:$B),IF(N1774&lt;&gt;0,LOOKUP(N1774,[1]Supplier!$A:$A,[1]Supplier!$B:$B)))=FALSE,O1774&lt;&gt;0),LOOKUP(O1774,[1]Branch!$A:$A,[1]Branch!$B:$B),IF(M1774&lt;&gt;0,LOOKUP(M1774,[1]Customer!$A:$A,[1]Customer!$B:$B),IF(N1774&lt;&gt;0,LOOKUP(N1774,[1]Supplier!$A:$A,[1]Supplier!$B:$B))))=FALSE,LOOKUP(P1774,[1]Banking!$A:$A,[1]Banking!$B:$B),IF(AND(IF(M1774&lt;&gt;0,LOOKUP(M1774,[1]Customer!$A:$A,[1]Customer!$B:$B),IF(N1774&lt;&gt;0,LOOKUP(N1774,[1]Supplier!$A:$A,[1]Supplier!$B:$B)))=FALSE,O1774&lt;&gt;0),LOOKUP(O1774,[1]Branch!$A:$A,[1]Branch!$B:$B),IF(M1774&lt;&gt;0,LOOKUP(M1774,[1]Customer!$A:$A,[1]Customer!$B:$B),IF(N1774&lt;&gt;0,LOOKUP(N1774,[1]Supplier!$A:$A,[1]Supplier!$B:$B))))),"")</f>
        <v/>
      </c>
      <c r="R1774" s="4" t="str">
        <f>IFERROR(IF(IF(AND(IF(M1774&lt;&gt;0,LOOKUP(M1774,[1]Customer!$A:$A,[1]Customer!$V:$V),IF(N1774&lt;&gt;0,LOOKUP(N1774,[1]Supplier!$A:$A,[1]Supplier!$V:$V)))=FALSE,O1774&lt;&gt;0),LOOKUP(O1774,[1]Branch!$A:$A,[1]Branch!$V:$V),IF(M1774&lt;&gt;0,LOOKUP(M1774,[1]Customer!$A:$A,[1]Customer!$V:$V),IF(N1774&lt;&gt;0,LOOKUP(N1774,[1]Supplier!$A:$A,[1]Supplier!$V:$V))))=FALSE,LOOKUP(P1774,[1]Banking!$A:$A,[1]Banking!$C:$C),IF(AND(IF(M1774&lt;&gt;0,LOOKUP(M1774,[1]Customer!$A:$A,[1]Customer!$V:$V),IF(N1774&lt;&gt;0,LOOKUP(N1774,[1]Supplier!$A:$A,[1]Supplier!$V:$V)))=FALSE,O1774&lt;&gt;0),LOOKUP(O1774,[1]Branch!$A:$A,[1]Branch!$V:$V),IF(M1774&lt;&gt;0,LOOKUP(M1774,[1]Customer!$A:$A,[1]Customer!$V:$V),IF(N1774&lt;&gt;0,LOOKUP(N1774,[1]Supplier!$A:$A,[1]Supplier!$V:$V))))),"")</f>
        <v/>
      </c>
      <c r="S1774" s="14">
        <f>IFERROR(SUMIF(CREF!A:A,PREF!A1774,CREF!G:G),"")</f>
        <v>0</v>
      </c>
    </row>
    <row r="1775" spans="2:19">
      <c r="Q1775" s="4" t="str">
        <f>IFERROR(IF(IF(AND(IF(M1775&lt;&gt;0,LOOKUP(M1775,[1]Customer!$A:$A,[1]Customer!$B:$B),IF(N1775&lt;&gt;0,LOOKUP(N1775,[1]Supplier!$A:$A,[1]Supplier!$B:$B)))=FALSE,O1775&lt;&gt;0),LOOKUP(O1775,[1]Branch!$A:$A,[1]Branch!$B:$B),IF(M1775&lt;&gt;0,LOOKUP(M1775,[1]Customer!$A:$A,[1]Customer!$B:$B),IF(N1775&lt;&gt;0,LOOKUP(N1775,[1]Supplier!$A:$A,[1]Supplier!$B:$B))))=FALSE,LOOKUP(P1775,[1]Banking!$A:$A,[1]Banking!$B:$B),IF(AND(IF(M1775&lt;&gt;0,LOOKUP(M1775,[1]Customer!$A:$A,[1]Customer!$B:$B),IF(N1775&lt;&gt;0,LOOKUP(N1775,[1]Supplier!$A:$A,[1]Supplier!$B:$B)))=FALSE,O1775&lt;&gt;0),LOOKUP(O1775,[1]Branch!$A:$A,[1]Branch!$B:$B),IF(M1775&lt;&gt;0,LOOKUP(M1775,[1]Customer!$A:$A,[1]Customer!$B:$B),IF(N1775&lt;&gt;0,LOOKUP(N1775,[1]Supplier!$A:$A,[1]Supplier!$B:$B))))),"")</f>
        <v/>
      </c>
      <c r="R1775" s="4" t="str">
        <f>IFERROR(IF(IF(AND(IF(M1775&lt;&gt;0,LOOKUP(M1775,[1]Customer!$A:$A,[1]Customer!$V:$V),IF(N1775&lt;&gt;0,LOOKUP(N1775,[1]Supplier!$A:$A,[1]Supplier!$V:$V)))=FALSE,O1775&lt;&gt;0),LOOKUP(O1775,[1]Branch!$A:$A,[1]Branch!$V:$V),IF(M1775&lt;&gt;0,LOOKUP(M1775,[1]Customer!$A:$A,[1]Customer!$V:$V),IF(N1775&lt;&gt;0,LOOKUP(N1775,[1]Supplier!$A:$A,[1]Supplier!$V:$V))))=FALSE,LOOKUP(P1775,[1]Banking!$A:$A,[1]Banking!$C:$C),IF(AND(IF(M1775&lt;&gt;0,LOOKUP(M1775,[1]Customer!$A:$A,[1]Customer!$V:$V),IF(N1775&lt;&gt;0,LOOKUP(N1775,[1]Supplier!$A:$A,[1]Supplier!$V:$V)))=FALSE,O1775&lt;&gt;0),LOOKUP(O1775,[1]Branch!$A:$A,[1]Branch!$V:$V),IF(M1775&lt;&gt;0,LOOKUP(M1775,[1]Customer!$A:$A,[1]Customer!$V:$V),IF(N1775&lt;&gt;0,LOOKUP(N1775,[1]Supplier!$A:$A,[1]Supplier!$V:$V))))),"")</f>
        <v/>
      </c>
      <c r="S1775" s="14">
        <f>IFERROR(SUMIF(CREF!A:A,PREF!A1775,CREF!G:G),"")</f>
        <v>0</v>
      </c>
    </row>
    <row r="1776" spans="2:19">
      <c r="Q1776" s="4" t="str">
        <f>IFERROR(IF(IF(AND(IF(M1776&lt;&gt;0,LOOKUP(M1776,[1]Customer!$A:$A,[1]Customer!$B:$B),IF(N1776&lt;&gt;0,LOOKUP(N1776,[1]Supplier!$A:$A,[1]Supplier!$B:$B)))=FALSE,O1776&lt;&gt;0),LOOKUP(O1776,[1]Branch!$A:$A,[1]Branch!$B:$B),IF(M1776&lt;&gt;0,LOOKUP(M1776,[1]Customer!$A:$A,[1]Customer!$B:$B),IF(N1776&lt;&gt;0,LOOKUP(N1776,[1]Supplier!$A:$A,[1]Supplier!$B:$B))))=FALSE,LOOKUP(P1776,[1]Banking!$A:$A,[1]Banking!$B:$B),IF(AND(IF(M1776&lt;&gt;0,LOOKUP(M1776,[1]Customer!$A:$A,[1]Customer!$B:$B),IF(N1776&lt;&gt;0,LOOKUP(N1776,[1]Supplier!$A:$A,[1]Supplier!$B:$B)))=FALSE,O1776&lt;&gt;0),LOOKUP(O1776,[1]Branch!$A:$A,[1]Branch!$B:$B),IF(M1776&lt;&gt;0,LOOKUP(M1776,[1]Customer!$A:$A,[1]Customer!$B:$B),IF(N1776&lt;&gt;0,LOOKUP(N1776,[1]Supplier!$A:$A,[1]Supplier!$B:$B))))),"")</f>
        <v/>
      </c>
      <c r="R1776" s="4" t="str">
        <f>IFERROR(IF(IF(AND(IF(M1776&lt;&gt;0,LOOKUP(M1776,[1]Customer!$A:$A,[1]Customer!$V:$V),IF(N1776&lt;&gt;0,LOOKUP(N1776,[1]Supplier!$A:$A,[1]Supplier!$V:$V)))=FALSE,O1776&lt;&gt;0),LOOKUP(O1776,[1]Branch!$A:$A,[1]Branch!$V:$V),IF(M1776&lt;&gt;0,LOOKUP(M1776,[1]Customer!$A:$A,[1]Customer!$V:$V),IF(N1776&lt;&gt;0,LOOKUP(N1776,[1]Supplier!$A:$A,[1]Supplier!$V:$V))))=FALSE,LOOKUP(P1776,[1]Banking!$A:$A,[1]Banking!$C:$C),IF(AND(IF(M1776&lt;&gt;0,LOOKUP(M1776,[1]Customer!$A:$A,[1]Customer!$V:$V),IF(N1776&lt;&gt;0,LOOKUP(N1776,[1]Supplier!$A:$A,[1]Supplier!$V:$V)))=FALSE,O1776&lt;&gt;0),LOOKUP(O1776,[1]Branch!$A:$A,[1]Branch!$V:$V),IF(M1776&lt;&gt;0,LOOKUP(M1776,[1]Customer!$A:$A,[1]Customer!$V:$V),IF(N1776&lt;&gt;0,LOOKUP(N1776,[1]Supplier!$A:$A,[1]Supplier!$V:$V))))),"")</f>
        <v/>
      </c>
      <c r="S1776" s="14">
        <f>IFERROR(SUMIF(CREF!A:A,PREF!A1776,CREF!G:G),"")</f>
        <v>0</v>
      </c>
    </row>
    <row r="1777" spans="17:19">
      <c r="Q1777" s="4" t="str">
        <f>IFERROR(IF(IF(AND(IF(M1777&lt;&gt;0,LOOKUP(M1777,[1]Customer!$A:$A,[1]Customer!$B:$B),IF(N1777&lt;&gt;0,LOOKUP(N1777,[1]Supplier!$A:$A,[1]Supplier!$B:$B)))=FALSE,O1777&lt;&gt;0),LOOKUP(O1777,[1]Branch!$A:$A,[1]Branch!$B:$B),IF(M1777&lt;&gt;0,LOOKUP(M1777,[1]Customer!$A:$A,[1]Customer!$B:$B),IF(N1777&lt;&gt;0,LOOKUP(N1777,[1]Supplier!$A:$A,[1]Supplier!$B:$B))))=FALSE,LOOKUP(P1777,[1]Banking!$A:$A,[1]Banking!$B:$B),IF(AND(IF(M1777&lt;&gt;0,LOOKUP(M1777,[1]Customer!$A:$A,[1]Customer!$B:$B),IF(N1777&lt;&gt;0,LOOKUP(N1777,[1]Supplier!$A:$A,[1]Supplier!$B:$B)))=FALSE,O1777&lt;&gt;0),LOOKUP(O1777,[1]Branch!$A:$A,[1]Branch!$B:$B),IF(M1777&lt;&gt;0,LOOKUP(M1777,[1]Customer!$A:$A,[1]Customer!$B:$B),IF(N1777&lt;&gt;0,LOOKUP(N1777,[1]Supplier!$A:$A,[1]Supplier!$B:$B))))),"")</f>
        <v/>
      </c>
      <c r="R1777" s="4" t="str">
        <f>IFERROR(IF(IF(AND(IF(M1777&lt;&gt;0,LOOKUP(M1777,[1]Customer!$A:$A,[1]Customer!$V:$V),IF(N1777&lt;&gt;0,LOOKUP(N1777,[1]Supplier!$A:$A,[1]Supplier!$V:$V)))=FALSE,O1777&lt;&gt;0),LOOKUP(O1777,[1]Branch!$A:$A,[1]Branch!$V:$V),IF(M1777&lt;&gt;0,LOOKUP(M1777,[1]Customer!$A:$A,[1]Customer!$V:$V),IF(N1777&lt;&gt;0,LOOKUP(N1777,[1]Supplier!$A:$A,[1]Supplier!$V:$V))))=FALSE,LOOKUP(P1777,[1]Banking!$A:$A,[1]Banking!$C:$C),IF(AND(IF(M1777&lt;&gt;0,LOOKUP(M1777,[1]Customer!$A:$A,[1]Customer!$V:$V),IF(N1777&lt;&gt;0,LOOKUP(N1777,[1]Supplier!$A:$A,[1]Supplier!$V:$V)))=FALSE,O1777&lt;&gt;0),LOOKUP(O1777,[1]Branch!$A:$A,[1]Branch!$V:$V),IF(M1777&lt;&gt;0,LOOKUP(M1777,[1]Customer!$A:$A,[1]Customer!$V:$V),IF(N1777&lt;&gt;0,LOOKUP(N1777,[1]Supplier!$A:$A,[1]Supplier!$V:$V))))),"")</f>
        <v/>
      </c>
      <c r="S1777" s="14">
        <f>IFERROR(SUMIF(CREF!A:A,PREF!A1777,CREF!G:G),"")</f>
        <v>0</v>
      </c>
    </row>
    <row r="1778" spans="17:19">
      <c r="Q1778" s="4" t="str">
        <f>IFERROR(IF(IF(AND(IF(M1778&lt;&gt;0,LOOKUP(M1778,[1]Customer!$A:$A,[1]Customer!$B:$B),IF(N1778&lt;&gt;0,LOOKUP(N1778,[1]Supplier!$A:$A,[1]Supplier!$B:$B)))=FALSE,O1778&lt;&gt;0),LOOKUP(O1778,[1]Branch!$A:$A,[1]Branch!$B:$B),IF(M1778&lt;&gt;0,LOOKUP(M1778,[1]Customer!$A:$A,[1]Customer!$B:$B),IF(N1778&lt;&gt;0,LOOKUP(N1778,[1]Supplier!$A:$A,[1]Supplier!$B:$B))))=FALSE,LOOKUP(P1778,[1]Banking!$A:$A,[1]Banking!$B:$B),IF(AND(IF(M1778&lt;&gt;0,LOOKUP(M1778,[1]Customer!$A:$A,[1]Customer!$B:$B),IF(N1778&lt;&gt;0,LOOKUP(N1778,[1]Supplier!$A:$A,[1]Supplier!$B:$B)))=FALSE,O1778&lt;&gt;0),LOOKUP(O1778,[1]Branch!$A:$A,[1]Branch!$B:$B),IF(M1778&lt;&gt;0,LOOKUP(M1778,[1]Customer!$A:$A,[1]Customer!$B:$B),IF(N1778&lt;&gt;0,LOOKUP(N1778,[1]Supplier!$A:$A,[1]Supplier!$B:$B))))),"")</f>
        <v/>
      </c>
      <c r="R1778" s="4" t="str">
        <f>IFERROR(IF(IF(AND(IF(M1778&lt;&gt;0,LOOKUP(M1778,[1]Customer!$A:$A,[1]Customer!$V:$V),IF(N1778&lt;&gt;0,LOOKUP(N1778,[1]Supplier!$A:$A,[1]Supplier!$V:$V)))=FALSE,O1778&lt;&gt;0),LOOKUP(O1778,[1]Branch!$A:$A,[1]Branch!$V:$V),IF(M1778&lt;&gt;0,LOOKUP(M1778,[1]Customer!$A:$A,[1]Customer!$V:$V),IF(N1778&lt;&gt;0,LOOKUP(N1778,[1]Supplier!$A:$A,[1]Supplier!$V:$V))))=FALSE,LOOKUP(P1778,[1]Banking!$A:$A,[1]Banking!$C:$C),IF(AND(IF(M1778&lt;&gt;0,LOOKUP(M1778,[1]Customer!$A:$A,[1]Customer!$V:$V),IF(N1778&lt;&gt;0,LOOKUP(N1778,[1]Supplier!$A:$A,[1]Supplier!$V:$V)))=FALSE,O1778&lt;&gt;0),LOOKUP(O1778,[1]Branch!$A:$A,[1]Branch!$V:$V),IF(M1778&lt;&gt;0,LOOKUP(M1778,[1]Customer!$A:$A,[1]Customer!$V:$V),IF(N1778&lt;&gt;0,LOOKUP(N1778,[1]Supplier!$A:$A,[1]Supplier!$V:$V))))),"")</f>
        <v/>
      </c>
      <c r="S1778" s="14">
        <f>IFERROR(SUMIF(CREF!A:A,PREF!A1778,CREF!G:G),"")</f>
        <v>0</v>
      </c>
    </row>
    <row r="1779" spans="17:19">
      <c r="Q1779" s="4" t="str">
        <f>IFERROR(IF(IF(AND(IF(M1779&lt;&gt;0,LOOKUP(M1779,[1]Customer!$A:$A,[1]Customer!$B:$B),IF(N1779&lt;&gt;0,LOOKUP(N1779,[1]Supplier!$A:$A,[1]Supplier!$B:$B)))=FALSE,O1779&lt;&gt;0),LOOKUP(O1779,[1]Branch!$A:$A,[1]Branch!$B:$B),IF(M1779&lt;&gt;0,LOOKUP(M1779,[1]Customer!$A:$A,[1]Customer!$B:$B),IF(N1779&lt;&gt;0,LOOKUP(N1779,[1]Supplier!$A:$A,[1]Supplier!$B:$B))))=FALSE,LOOKUP(P1779,[1]Banking!$A:$A,[1]Banking!$B:$B),IF(AND(IF(M1779&lt;&gt;0,LOOKUP(M1779,[1]Customer!$A:$A,[1]Customer!$B:$B),IF(N1779&lt;&gt;0,LOOKUP(N1779,[1]Supplier!$A:$A,[1]Supplier!$B:$B)))=FALSE,O1779&lt;&gt;0),LOOKUP(O1779,[1]Branch!$A:$A,[1]Branch!$B:$B),IF(M1779&lt;&gt;0,LOOKUP(M1779,[1]Customer!$A:$A,[1]Customer!$B:$B),IF(N1779&lt;&gt;0,LOOKUP(N1779,[1]Supplier!$A:$A,[1]Supplier!$B:$B))))),"")</f>
        <v/>
      </c>
      <c r="R1779" s="4" t="str">
        <f>IFERROR(IF(IF(AND(IF(M1779&lt;&gt;0,LOOKUP(M1779,[1]Customer!$A:$A,[1]Customer!$V:$V),IF(N1779&lt;&gt;0,LOOKUP(N1779,[1]Supplier!$A:$A,[1]Supplier!$V:$V)))=FALSE,O1779&lt;&gt;0),LOOKUP(O1779,[1]Branch!$A:$A,[1]Branch!$V:$V),IF(M1779&lt;&gt;0,LOOKUP(M1779,[1]Customer!$A:$A,[1]Customer!$V:$V),IF(N1779&lt;&gt;0,LOOKUP(N1779,[1]Supplier!$A:$A,[1]Supplier!$V:$V))))=FALSE,LOOKUP(P1779,[1]Banking!$A:$A,[1]Banking!$C:$C),IF(AND(IF(M1779&lt;&gt;0,LOOKUP(M1779,[1]Customer!$A:$A,[1]Customer!$V:$V),IF(N1779&lt;&gt;0,LOOKUP(N1779,[1]Supplier!$A:$A,[1]Supplier!$V:$V)))=FALSE,O1779&lt;&gt;0),LOOKUP(O1779,[1]Branch!$A:$A,[1]Branch!$V:$V),IF(M1779&lt;&gt;0,LOOKUP(M1779,[1]Customer!$A:$A,[1]Customer!$V:$V),IF(N1779&lt;&gt;0,LOOKUP(N1779,[1]Supplier!$A:$A,[1]Supplier!$V:$V))))),"")</f>
        <v/>
      </c>
      <c r="S1779" s="14">
        <f>IFERROR(SUMIF(CREF!A:A,PREF!A1779,CREF!G:G),"")</f>
        <v>0</v>
      </c>
    </row>
    <row r="1780" spans="17:19">
      <c r="Q1780" s="4" t="str">
        <f>IFERROR(IF(IF(AND(IF(M1780&lt;&gt;0,LOOKUP(M1780,[1]Customer!$A:$A,[1]Customer!$B:$B),IF(N1780&lt;&gt;0,LOOKUP(N1780,[1]Supplier!$A:$A,[1]Supplier!$B:$B)))=FALSE,O1780&lt;&gt;0),LOOKUP(O1780,[1]Branch!$A:$A,[1]Branch!$B:$B),IF(M1780&lt;&gt;0,LOOKUP(M1780,[1]Customer!$A:$A,[1]Customer!$B:$B),IF(N1780&lt;&gt;0,LOOKUP(N1780,[1]Supplier!$A:$A,[1]Supplier!$B:$B))))=FALSE,LOOKUP(P1780,[1]Banking!$A:$A,[1]Banking!$B:$B),IF(AND(IF(M1780&lt;&gt;0,LOOKUP(M1780,[1]Customer!$A:$A,[1]Customer!$B:$B),IF(N1780&lt;&gt;0,LOOKUP(N1780,[1]Supplier!$A:$A,[1]Supplier!$B:$B)))=FALSE,O1780&lt;&gt;0),LOOKUP(O1780,[1]Branch!$A:$A,[1]Branch!$B:$B),IF(M1780&lt;&gt;0,LOOKUP(M1780,[1]Customer!$A:$A,[1]Customer!$B:$B),IF(N1780&lt;&gt;0,LOOKUP(N1780,[1]Supplier!$A:$A,[1]Supplier!$B:$B))))),"")</f>
        <v/>
      </c>
      <c r="R1780" s="4" t="str">
        <f>IFERROR(IF(IF(AND(IF(M1780&lt;&gt;0,LOOKUP(M1780,[1]Customer!$A:$A,[1]Customer!$V:$V),IF(N1780&lt;&gt;0,LOOKUP(N1780,[1]Supplier!$A:$A,[1]Supplier!$V:$V)))=FALSE,O1780&lt;&gt;0),LOOKUP(O1780,[1]Branch!$A:$A,[1]Branch!$V:$V),IF(M1780&lt;&gt;0,LOOKUP(M1780,[1]Customer!$A:$A,[1]Customer!$V:$V),IF(N1780&lt;&gt;0,LOOKUP(N1780,[1]Supplier!$A:$A,[1]Supplier!$V:$V))))=FALSE,LOOKUP(P1780,[1]Banking!$A:$A,[1]Banking!$C:$C),IF(AND(IF(M1780&lt;&gt;0,LOOKUP(M1780,[1]Customer!$A:$A,[1]Customer!$V:$V),IF(N1780&lt;&gt;0,LOOKUP(N1780,[1]Supplier!$A:$A,[1]Supplier!$V:$V)))=FALSE,O1780&lt;&gt;0),LOOKUP(O1780,[1]Branch!$A:$A,[1]Branch!$V:$V),IF(M1780&lt;&gt;0,LOOKUP(M1780,[1]Customer!$A:$A,[1]Customer!$V:$V),IF(N1780&lt;&gt;0,LOOKUP(N1780,[1]Supplier!$A:$A,[1]Supplier!$V:$V))))),"")</f>
        <v/>
      </c>
      <c r="S1780" s="14">
        <f>IFERROR(SUMIF(CREF!A:A,PREF!A1780,CREF!G:G),"")</f>
        <v>0</v>
      </c>
    </row>
    <row r="1781" spans="17:19">
      <c r="Q1781" s="4" t="str">
        <f>IFERROR(IF(IF(AND(IF(M1781&lt;&gt;0,LOOKUP(M1781,[1]Customer!$A:$A,[1]Customer!$B:$B),IF(N1781&lt;&gt;0,LOOKUP(N1781,[1]Supplier!$A:$A,[1]Supplier!$B:$B)))=FALSE,O1781&lt;&gt;0),LOOKUP(O1781,[1]Branch!$A:$A,[1]Branch!$B:$B),IF(M1781&lt;&gt;0,LOOKUP(M1781,[1]Customer!$A:$A,[1]Customer!$B:$B),IF(N1781&lt;&gt;0,LOOKUP(N1781,[1]Supplier!$A:$A,[1]Supplier!$B:$B))))=FALSE,LOOKUP(P1781,[1]Banking!$A:$A,[1]Banking!$B:$B),IF(AND(IF(M1781&lt;&gt;0,LOOKUP(M1781,[1]Customer!$A:$A,[1]Customer!$B:$B),IF(N1781&lt;&gt;0,LOOKUP(N1781,[1]Supplier!$A:$A,[1]Supplier!$B:$B)))=FALSE,O1781&lt;&gt;0),LOOKUP(O1781,[1]Branch!$A:$A,[1]Branch!$B:$B),IF(M1781&lt;&gt;0,LOOKUP(M1781,[1]Customer!$A:$A,[1]Customer!$B:$B),IF(N1781&lt;&gt;0,LOOKUP(N1781,[1]Supplier!$A:$A,[1]Supplier!$B:$B))))),"")</f>
        <v/>
      </c>
      <c r="R1781" s="4" t="str">
        <f>IFERROR(IF(IF(AND(IF(M1781&lt;&gt;0,LOOKUP(M1781,[1]Customer!$A:$A,[1]Customer!$V:$V),IF(N1781&lt;&gt;0,LOOKUP(N1781,[1]Supplier!$A:$A,[1]Supplier!$V:$V)))=FALSE,O1781&lt;&gt;0),LOOKUP(O1781,[1]Branch!$A:$A,[1]Branch!$V:$V),IF(M1781&lt;&gt;0,LOOKUP(M1781,[1]Customer!$A:$A,[1]Customer!$V:$V),IF(N1781&lt;&gt;0,LOOKUP(N1781,[1]Supplier!$A:$A,[1]Supplier!$V:$V))))=FALSE,LOOKUP(P1781,[1]Banking!$A:$A,[1]Banking!$C:$C),IF(AND(IF(M1781&lt;&gt;0,LOOKUP(M1781,[1]Customer!$A:$A,[1]Customer!$V:$V),IF(N1781&lt;&gt;0,LOOKUP(N1781,[1]Supplier!$A:$A,[1]Supplier!$V:$V)))=FALSE,O1781&lt;&gt;0),LOOKUP(O1781,[1]Branch!$A:$A,[1]Branch!$V:$V),IF(M1781&lt;&gt;0,LOOKUP(M1781,[1]Customer!$A:$A,[1]Customer!$V:$V),IF(N1781&lt;&gt;0,LOOKUP(N1781,[1]Supplier!$A:$A,[1]Supplier!$V:$V))))),"")</f>
        <v/>
      </c>
      <c r="S1781" s="14">
        <f>IFERROR(SUMIF(CREF!A:A,PREF!A1781,CREF!G:G),"")</f>
        <v>0</v>
      </c>
    </row>
    <row r="1782" spans="17:19">
      <c r="Q1782" s="4" t="str">
        <f>IFERROR(IF(IF(AND(IF(M1782&lt;&gt;0,LOOKUP(M1782,[1]Customer!$A:$A,[1]Customer!$B:$B),IF(N1782&lt;&gt;0,LOOKUP(N1782,[1]Supplier!$A:$A,[1]Supplier!$B:$B)))=FALSE,O1782&lt;&gt;0),LOOKUP(O1782,[1]Branch!$A:$A,[1]Branch!$B:$B),IF(M1782&lt;&gt;0,LOOKUP(M1782,[1]Customer!$A:$A,[1]Customer!$B:$B),IF(N1782&lt;&gt;0,LOOKUP(N1782,[1]Supplier!$A:$A,[1]Supplier!$B:$B))))=FALSE,LOOKUP(P1782,[1]Banking!$A:$A,[1]Banking!$B:$B),IF(AND(IF(M1782&lt;&gt;0,LOOKUP(M1782,[1]Customer!$A:$A,[1]Customer!$B:$B),IF(N1782&lt;&gt;0,LOOKUP(N1782,[1]Supplier!$A:$A,[1]Supplier!$B:$B)))=FALSE,O1782&lt;&gt;0),LOOKUP(O1782,[1]Branch!$A:$A,[1]Branch!$B:$B),IF(M1782&lt;&gt;0,LOOKUP(M1782,[1]Customer!$A:$A,[1]Customer!$B:$B),IF(N1782&lt;&gt;0,LOOKUP(N1782,[1]Supplier!$A:$A,[1]Supplier!$B:$B))))),"")</f>
        <v/>
      </c>
      <c r="R1782" s="4" t="str">
        <f>IFERROR(IF(IF(AND(IF(M1782&lt;&gt;0,LOOKUP(M1782,[1]Customer!$A:$A,[1]Customer!$V:$V),IF(N1782&lt;&gt;0,LOOKUP(N1782,[1]Supplier!$A:$A,[1]Supplier!$V:$V)))=FALSE,O1782&lt;&gt;0),LOOKUP(O1782,[1]Branch!$A:$A,[1]Branch!$V:$V),IF(M1782&lt;&gt;0,LOOKUP(M1782,[1]Customer!$A:$A,[1]Customer!$V:$V),IF(N1782&lt;&gt;0,LOOKUP(N1782,[1]Supplier!$A:$A,[1]Supplier!$V:$V))))=FALSE,LOOKUP(P1782,[1]Banking!$A:$A,[1]Banking!$C:$C),IF(AND(IF(M1782&lt;&gt;0,LOOKUP(M1782,[1]Customer!$A:$A,[1]Customer!$V:$V),IF(N1782&lt;&gt;0,LOOKUP(N1782,[1]Supplier!$A:$A,[1]Supplier!$V:$V)))=FALSE,O1782&lt;&gt;0),LOOKUP(O1782,[1]Branch!$A:$A,[1]Branch!$V:$V),IF(M1782&lt;&gt;0,LOOKUP(M1782,[1]Customer!$A:$A,[1]Customer!$V:$V),IF(N1782&lt;&gt;0,LOOKUP(N1782,[1]Supplier!$A:$A,[1]Supplier!$V:$V))))),"")</f>
        <v/>
      </c>
      <c r="S1782" s="14">
        <f>IFERROR(SUMIF(CREF!A:A,PREF!A1782,CREF!G:G),"")</f>
        <v>0</v>
      </c>
    </row>
    <row r="1783" spans="17:19">
      <c r="Q1783" s="4" t="str">
        <f>IFERROR(IF(IF(AND(IF(M1783&lt;&gt;0,LOOKUP(M1783,[1]Customer!$A:$A,[1]Customer!$B:$B),IF(N1783&lt;&gt;0,LOOKUP(N1783,[1]Supplier!$A:$A,[1]Supplier!$B:$B)))=FALSE,O1783&lt;&gt;0),LOOKUP(O1783,[1]Branch!$A:$A,[1]Branch!$B:$B),IF(M1783&lt;&gt;0,LOOKUP(M1783,[1]Customer!$A:$A,[1]Customer!$B:$B),IF(N1783&lt;&gt;0,LOOKUP(N1783,[1]Supplier!$A:$A,[1]Supplier!$B:$B))))=FALSE,LOOKUP(P1783,[1]Banking!$A:$A,[1]Banking!$B:$B),IF(AND(IF(M1783&lt;&gt;0,LOOKUP(M1783,[1]Customer!$A:$A,[1]Customer!$B:$B),IF(N1783&lt;&gt;0,LOOKUP(N1783,[1]Supplier!$A:$A,[1]Supplier!$B:$B)))=FALSE,O1783&lt;&gt;0),LOOKUP(O1783,[1]Branch!$A:$A,[1]Branch!$B:$B),IF(M1783&lt;&gt;0,LOOKUP(M1783,[1]Customer!$A:$A,[1]Customer!$B:$B),IF(N1783&lt;&gt;0,LOOKUP(N1783,[1]Supplier!$A:$A,[1]Supplier!$B:$B))))),"")</f>
        <v/>
      </c>
      <c r="R1783" s="4" t="str">
        <f>IFERROR(IF(IF(AND(IF(M1783&lt;&gt;0,LOOKUP(M1783,[1]Customer!$A:$A,[1]Customer!$V:$V),IF(N1783&lt;&gt;0,LOOKUP(N1783,[1]Supplier!$A:$A,[1]Supplier!$V:$V)))=FALSE,O1783&lt;&gt;0),LOOKUP(O1783,[1]Branch!$A:$A,[1]Branch!$V:$V),IF(M1783&lt;&gt;0,LOOKUP(M1783,[1]Customer!$A:$A,[1]Customer!$V:$V),IF(N1783&lt;&gt;0,LOOKUP(N1783,[1]Supplier!$A:$A,[1]Supplier!$V:$V))))=FALSE,LOOKUP(P1783,[1]Banking!$A:$A,[1]Banking!$C:$C),IF(AND(IF(M1783&lt;&gt;0,LOOKUP(M1783,[1]Customer!$A:$A,[1]Customer!$V:$V),IF(N1783&lt;&gt;0,LOOKUP(N1783,[1]Supplier!$A:$A,[1]Supplier!$V:$V)))=FALSE,O1783&lt;&gt;0),LOOKUP(O1783,[1]Branch!$A:$A,[1]Branch!$V:$V),IF(M1783&lt;&gt;0,LOOKUP(M1783,[1]Customer!$A:$A,[1]Customer!$V:$V),IF(N1783&lt;&gt;0,LOOKUP(N1783,[1]Supplier!$A:$A,[1]Supplier!$V:$V))))),"")</f>
        <v/>
      </c>
      <c r="S1783" s="14">
        <f>IFERROR(SUMIF(CREF!A:A,PREF!A1783,CREF!G:G),"")</f>
        <v>0</v>
      </c>
    </row>
    <row r="1784" spans="17:19">
      <c r="Q1784" s="4" t="str">
        <f>IFERROR(IF(IF(AND(IF(M1784&lt;&gt;0,LOOKUP(M1784,[1]Customer!$A:$A,[1]Customer!$B:$B),IF(N1784&lt;&gt;0,LOOKUP(N1784,[1]Supplier!$A:$A,[1]Supplier!$B:$B)))=FALSE,O1784&lt;&gt;0),LOOKUP(O1784,[1]Branch!$A:$A,[1]Branch!$B:$B),IF(M1784&lt;&gt;0,LOOKUP(M1784,[1]Customer!$A:$A,[1]Customer!$B:$B),IF(N1784&lt;&gt;0,LOOKUP(N1784,[1]Supplier!$A:$A,[1]Supplier!$B:$B))))=FALSE,LOOKUP(P1784,[1]Banking!$A:$A,[1]Banking!$B:$B),IF(AND(IF(M1784&lt;&gt;0,LOOKUP(M1784,[1]Customer!$A:$A,[1]Customer!$B:$B),IF(N1784&lt;&gt;0,LOOKUP(N1784,[1]Supplier!$A:$A,[1]Supplier!$B:$B)))=FALSE,O1784&lt;&gt;0),LOOKUP(O1784,[1]Branch!$A:$A,[1]Branch!$B:$B),IF(M1784&lt;&gt;0,LOOKUP(M1784,[1]Customer!$A:$A,[1]Customer!$B:$B),IF(N1784&lt;&gt;0,LOOKUP(N1784,[1]Supplier!$A:$A,[1]Supplier!$B:$B))))),"")</f>
        <v/>
      </c>
      <c r="R1784" s="4" t="str">
        <f>IFERROR(IF(IF(AND(IF(M1784&lt;&gt;0,LOOKUP(M1784,[1]Customer!$A:$A,[1]Customer!$V:$V),IF(N1784&lt;&gt;0,LOOKUP(N1784,[1]Supplier!$A:$A,[1]Supplier!$V:$V)))=FALSE,O1784&lt;&gt;0),LOOKUP(O1784,[1]Branch!$A:$A,[1]Branch!$V:$V),IF(M1784&lt;&gt;0,LOOKUP(M1784,[1]Customer!$A:$A,[1]Customer!$V:$V),IF(N1784&lt;&gt;0,LOOKUP(N1784,[1]Supplier!$A:$A,[1]Supplier!$V:$V))))=FALSE,LOOKUP(P1784,[1]Banking!$A:$A,[1]Banking!$C:$C),IF(AND(IF(M1784&lt;&gt;0,LOOKUP(M1784,[1]Customer!$A:$A,[1]Customer!$V:$V),IF(N1784&lt;&gt;0,LOOKUP(N1784,[1]Supplier!$A:$A,[1]Supplier!$V:$V)))=FALSE,O1784&lt;&gt;0),LOOKUP(O1784,[1]Branch!$A:$A,[1]Branch!$V:$V),IF(M1784&lt;&gt;0,LOOKUP(M1784,[1]Customer!$A:$A,[1]Customer!$V:$V),IF(N1784&lt;&gt;0,LOOKUP(N1784,[1]Supplier!$A:$A,[1]Supplier!$V:$V))))),"")</f>
        <v/>
      </c>
      <c r="S1784" s="14">
        <f>IFERROR(SUMIF(CREF!A:A,PREF!A1784,CREF!G:G),"")</f>
        <v>0</v>
      </c>
    </row>
    <row r="1785" spans="17:19">
      <c r="Q1785" s="4" t="str">
        <f>IFERROR(IF(IF(AND(IF(M1785&lt;&gt;0,LOOKUP(M1785,[1]Customer!$A:$A,[1]Customer!$B:$B),IF(N1785&lt;&gt;0,LOOKUP(N1785,[1]Supplier!$A:$A,[1]Supplier!$B:$B)))=FALSE,O1785&lt;&gt;0),LOOKUP(O1785,[1]Branch!$A:$A,[1]Branch!$B:$B),IF(M1785&lt;&gt;0,LOOKUP(M1785,[1]Customer!$A:$A,[1]Customer!$B:$B),IF(N1785&lt;&gt;0,LOOKUP(N1785,[1]Supplier!$A:$A,[1]Supplier!$B:$B))))=FALSE,LOOKUP(P1785,[1]Banking!$A:$A,[1]Banking!$B:$B),IF(AND(IF(M1785&lt;&gt;0,LOOKUP(M1785,[1]Customer!$A:$A,[1]Customer!$B:$B),IF(N1785&lt;&gt;0,LOOKUP(N1785,[1]Supplier!$A:$A,[1]Supplier!$B:$B)))=FALSE,O1785&lt;&gt;0),LOOKUP(O1785,[1]Branch!$A:$A,[1]Branch!$B:$B),IF(M1785&lt;&gt;0,LOOKUP(M1785,[1]Customer!$A:$A,[1]Customer!$B:$B),IF(N1785&lt;&gt;0,LOOKUP(N1785,[1]Supplier!$A:$A,[1]Supplier!$B:$B))))),"")</f>
        <v/>
      </c>
      <c r="R1785" s="4" t="str">
        <f>IFERROR(IF(IF(AND(IF(M1785&lt;&gt;0,LOOKUP(M1785,[1]Customer!$A:$A,[1]Customer!$V:$V),IF(N1785&lt;&gt;0,LOOKUP(N1785,[1]Supplier!$A:$A,[1]Supplier!$V:$V)))=FALSE,O1785&lt;&gt;0),LOOKUP(O1785,[1]Branch!$A:$A,[1]Branch!$V:$V),IF(M1785&lt;&gt;0,LOOKUP(M1785,[1]Customer!$A:$A,[1]Customer!$V:$V),IF(N1785&lt;&gt;0,LOOKUP(N1785,[1]Supplier!$A:$A,[1]Supplier!$V:$V))))=FALSE,LOOKUP(P1785,[1]Banking!$A:$A,[1]Banking!$C:$C),IF(AND(IF(M1785&lt;&gt;0,LOOKUP(M1785,[1]Customer!$A:$A,[1]Customer!$V:$V),IF(N1785&lt;&gt;0,LOOKUP(N1785,[1]Supplier!$A:$A,[1]Supplier!$V:$V)))=FALSE,O1785&lt;&gt;0),LOOKUP(O1785,[1]Branch!$A:$A,[1]Branch!$V:$V),IF(M1785&lt;&gt;0,LOOKUP(M1785,[1]Customer!$A:$A,[1]Customer!$V:$V),IF(N1785&lt;&gt;0,LOOKUP(N1785,[1]Supplier!$A:$A,[1]Supplier!$V:$V))))),"")</f>
        <v/>
      </c>
      <c r="S1785" s="14">
        <f>IFERROR(SUMIF(CREF!A:A,PREF!A1785,CREF!G:G),"")</f>
        <v>0</v>
      </c>
    </row>
    <row r="1786" spans="17:19">
      <c r="Q1786" s="4" t="str">
        <f>IFERROR(IF(IF(AND(IF(M1786&lt;&gt;0,LOOKUP(M1786,[1]Customer!$A:$A,[1]Customer!$B:$B),IF(N1786&lt;&gt;0,LOOKUP(N1786,[1]Supplier!$A:$A,[1]Supplier!$B:$B)))=FALSE,O1786&lt;&gt;0),LOOKUP(O1786,[1]Branch!$A:$A,[1]Branch!$B:$B),IF(M1786&lt;&gt;0,LOOKUP(M1786,[1]Customer!$A:$A,[1]Customer!$B:$B),IF(N1786&lt;&gt;0,LOOKUP(N1786,[1]Supplier!$A:$A,[1]Supplier!$B:$B))))=FALSE,LOOKUP(P1786,[1]Banking!$A:$A,[1]Banking!$B:$B),IF(AND(IF(M1786&lt;&gt;0,LOOKUP(M1786,[1]Customer!$A:$A,[1]Customer!$B:$B),IF(N1786&lt;&gt;0,LOOKUP(N1786,[1]Supplier!$A:$A,[1]Supplier!$B:$B)))=FALSE,O1786&lt;&gt;0),LOOKUP(O1786,[1]Branch!$A:$A,[1]Branch!$B:$B),IF(M1786&lt;&gt;0,LOOKUP(M1786,[1]Customer!$A:$A,[1]Customer!$B:$B),IF(N1786&lt;&gt;0,LOOKUP(N1786,[1]Supplier!$A:$A,[1]Supplier!$B:$B))))),"")</f>
        <v/>
      </c>
      <c r="R1786" s="4" t="str">
        <f>IFERROR(IF(IF(AND(IF(M1786&lt;&gt;0,LOOKUP(M1786,[1]Customer!$A:$A,[1]Customer!$V:$V),IF(N1786&lt;&gt;0,LOOKUP(N1786,[1]Supplier!$A:$A,[1]Supplier!$V:$V)))=FALSE,O1786&lt;&gt;0),LOOKUP(O1786,[1]Branch!$A:$A,[1]Branch!$V:$V),IF(M1786&lt;&gt;0,LOOKUP(M1786,[1]Customer!$A:$A,[1]Customer!$V:$V),IF(N1786&lt;&gt;0,LOOKUP(N1786,[1]Supplier!$A:$A,[1]Supplier!$V:$V))))=FALSE,LOOKUP(P1786,[1]Banking!$A:$A,[1]Banking!$C:$C),IF(AND(IF(M1786&lt;&gt;0,LOOKUP(M1786,[1]Customer!$A:$A,[1]Customer!$V:$V),IF(N1786&lt;&gt;0,LOOKUP(N1786,[1]Supplier!$A:$A,[1]Supplier!$V:$V)))=FALSE,O1786&lt;&gt;0),LOOKUP(O1786,[1]Branch!$A:$A,[1]Branch!$V:$V),IF(M1786&lt;&gt;0,LOOKUP(M1786,[1]Customer!$A:$A,[1]Customer!$V:$V),IF(N1786&lt;&gt;0,LOOKUP(N1786,[1]Supplier!$A:$A,[1]Supplier!$V:$V))))),"")</f>
        <v/>
      </c>
      <c r="S1786" s="14">
        <f>IFERROR(SUMIF(CREF!A:A,PREF!A1786,CREF!G:G),"")</f>
        <v>0</v>
      </c>
    </row>
    <row r="1787" spans="17:19">
      <c r="Q1787" s="4" t="str">
        <f>IFERROR(IF(IF(AND(IF(M1787&lt;&gt;0,LOOKUP(M1787,[1]Customer!$A:$A,[1]Customer!$B:$B),IF(N1787&lt;&gt;0,LOOKUP(N1787,[1]Supplier!$A:$A,[1]Supplier!$B:$B)))=FALSE,O1787&lt;&gt;0),LOOKUP(O1787,[1]Branch!$A:$A,[1]Branch!$B:$B),IF(M1787&lt;&gt;0,LOOKUP(M1787,[1]Customer!$A:$A,[1]Customer!$B:$B),IF(N1787&lt;&gt;0,LOOKUP(N1787,[1]Supplier!$A:$A,[1]Supplier!$B:$B))))=FALSE,LOOKUP(P1787,[1]Banking!$A:$A,[1]Banking!$B:$B),IF(AND(IF(M1787&lt;&gt;0,LOOKUP(M1787,[1]Customer!$A:$A,[1]Customer!$B:$B),IF(N1787&lt;&gt;0,LOOKUP(N1787,[1]Supplier!$A:$A,[1]Supplier!$B:$B)))=FALSE,O1787&lt;&gt;0),LOOKUP(O1787,[1]Branch!$A:$A,[1]Branch!$B:$B),IF(M1787&lt;&gt;0,LOOKUP(M1787,[1]Customer!$A:$A,[1]Customer!$B:$B),IF(N1787&lt;&gt;0,LOOKUP(N1787,[1]Supplier!$A:$A,[1]Supplier!$B:$B))))),"")</f>
        <v/>
      </c>
      <c r="R1787" s="4" t="str">
        <f>IFERROR(IF(IF(AND(IF(M1787&lt;&gt;0,LOOKUP(M1787,[1]Customer!$A:$A,[1]Customer!$V:$V),IF(N1787&lt;&gt;0,LOOKUP(N1787,[1]Supplier!$A:$A,[1]Supplier!$V:$V)))=FALSE,O1787&lt;&gt;0),LOOKUP(O1787,[1]Branch!$A:$A,[1]Branch!$V:$V),IF(M1787&lt;&gt;0,LOOKUP(M1787,[1]Customer!$A:$A,[1]Customer!$V:$V),IF(N1787&lt;&gt;0,LOOKUP(N1787,[1]Supplier!$A:$A,[1]Supplier!$V:$V))))=FALSE,LOOKUP(P1787,[1]Banking!$A:$A,[1]Banking!$C:$C),IF(AND(IF(M1787&lt;&gt;0,LOOKUP(M1787,[1]Customer!$A:$A,[1]Customer!$V:$V),IF(N1787&lt;&gt;0,LOOKUP(N1787,[1]Supplier!$A:$A,[1]Supplier!$V:$V)))=FALSE,O1787&lt;&gt;0),LOOKUP(O1787,[1]Branch!$A:$A,[1]Branch!$V:$V),IF(M1787&lt;&gt;0,LOOKUP(M1787,[1]Customer!$A:$A,[1]Customer!$V:$V),IF(N1787&lt;&gt;0,LOOKUP(N1787,[1]Supplier!$A:$A,[1]Supplier!$V:$V))))),"")</f>
        <v/>
      </c>
      <c r="S1787" s="14">
        <f>IFERROR(SUMIF(CREF!A:A,PREF!A1787,CREF!G:G),"")</f>
        <v>0</v>
      </c>
    </row>
    <row r="1788" spans="17:19">
      <c r="Q1788" s="4" t="str">
        <f>IFERROR(IF(IF(AND(IF(M1788&lt;&gt;0,LOOKUP(M1788,[1]Customer!$A:$A,[1]Customer!$B:$B),IF(N1788&lt;&gt;0,LOOKUP(N1788,[1]Supplier!$A:$A,[1]Supplier!$B:$B)))=FALSE,O1788&lt;&gt;0),LOOKUP(O1788,[1]Branch!$A:$A,[1]Branch!$B:$B),IF(M1788&lt;&gt;0,LOOKUP(M1788,[1]Customer!$A:$A,[1]Customer!$B:$B),IF(N1788&lt;&gt;0,LOOKUP(N1788,[1]Supplier!$A:$A,[1]Supplier!$B:$B))))=FALSE,LOOKUP(P1788,[1]Banking!$A:$A,[1]Banking!$B:$B),IF(AND(IF(M1788&lt;&gt;0,LOOKUP(M1788,[1]Customer!$A:$A,[1]Customer!$B:$B),IF(N1788&lt;&gt;0,LOOKUP(N1788,[1]Supplier!$A:$A,[1]Supplier!$B:$B)))=FALSE,O1788&lt;&gt;0),LOOKUP(O1788,[1]Branch!$A:$A,[1]Branch!$B:$B),IF(M1788&lt;&gt;0,LOOKUP(M1788,[1]Customer!$A:$A,[1]Customer!$B:$B),IF(N1788&lt;&gt;0,LOOKUP(N1788,[1]Supplier!$A:$A,[1]Supplier!$B:$B))))),"")</f>
        <v/>
      </c>
      <c r="R1788" s="4" t="str">
        <f>IFERROR(IF(IF(AND(IF(M1788&lt;&gt;0,LOOKUP(M1788,[1]Customer!$A:$A,[1]Customer!$V:$V),IF(N1788&lt;&gt;0,LOOKUP(N1788,[1]Supplier!$A:$A,[1]Supplier!$V:$V)))=FALSE,O1788&lt;&gt;0),LOOKUP(O1788,[1]Branch!$A:$A,[1]Branch!$V:$V),IF(M1788&lt;&gt;0,LOOKUP(M1788,[1]Customer!$A:$A,[1]Customer!$V:$V),IF(N1788&lt;&gt;0,LOOKUP(N1788,[1]Supplier!$A:$A,[1]Supplier!$V:$V))))=FALSE,LOOKUP(P1788,[1]Banking!$A:$A,[1]Banking!$C:$C),IF(AND(IF(M1788&lt;&gt;0,LOOKUP(M1788,[1]Customer!$A:$A,[1]Customer!$V:$V),IF(N1788&lt;&gt;0,LOOKUP(N1788,[1]Supplier!$A:$A,[1]Supplier!$V:$V)))=FALSE,O1788&lt;&gt;0),LOOKUP(O1788,[1]Branch!$A:$A,[1]Branch!$V:$V),IF(M1788&lt;&gt;0,LOOKUP(M1788,[1]Customer!$A:$A,[1]Customer!$V:$V),IF(N1788&lt;&gt;0,LOOKUP(N1788,[1]Supplier!$A:$A,[1]Supplier!$V:$V))))),"")</f>
        <v/>
      </c>
      <c r="S1788" s="14">
        <f>IFERROR(SUMIF(CREF!A:A,PREF!A1788,CREF!G:G),"")</f>
        <v>0</v>
      </c>
    </row>
    <row r="1789" spans="17:19">
      <c r="Q1789" s="4" t="str">
        <f>IFERROR(IF(IF(AND(IF(M1789&lt;&gt;0,LOOKUP(M1789,[1]Customer!$A:$A,[1]Customer!$B:$B),IF(N1789&lt;&gt;0,LOOKUP(N1789,[1]Supplier!$A:$A,[1]Supplier!$B:$B)))=FALSE,O1789&lt;&gt;0),LOOKUP(O1789,[1]Branch!$A:$A,[1]Branch!$B:$B),IF(M1789&lt;&gt;0,LOOKUP(M1789,[1]Customer!$A:$A,[1]Customer!$B:$B),IF(N1789&lt;&gt;0,LOOKUP(N1789,[1]Supplier!$A:$A,[1]Supplier!$B:$B))))=FALSE,LOOKUP(P1789,[1]Banking!$A:$A,[1]Banking!$B:$B),IF(AND(IF(M1789&lt;&gt;0,LOOKUP(M1789,[1]Customer!$A:$A,[1]Customer!$B:$B),IF(N1789&lt;&gt;0,LOOKUP(N1789,[1]Supplier!$A:$A,[1]Supplier!$B:$B)))=FALSE,O1789&lt;&gt;0),LOOKUP(O1789,[1]Branch!$A:$A,[1]Branch!$B:$B),IF(M1789&lt;&gt;0,LOOKUP(M1789,[1]Customer!$A:$A,[1]Customer!$B:$B),IF(N1789&lt;&gt;0,LOOKUP(N1789,[1]Supplier!$A:$A,[1]Supplier!$B:$B))))),"")</f>
        <v/>
      </c>
      <c r="R1789" s="4" t="str">
        <f>IFERROR(IF(IF(AND(IF(M1789&lt;&gt;0,LOOKUP(M1789,[1]Customer!$A:$A,[1]Customer!$V:$V),IF(N1789&lt;&gt;0,LOOKUP(N1789,[1]Supplier!$A:$A,[1]Supplier!$V:$V)))=FALSE,O1789&lt;&gt;0),LOOKUP(O1789,[1]Branch!$A:$A,[1]Branch!$V:$V),IF(M1789&lt;&gt;0,LOOKUP(M1789,[1]Customer!$A:$A,[1]Customer!$V:$V),IF(N1789&lt;&gt;0,LOOKUP(N1789,[1]Supplier!$A:$A,[1]Supplier!$V:$V))))=FALSE,LOOKUP(P1789,[1]Banking!$A:$A,[1]Banking!$C:$C),IF(AND(IF(M1789&lt;&gt;0,LOOKUP(M1789,[1]Customer!$A:$A,[1]Customer!$V:$V),IF(N1789&lt;&gt;0,LOOKUP(N1789,[1]Supplier!$A:$A,[1]Supplier!$V:$V)))=FALSE,O1789&lt;&gt;0),LOOKUP(O1789,[1]Branch!$A:$A,[1]Branch!$V:$V),IF(M1789&lt;&gt;0,LOOKUP(M1789,[1]Customer!$A:$A,[1]Customer!$V:$V),IF(N1789&lt;&gt;0,LOOKUP(N1789,[1]Supplier!$A:$A,[1]Supplier!$V:$V))))),"")</f>
        <v/>
      </c>
      <c r="S1789" s="14">
        <f>IFERROR(SUMIF(CREF!A:A,PREF!A1789,CREF!G:G),"")</f>
        <v>0</v>
      </c>
    </row>
    <row r="1790" spans="17:19">
      <c r="Q1790" s="4" t="str">
        <f>IFERROR(IF(IF(AND(IF(M1790&lt;&gt;0,LOOKUP(M1790,[1]Customer!$A:$A,[1]Customer!$B:$B),IF(N1790&lt;&gt;0,LOOKUP(N1790,[1]Supplier!$A:$A,[1]Supplier!$B:$B)))=FALSE,O1790&lt;&gt;0),LOOKUP(O1790,[1]Branch!$A:$A,[1]Branch!$B:$B),IF(M1790&lt;&gt;0,LOOKUP(M1790,[1]Customer!$A:$A,[1]Customer!$B:$B),IF(N1790&lt;&gt;0,LOOKUP(N1790,[1]Supplier!$A:$A,[1]Supplier!$B:$B))))=FALSE,LOOKUP(P1790,[1]Banking!$A:$A,[1]Banking!$B:$B),IF(AND(IF(M1790&lt;&gt;0,LOOKUP(M1790,[1]Customer!$A:$A,[1]Customer!$B:$B),IF(N1790&lt;&gt;0,LOOKUP(N1790,[1]Supplier!$A:$A,[1]Supplier!$B:$B)))=FALSE,O1790&lt;&gt;0),LOOKUP(O1790,[1]Branch!$A:$A,[1]Branch!$B:$B),IF(M1790&lt;&gt;0,LOOKUP(M1790,[1]Customer!$A:$A,[1]Customer!$B:$B),IF(N1790&lt;&gt;0,LOOKUP(N1790,[1]Supplier!$A:$A,[1]Supplier!$B:$B))))),"")</f>
        <v/>
      </c>
      <c r="R1790" s="4" t="str">
        <f>IFERROR(IF(IF(AND(IF(M1790&lt;&gt;0,LOOKUP(M1790,[1]Customer!$A:$A,[1]Customer!$V:$V),IF(N1790&lt;&gt;0,LOOKUP(N1790,[1]Supplier!$A:$A,[1]Supplier!$V:$V)))=FALSE,O1790&lt;&gt;0),LOOKUP(O1790,[1]Branch!$A:$A,[1]Branch!$V:$V),IF(M1790&lt;&gt;0,LOOKUP(M1790,[1]Customer!$A:$A,[1]Customer!$V:$V),IF(N1790&lt;&gt;0,LOOKUP(N1790,[1]Supplier!$A:$A,[1]Supplier!$V:$V))))=FALSE,LOOKUP(P1790,[1]Banking!$A:$A,[1]Banking!$C:$C),IF(AND(IF(M1790&lt;&gt;0,LOOKUP(M1790,[1]Customer!$A:$A,[1]Customer!$V:$V),IF(N1790&lt;&gt;0,LOOKUP(N1790,[1]Supplier!$A:$A,[1]Supplier!$V:$V)))=FALSE,O1790&lt;&gt;0),LOOKUP(O1790,[1]Branch!$A:$A,[1]Branch!$V:$V),IF(M1790&lt;&gt;0,LOOKUP(M1790,[1]Customer!$A:$A,[1]Customer!$V:$V),IF(N1790&lt;&gt;0,LOOKUP(N1790,[1]Supplier!$A:$A,[1]Supplier!$V:$V))))),"")</f>
        <v/>
      </c>
      <c r="S1790" s="14">
        <f>IFERROR(SUMIF(CREF!A:A,PREF!A1790,CREF!G:G),"")</f>
        <v>0</v>
      </c>
    </row>
    <row r="1791" spans="17:19">
      <c r="Q1791" s="4" t="str">
        <f>IFERROR(IF(IF(AND(IF(M1791&lt;&gt;0,LOOKUP(M1791,[1]Customer!$A:$A,[1]Customer!$B:$B),IF(N1791&lt;&gt;0,LOOKUP(N1791,[1]Supplier!$A:$A,[1]Supplier!$B:$B)))=FALSE,O1791&lt;&gt;0),LOOKUP(O1791,[1]Branch!$A:$A,[1]Branch!$B:$B),IF(M1791&lt;&gt;0,LOOKUP(M1791,[1]Customer!$A:$A,[1]Customer!$B:$B),IF(N1791&lt;&gt;0,LOOKUP(N1791,[1]Supplier!$A:$A,[1]Supplier!$B:$B))))=FALSE,LOOKUP(P1791,[1]Banking!$A:$A,[1]Banking!$B:$B),IF(AND(IF(M1791&lt;&gt;0,LOOKUP(M1791,[1]Customer!$A:$A,[1]Customer!$B:$B),IF(N1791&lt;&gt;0,LOOKUP(N1791,[1]Supplier!$A:$A,[1]Supplier!$B:$B)))=FALSE,O1791&lt;&gt;0),LOOKUP(O1791,[1]Branch!$A:$A,[1]Branch!$B:$B),IF(M1791&lt;&gt;0,LOOKUP(M1791,[1]Customer!$A:$A,[1]Customer!$B:$B),IF(N1791&lt;&gt;0,LOOKUP(N1791,[1]Supplier!$A:$A,[1]Supplier!$B:$B))))),"")</f>
        <v/>
      </c>
      <c r="R1791" s="4" t="str">
        <f>IFERROR(IF(IF(AND(IF(M1791&lt;&gt;0,LOOKUP(M1791,[1]Customer!$A:$A,[1]Customer!$V:$V),IF(N1791&lt;&gt;0,LOOKUP(N1791,[1]Supplier!$A:$A,[1]Supplier!$V:$V)))=FALSE,O1791&lt;&gt;0),LOOKUP(O1791,[1]Branch!$A:$A,[1]Branch!$V:$V),IF(M1791&lt;&gt;0,LOOKUP(M1791,[1]Customer!$A:$A,[1]Customer!$V:$V),IF(N1791&lt;&gt;0,LOOKUP(N1791,[1]Supplier!$A:$A,[1]Supplier!$V:$V))))=FALSE,LOOKUP(P1791,[1]Banking!$A:$A,[1]Banking!$C:$C),IF(AND(IF(M1791&lt;&gt;0,LOOKUP(M1791,[1]Customer!$A:$A,[1]Customer!$V:$V),IF(N1791&lt;&gt;0,LOOKUP(N1791,[1]Supplier!$A:$A,[1]Supplier!$V:$V)))=FALSE,O1791&lt;&gt;0),LOOKUP(O1791,[1]Branch!$A:$A,[1]Branch!$V:$V),IF(M1791&lt;&gt;0,LOOKUP(M1791,[1]Customer!$A:$A,[1]Customer!$V:$V),IF(N1791&lt;&gt;0,LOOKUP(N1791,[1]Supplier!$A:$A,[1]Supplier!$V:$V))))),"")</f>
        <v/>
      </c>
      <c r="S1791" s="14">
        <f>IFERROR(SUMIF(CREF!A:A,PREF!A1791,CREF!G:G),"")</f>
        <v>0</v>
      </c>
    </row>
    <row r="1792" spans="17:19">
      <c r="Q1792" s="4" t="str">
        <f>IFERROR(IF(IF(AND(IF(M1792&lt;&gt;0,LOOKUP(M1792,[1]Customer!$A:$A,[1]Customer!$B:$B),IF(N1792&lt;&gt;0,LOOKUP(N1792,[1]Supplier!$A:$A,[1]Supplier!$B:$B)))=FALSE,O1792&lt;&gt;0),LOOKUP(O1792,[1]Branch!$A:$A,[1]Branch!$B:$B),IF(M1792&lt;&gt;0,LOOKUP(M1792,[1]Customer!$A:$A,[1]Customer!$B:$B),IF(N1792&lt;&gt;0,LOOKUP(N1792,[1]Supplier!$A:$A,[1]Supplier!$B:$B))))=FALSE,LOOKUP(P1792,[1]Banking!$A:$A,[1]Banking!$B:$B),IF(AND(IF(M1792&lt;&gt;0,LOOKUP(M1792,[1]Customer!$A:$A,[1]Customer!$B:$B),IF(N1792&lt;&gt;0,LOOKUP(N1792,[1]Supplier!$A:$A,[1]Supplier!$B:$B)))=FALSE,O1792&lt;&gt;0),LOOKUP(O1792,[1]Branch!$A:$A,[1]Branch!$B:$B),IF(M1792&lt;&gt;0,LOOKUP(M1792,[1]Customer!$A:$A,[1]Customer!$B:$B),IF(N1792&lt;&gt;0,LOOKUP(N1792,[1]Supplier!$A:$A,[1]Supplier!$B:$B))))),"")</f>
        <v/>
      </c>
      <c r="R1792" s="4" t="str">
        <f>IFERROR(IF(IF(AND(IF(M1792&lt;&gt;0,LOOKUP(M1792,[1]Customer!$A:$A,[1]Customer!$V:$V),IF(N1792&lt;&gt;0,LOOKUP(N1792,[1]Supplier!$A:$A,[1]Supplier!$V:$V)))=FALSE,O1792&lt;&gt;0),LOOKUP(O1792,[1]Branch!$A:$A,[1]Branch!$V:$V),IF(M1792&lt;&gt;0,LOOKUP(M1792,[1]Customer!$A:$A,[1]Customer!$V:$V),IF(N1792&lt;&gt;0,LOOKUP(N1792,[1]Supplier!$A:$A,[1]Supplier!$V:$V))))=FALSE,LOOKUP(P1792,[1]Banking!$A:$A,[1]Banking!$C:$C),IF(AND(IF(M1792&lt;&gt;0,LOOKUP(M1792,[1]Customer!$A:$A,[1]Customer!$V:$V),IF(N1792&lt;&gt;0,LOOKUP(N1792,[1]Supplier!$A:$A,[1]Supplier!$V:$V)))=FALSE,O1792&lt;&gt;0),LOOKUP(O1792,[1]Branch!$A:$A,[1]Branch!$V:$V),IF(M1792&lt;&gt;0,LOOKUP(M1792,[1]Customer!$A:$A,[1]Customer!$V:$V),IF(N1792&lt;&gt;0,LOOKUP(N1792,[1]Supplier!$A:$A,[1]Supplier!$V:$V))))),"")</f>
        <v/>
      </c>
      <c r="S1792" s="14">
        <f>IFERROR(SUMIF(CREF!A:A,PREF!A1792,CREF!G:G),"")</f>
        <v>0</v>
      </c>
    </row>
    <row r="1793" spans="17:19">
      <c r="Q1793" s="4" t="str">
        <f>IFERROR(IF(IF(AND(IF(M1793&lt;&gt;0,LOOKUP(M1793,[1]Customer!$A:$A,[1]Customer!$B:$B),IF(N1793&lt;&gt;0,LOOKUP(N1793,[1]Supplier!$A:$A,[1]Supplier!$B:$B)))=FALSE,O1793&lt;&gt;0),LOOKUP(O1793,[1]Branch!$A:$A,[1]Branch!$B:$B),IF(M1793&lt;&gt;0,LOOKUP(M1793,[1]Customer!$A:$A,[1]Customer!$B:$B),IF(N1793&lt;&gt;0,LOOKUP(N1793,[1]Supplier!$A:$A,[1]Supplier!$B:$B))))=FALSE,LOOKUP(P1793,[1]Banking!$A:$A,[1]Banking!$B:$B),IF(AND(IF(M1793&lt;&gt;0,LOOKUP(M1793,[1]Customer!$A:$A,[1]Customer!$B:$B),IF(N1793&lt;&gt;0,LOOKUP(N1793,[1]Supplier!$A:$A,[1]Supplier!$B:$B)))=FALSE,O1793&lt;&gt;0),LOOKUP(O1793,[1]Branch!$A:$A,[1]Branch!$B:$B),IF(M1793&lt;&gt;0,LOOKUP(M1793,[1]Customer!$A:$A,[1]Customer!$B:$B),IF(N1793&lt;&gt;0,LOOKUP(N1793,[1]Supplier!$A:$A,[1]Supplier!$B:$B))))),"")</f>
        <v/>
      </c>
      <c r="R1793" s="4" t="str">
        <f>IFERROR(IF(IF(AND(IF(M1793&lt;&gt;0,LOOKUP(M1793,[1]Customer!$A:$A,[1]Customer!$V:$V),IF(N1793&lt;&gt;0,LOOKUP(N1793,[1]Supplier!$A:$A,[1]Supplier!$V:$V)))=FALSE,O1793&lt;&gt;0),LOOKUP(O1793,[1]Branch!$A:$A,[1]Branch!$V:$V),IF(M1793&lt;&gt;0,LOOKUP(M1793,[1]Customer!$A:$A,[1]Customer!$V:$V),IF(N1793&lt;&gt;0,LOOKUP(N1793,[1]Supplier!$A:$A,[1]Supplier!$V:$V))))=FALSE,LOOKUP(P1793,[1]Banking!$A:$A,[1]Banking!$C:$C),IF(AND(IF(M1793&lt;&gt;0,LOOKUP(M1793,[1]Customer!$A:$A,[1]Customer!$V:$V),IF(N1793&lt;&gt;0,LOOKUP(N1793,[1]Supplier!$A:$A,[1]Supplier!$V:$V)))=FALSE,O1793&lt;&gt;0),LOOKUP(O1793,[1]Branch!$A:$A,[1]Branch!$V:$V),IF(M1793&lt;&gt;0,LOOKUP(M1793,[1]Customer!$A:$A,[1]Customer!$V:$V),IF(N1793&lt;&gt;0,LOOKUP(N1793,[1]Supplier!$A:$A,[1]Supplier!$V:$V))))),"")</f>
        <v/>
      </c>
      <c r="S1793" s="14">
        <f>IFERROR(SUMIF(CREF!A:A,PREF!A1793,CREF!G:G),"")</f>
        <v>0</v>
      </c>
    </row>
    <row r="1794" spans="17:19">
      <c r="Q1794" s="4" t="str">
        <f>IFERROR(IF(IF(AND(IF(M1794&lt;&gt;0,LOOKUP(M1794,[1]Customer!$A:$A,[1]Customer!$B:$B),IF(N1794&lt;&gt;0,LOOKUP(N1794,[1]Supplier!$A:$A,[1]Supplier!$B:$B)))=FALSE,O1794&lt;&gt;0),LOOKUP(O1794,[1]Branch!$A:$A,[1]Branch!$B:$B),IF(M1794&lt;&gt;0,LOOKUP(M1794,[1]Customer!$A:$A,[1]Customer!$B:$B),IF(N1794&lt;&gt;0,LOOKUP(N1794,[1]Supplier!$A:$A,[1]Supplier!$B:$B))))=FALSE,LOOKUP(P1794,[1]Banking!$A:$A,[1]Banking!$B:$B),IF(AND(IF(M1794&lt;&gt;0,LOOKUP(M1794,[1]Customer!$A:$A,[1]Customer!$B:$B),IF(N1794&lt;&gt;0,LOOKUP(N1794,[1]Supplier!$A:$A,[1]Supplier!$B:$B)))=FALSE,O1794&lt;&gt;0),LOOKUP(O1794,[1]Branch!$A:$A,[1]Branch!$B:$B),IF(M1794&lt;&gt;0,LOOKUP(M1794,[1]Customer!$A:$A,[1]Customer!$B:$B),IF(N1794&lt;&gt;0,LOOKUP(N1794,[1]Supplier!$A:$A,[1]Supplier!$B:$B))))),"")</f>
        <v/>
      </c>
      <c r="R1794" s="4" t="str">
        <f>IFERROR(IF(IF(AND(IF(M1794&lt;&gt;0,LOOKUP(M1794,[1]Customer!$A:$A,[1]Customer!$V:$V),IF(N1794&lt;&gt;0,LOOKUP(N1794,[1]Supplier!$A:$A,[1]Supplier!$V:$V)))=FALSE,O1794&lt;&gt;0),LOOKUP(O1794,[1]Branch!$A:$A,[1]Branch!$V:$V),IF(M1794&lt;&gt;0,LOOKUP(M1794,[1]Customer!$A:$A,[1]Customer!$V:$V),IF(N1794&lt;&gt;0,LOOKUP(N1794,[1]Supplier!$A:$A,[1]Supplier!$V:$V))))=FALSE,LOOKUP(P1794,[1]Banking!$A:$A,[1]Banking!$C:$C),IF(AND(IF(M1794&lt;&gt;0,LOOKUP(M1794,[1]Customer!$A:$A,[1]Customer!$V:$V),IF(N1794&lt;&gt;0,LOOKUP(N1794,[1]Supplier!$A:$A,[1]Supplier!$V:$V)))=FALSE,O1794&lt;&gt;0),LOOKUP(O1794,[1]Branch!$A:$A,[1]Branch!$V:$V),IF(M1794&lt;&gt;0,LOOKUP(M1794,[1]Customer!$A:$A,[1]Customer!$V:$V),IF(N1794&lt;&gt;0,LOOKUP(N1794,[1]Supplier!$A:$A,[1]Supplier!$V:$V))))),"")</f>
        <v/>
      </c>
      <c r="S1794" s="14">
        <f>IFERROR(SUMIF(CREF!A:A,PREF!A1794,CREF!G:G),"")</f>
        <v>0</v>
      </c>
    </row>
    <row r="1795" spans="17:19">
      <c r="Q1795" s="4" t="str">
        <f>IFERROR(IF(IF(AND(IF(M1795&lt;&gt;0,LOOKUP(M1795,[1]Customer!$A:$A,[1]Customer!$B:$B),IF(N1795&lt;&gt;0,LOOKUP(N1795,[1]Supplier!$A:$A,[1]Supplier!$B:$B)))=FALSE,O1795&lt;&gt;0),LOOKUP(O1795,[1]Branch!$A:$A,[1]Branch!$B:$B),IF(M1795&lt;&gt;0,LOOKUP(M1795,[1]Customer!$A:$A,[1]Customer!$B:$B),IF(N1795&lt;&gt;0,LOOKUP(N1795,[1]Supplier!$A:$A,[1]Supplier!$B:$B))))=FALSE,LOOKUP(P1795,[1]Banking!$A:$A,[1]Banking!$B:$B),IF(AND(IF(M1795&lt;&gt;0,LOOKUP(M1795,[1]Customer!$A:$A,[1]Customer!$B:$B),IF(N1795&lt;&gt;0,LOOKUP(N1795,[1]Supplier!$A:$A,[1]Supplier!$B:$B)))=FALSE,O1795&lt;&gt;0),LOOKUP(O1795,[1]Branch!$A:$A,[1]Branch!$B:$B),IF(M1795&lt;&gt;0,LOOKUP(M1795,[1]Customer!$A:$A,[1]Customer!$B:$B),IF(N1795&lt;&gt;0,LOOKUP(N1795,[1]Supplier!$A:$A,[1]Supplier!$B:$B))))),"")</f>
        <v/>
      </c>
      <c r="R1795" s="4" t="str">
        <f>IFERROR(IF(IF(AND(IF(M1795&lt;&gt;0,LOOKUP(M1795,[1]Customer!$A:$A,[1]Customer!$V:$V),IF(N1795&lt;&gt;0,LOOKUP(N1795,[1]Supplier!$A:$A,[1]Supplier!$V:$V)))=FALSE,O1795&lt;&gt;0),LOOKUP(O1795,[1]Branch!$A:$A,[1]Branch!$V:$V),IF(M1795&lt;&gt;0,LOOKUP(M1795,[1]Customer!$A:$A,[1]Customer!$V:$V),IF(N1795&lt;&gt;0,LOOKUP(N1795,[1]Supplier!$A:$A,[1]Supplier!$V:$V))))=FALSE,LOOKUP(P1795,[1]Banking!$A:$A,[1]Banking!$C:$C),IF(AND(IF(M1795&lt;&gt;0,LOOKUP(M1795,[1]Customer!$A:$A,[1]Customer!$V:$V),IF(N1795&lt;&gt;0,LOOKUP(N1795,[1]Supplier!$A:$A,[1]Supplier!$V:$V)))=FALSE,O1795&lt;&gt;0),LOOKUP(O1795,[1]Branch!$A:$A,[1]Branch!$V:$V),IF(M1795&lt;&gt;0,LOOKUP(M1795,[1]Customer!$A:$A,[1]Customer!$V:$V),IF(N1795&lt;&gt;0,LOOKUP(N1795,[1]Supplier!$A:$A,[1]Supplier!$V:$V))))),"")</f>
        <v/>
      </c>
      <c r="S1795" s="14">
        <f>IFERROR(SUMIF(CREF!A:A,PREF!A1795,CREF!G:G),"")</f>
        <v>0</v>
      </c>
    </row>
    <row r="1796" spans="17:19">
      <c r="Q1796" s="4" t="str">
        <f>IFERROR(IF(IF(AND(IF(M1796&lt;&gt;0,LOOKUP(M1796,[1]Customer!$A:$A,[1]Customer!$B:$B),IF(N1796&lt;&gt;0,LOOKUP(N1796,[1]Supplier!$A:$A,[1]Supplier!$B:$B)))=FALSE,O1796&lt;&gt;0),LOOKUP(O1796,[1]Branch!$A:$A,[1]Branch!$B:$B),IF(M1796&lt;&gt;0,LOOKUP(M1796,[1]Customer!$A:$A,[1]Customer!$B:$B),IF(N1796&lt;&gt;0,LOOKUP(N1796,[1]Supplier!$A:$A,[1]Supplier!$B:$B))))=FALSE,LOOKUP(P1796,[1]Banking!$A:$A,[1]Banking!$B:$B),IF(AND(IF(M1796&lt;&gt;0,LOOKUP(M1796,[1]Customer!$A:$A,[1]Customer!$B:$B),IF(N1796&lt;&gt;0,LOOKUP(N1796,[1]Supplier!$A:$A,[1]Supplier!$B:$B)))=FALSE,O1796&lt;&gt;0),LOOKUP(O1796,[1]Branch!$A:$A,[1]Branch!$B:$B),IF(M1796&lt;&gt;0,LOOKUP(M1796,[1]Customer!$A:$A,[1]Customer!$B:$B),IF(N1796&lt;&gt;0,LOOKUP(N1796,[1]Supplier!$A:$A,[1]Supplier!$B:$B))))),"")</f>
        <v/>
      </c>
      <c r="R1796" s="4" t="str">
        <f>IFERROR(IF(IF(AND(IF(M1796&lt;&gt;0,LOOKUP(M1796,[1]Customer!$A:$A,[1]Customer!$V:$V),IF(N1796&lt;&gt;0,LOOKUP(N1796,[1]Supplier!$A:$A,[1]Supplier!$V:$V)))=FALSE,O1796&lt;&gt;0),LOOKUP(O1796,[1]Branch!$A:$A,[1]Branch!$V:$V),IF(M1796&lt;&gt;0,LOOKUP(M1796,[1]Customer!$A:$A,[1]Customer!$V:$V),IF(N1796&lt;&gt;0,LOOKUP(N1796,[1]Supplier!$A:$A,[1]Supplier!$V:$V))))=FALSE,LOOKUP(P1796,[1]Banking!$A:$A,[1]Banking!$C:$C),IF(AND(IF(M1796&lt;&gt;0,LOOKUP(M1796,[1]Customer!$A:$A,[1]Customer!$V:$V),IF(N1796&lt;&gt;0,LOOKUP(N1796,[1]Supplier!$A:$A,[1]Supplier!$V:$V)))=FALSE,O1796&lt;&gt;0),LOOKUP(O1796,[1]Branch!$A:$A,[1]Branch!$V:$V),IF(M1796&lt;&gt;0,LOOKUP(M1796,[1]Customer!$A:$A,[1]Customer!$V:$V),IF(N1796&lt;&gt;0,LOOKUP(N1796,[1]Supplier!$A:$A,[1]Supplier!$V:$V))))),"")</f>
        <v/>
      </c>
      <c r="S1796" s="14">
        <f>IFERROR(SUMIF(CREF!A:A,PREF!A1796,CREF!G:G),"")</f>
        <v>0</v>
      </c>
    </row>
    <row r="1797" spans="17:19">
      <c r="Q1797" s="4" t="str">
        <f>IFERROR(IF(IF(AND(IF(M1797&lt;&gt;0,LOOKUP(M1797,[1]Customer!$A:$A,[1]Customer!$B:$B),IF(N1797&lt;&gt;0,LOOKUP(N1797,[1]Supplier!$A:$A,[1]Supplier!$B:$B)))=FALSE,O1797&lt;&gt;0),LOOKUP(O1797,[1]Branch!$A:$A,[1]Branch!$B:$B),IF(M1797&lt;&gt;0,LOOKUP(M1797,[1]Customer!$A:$A,[1]Customer!$B:$B),IF(N1797&lt;&gt;0,LOOKUP(N1797,[1]Supplier!$A:$A,[1]Supplier!$B:$B))))=FALSE,LOOKUP(P1797,[1]Banking!$A:$A,[1]Banking!$B:$B),IF(AND(IF(M1797&lt;&gt;0,LOOKUP(M1797,[1]Customer!$A:$A,[1]Customer!$B:$B),IF(N1797&lt;&gt;0,LOOKUP(N1797,[1]Supplier!$A:$A,[1]Supplier!$B:$B)))=FALSE,O1797&lt;&gt;0),LOOKUP(O1797,[1]Branch!$A:$A,[1]Branch!$B:$B),IF(M1797&lt;&gt;0,LOOKUP(M1797,[1]Customer!$A:$A,[1]Customer!$B:$B),IF(N1797&lt;&gt;0,LOOKUP(N1797,[1]Supplier!$A:$A,[1]Supplier!$B:$B))))),"")</f>
        <v/>
      </c>
      <c r="R1797" s="4" t="str">
        <f>IFERROR(IF(IF(AND(IF(M1797&lt;&gt;0,LOOKUP(M1797,[1]Customer!$A:$A,[1]Customer!$V:$V),IF(N1797&lt;&gt;0,LOOKUP(N1797,[1]Supplier!$A:$A,[1]Supplier!$V:$V)))=FALSE,O1797&lt;&gt;0),LOOKUP(O1797,[1]Branch!$A:$A,[1]Branch!$V:$V),IF(M1797&lt;&gt;0,LOOKUP(M1797,[1]Customer!$A:$A,[1]Customer!$V:$V),IF(N1797&lt;&gt;0,LOOKUP(N1797,[1]Supplier!$A:$A,[1]Supplier!$V:$V))))=FALSE,LOOKUP(P1797,[1]Banking!$A:$A,[1]Banking!$C:$C),IF(AND(IF(M1797&lt;&gt;0,LOOKUP(M1797,[1]Customer!$A:$A,[1]Customer!$V:$V),IF(N1797&lt;&gt;0,LOOKUP(N1797,[1]Supplier!$A:$A,[1]Supplier!$V:$V)))=FALSE,O1797&lt;&gt;0),LOOKUP(O1797,[1]Branch!$A:$A,[1]Branch!$V:$V),IF(M1797&lt;&gt;0,LOOKUP(M1797,[1]Customer!$A:$A,[1]Customer!$V:$V),IF(N1797&lt;&gt;0,LOOKUP(N1797,[1]Supplier!$A:$A,[1]Supplier!$V:$V))))),"")</f>
        <v/>
      </c>
      <c r="S1797" s="14">
        <f>IFERROR(SUMIF(CREF!A:A,PREF!A1797,CREF!G:G),"")</f>
        <v>0</v>
      </c>
    </row>
    <row r="1798" spans="17:19">
      <c r="Q1798" s="4" t="str">
        <f>IFERROR(IF(IF(AND(IF(M1798&lt;&gt;0,LOOKUP(M1798,[1]Customer!$A:$A,[1]Customer!$B:$B),IF(N1798&lt;&gt;0,LOOKUP(N1798,[1]Supplier!$A:$A,[1]Supplier!$B:$B)))=FALSE,O1798&lt;&gt;0),LOOKUP(O1798,[1]Branch!$A:$A,[1]Branch!$B:$B),IF(M1798&lt;&gt;0,LOOKUP(M1798,[1]Customer!$A:$A,[1]Customer!$B:$B),IF(N1798&lt;&gt;0,LOOKUP(N1798,[1]Supplier!$A:$A,[1]Supplier!$B:$B))))=FALSE,LOOKUP(P1798,[1]Banking!$A:$A,[1]Banking!$B:$B),IF(AND(IF(M1798&lt;&gt;0,LOOKUP(M1798,[1]Customer!$A:$A,[1]Customer!$B:$B),IF(N1798&lt;&gt;0,LOOKUP(N1798,[1]Supplier!$A:$A,[1]Supplier!$B:$B)))=FALSE,O1798&lt;&gt;0),LOOKUP(O1798,[1]Branch!$A:$A,[1]Branch!$B:$B),IF(M1798&lt;&gt;0,LOOKUP(M1798,[1]Customer!$A:$A,[1]Customer!$B:$B),IF(N1798&lt;&gt;0,LOOKUP(N1798,[1]Supplier!$A:$A,[1]Supplier!$B:$B))))),"")</f>
        <v/>
      </c>
      <c r="R1798" s="4" t="str">
        <f>IFERROR(IF(IF(AND(IF(M1798&lt;&gt;0,LOOKUP(M1798,[1]Customer!$A:$A,[1]Customer!$V:$V),IF(N1798&lt;&gt;0,LOOKUP(N1798,[1]Supplier!$A:$A,[1]Supplier!$V:$V)))=FALSE,O1798&lt;&gt;0),LOOKUP(O1798,[1]Branch!$A:$A,[1]Branch!$V:$V),IF(M1798&lt;&gt;0,LOOKUP(M1798,[1]Customer!$A:$A,[1]Customer!$V:$V),IF(N1798&lt;&gt;0,LOOKUP(N1798,[1]Supplier!$A:$A,[1]Supplier!$V:$V))))=FALSE,LOOKUP(P1798,[1]Banking!$A:$A,[1]Banking!$C:$C),IF(AND(IF(M1798&lt;&gt;0,LOOKUP(M1798,[1]Customer!$A:$A,[1]Customer!$V:$V),IF(N1798&lt;&gt;0,LOOKUP(N1798,[1]Supplier!$A:$A,[1]Supplier!$V:$V)))=FALSE,O1798&lt;&gt;0),LOOKUP(O1798,[1]Branch!$A:$A,[1]Branch!$V:$V),IF(M1798&lt;&gt;0,LOOKUP(M1798,[1]Customer!$A:$A,[1]Customer!$V:$V),IF(N1798&lt;&gt;0,LOOKUP(N1798,[1]Supplier!$A:$A,[1]Supplier!$V:$V))))),"")</f>
        <v/>
      </c>
      <c r="S1798" s="14">
        <f>IFERROR(SUMIF(CREF!A:A,PREF!A1798,CREF!G:G),"")</f>
        <v>0</v>
      </c>
    </row>
    <row r="1799" spans="17:19">
      <c r="Q1799" s="4" t="str">
        <f>IFERROR(IF(IF(AND(IF(M1799&lt;&gt;0,LOOKUP(M1799,[1]Customer!$A:$A,[1]Customer!$B:$B),IF(N1799&lt;&gt;0,LOOKUP(N1799,[1]Supplier!$A:$A,[1]Supplier!$B:$B)))=FALSE,O1799&lt;&gt;0),LOOKUP(O1799,[1]Branch!$A:$A,[1]Branch!$B:$B),IF(M1799&lt;&gt;0,LOOKUP(M1799,[1]Customer!$A:$A,[1]Customer!$B:$B),IF(N1799&lt;&gt;0,LOOKUP(N1799,[1]Supplier!$A:$A,[1]Supplier!$B:$B))))=FALSE,LOOKUP(P1799,[1]Banking!$A:$A,[1]Banking!$B:$B),IF(AND(IF(M1799&lt;&gt;0,LOOKUP(M1799,[1]Customer!$A:$A,[1]Customer!$B:$B),IF(N1799&lt;&gt;0,LOOKUP(N1799,[1]Supplier!$A:$A,[1]Supplier!$B:$B)))=FALSE,O1799&lt;&gt;0),LOOKUP(O1799,[1]Branch!$A:$A,[1]Branch!$B:$B),IF(M1799&lt;&gt;0,LOOKUP(M1799,[1]Customer!$A:$A,[1]Customer!$B:$B),IF(N1799&lt;&gt;0,LOOKUP(N1799,[1]Supplier!$A:$A,[1]Supplier!$B:$B))))),"")</f>
        <v/>
      </c>
      <c r="R1799" s="4" t="str">
        <f>IFERROR(IF(IF(AND(IF(M1799&lt;&gt;0,LOOKUP(M1799,[1]Customer!$A:$A,[1]Customer!$V:$V),IF(N1799&lt;&gt;0,LOOKUP(N1799,[1]Supplier!$A:$A,[1]Supplier!$V:$V)))=FALSE,O1799&lt;&gt;0),LOOKUP(O1799,[1]Branch!$A:$A,[1]Branch!$V:$V),IF(M1799&lt;&gt;0,LOOKUP(M1799,[1]Customer!$A:$A,[1]Customer!$V:$V),IF(N1799&lt;&gt;0,LOOKUP(N1799,[1]Supplier!$A:$A,[1]Supplier!$V:$V))))=FALSE,LOOKUP(P1799,[1]Banking!$A:$A,[1]Banking!$C:$C),IF(AND(IF(M1799&lt;&gt;0,LOOKUP(M1799,[1]Customer!$A:$A,[1]Customer!$V:$V),IF(N1799&lt;&gt;0,LOOKUP(N1799,[1]Supplier!$A:$A,[1]Supplier!$V:$V)))=FALSE,O1799&lt;&gt;0),LOOKUP(O1799,[1]Branch!$A:$A,[1]Branch!$V:$V),IF(M1799&lt;&gt;0,LOOKUP(M1799,[1]Customer!$A:$A,[1]Customer!$V:$V),IF(N1799&lt;&gt;0,LOOKUP(N1799,[1]Supplier!$A:$A,[1]Supplier!$V:$V))))),"")</f>
        <v/>
      </c>
      <c r="S1799" s="14">
        <f>IFERROR(SUMIF(CREF!A:A,PREF!A1799,CREF!G:G),"")</f>
        <v>0</v>
      </c>
    </row>
    <row r="1800" spans="17:19">
      <c r="Q1800" s="4" t="str">
        <f>IFERROR(IF(IF(AND(IF(M1800&lt;&gt;0,LOOKUP(M1800,[1]Customer!$A:$A,[1]Customer!$B:$B),IF(N1800&lt;&gt;0,LOOKUP(N1800,[1]Supplier!$A:$A,[1]Supplier!$B:$B)))=FALSE,O1800&lt;&gt;0),LOOKUP(O1800,[1]Branch!$A:$A,[1]Branch!$B:$B),IF(M1800&lt;&gt;0,LOOKUP(M1800,[1]Customer!$A:$A,[1]Customer!$B:$B),IF(N1800&lt;&gt;0,LOOKUP(N1800,[1]Supplier!$A:$A,[1]Supplier!$B:$B))))=FALSE,LOOKUP(P1800,[1]Banking!$A:$A,[1]Banking!$B:$B),IF(AND(IF(M1800&lt;&gt;0,LOOKUP(M1800,[1]Customer!$A:$A,[1]Customer!$B:$B),IF(N1800&lt;&gt;0,LOOKUP(N1800,[1]Supplier!$A:$A,[1]Supplier!$B:$B)))=FALSE,O1800&lt;&gt;0),LOOKUP(O1800,[1]Branch!$A:$A,[1]Branch!$B:$B),IF(M1800&lt;&gt;0,LOOKUP(M1800,[1]Customer!$A:$A,[1]Customer!$B:$B),IF(N1800&lt;&gt;0,LOOKUP(N1800,[1]Supplier!$A:$A,[1]Supplier!$B:$B))))),"")</f>
        <v/>
      </c>
      <c r="R1800" s="4" t="str">
        <f>IFERROR(IF(IF(AND(IF(M1800&lt;&gt;0,LOOKUP(M1800,[1]Customer!$A:$A,[1]Customer!$V:$V),IF(N1800&lt;&gt;0,LOOKUP(N1800,[1]Supplier!$A:$A,[1]Supplier!$V:$V)))=FALSE,O1800&lt;&gt;0),LOOKUP(O1800,[1]Branch!$A:$A,[1]Branch!$V:$V),IF(M1800&lt;&gt;0,LOOKUP(M1800,[1]Customer!$A:$A,[1]Customer!$V:$V),IF(N1800&lt;&gt;0,LOOKUP(N1800,[1]Supplier!$A:$A,[1]Supplier!$V:$V))))=FALSE,LOOKUP(P1800,[1]Banking!$A:$A,[1]Banking!$C:$C),IF(AND(IF(M1800&lt;&gt;0,LOOKUP(M1800,[1]Customer!$A:$A,[1]Customer!$V:$V),IF(N1800&lt;&gt;0,LOOKUP(N1800,[1]Supplier!$A:$A,[1]Supplier!$V:$V)))=FALSE,O1800&lt;&gt;0),LOOKUP(O1800,[1]Branch!$A:$A,[1]Branch!$V:$V),IF(M1800&lt;&gt;0,LOOKUP(M1800,[1]Customer!$A:$A,[1]Customer!$V:$V),IF(N1800&lt;&gt;0,LOOKUP(N1800,[1]Supplier!$A:$A,[1]Supplier!$V:$V))))),"")</f>
        <v/>
      </c>
      <c r="S1800" s="14">
        <f>IFERROR(SUMIF(CREF!A:A,PREF!A1800,CREF!G:G),"")</f>
        <v>0</v>
      </c>
    </row>
    <row r="1801" spans="17:19">
      <c r="Q1801" s="4" t="str">
        <f>IFERROR(IF(IF(AND(IF(M1801&lt;&gt;0,LOOKUP(M1801,[1]Customer!$A:$A,[1]Customer!$B:$B),IF(N1801&lt;&gt;0,LOOKUP(N1801,[1]Supplier!$A:$A,[1]Supplier!$B:$B)))=FALSE,O1801&lt;&gt;0),LOOKUP(O1801,[1]Branch!$A:$A,[1]Branch!$B:$B),IF(M1801&lt;&gt;0,LOOKUP(M1801,[1]Customer!$A:$A,[1]Customer!$B:$B),IF(N1801&lt;&gt;0,LOOKUP(N1801,[1]Supplier!$A:$A,[1]Supplier!$B:$B))))=FALSE,LOOKUP(P1801,[1]Banking!$A:$A,[1]Banking!$B:$B),IF(AND(IF(M1801&lt;&gt;0,LOOKUP(M1801,[1]Customer!$A:$A,[1]Customer!$B:$B),IF(N1801&lt;&gt;0,LOOKUP(N1801,[1]Supplier!$A:$A,[1]Supplier!$B:$B)))=FALSE,O1801&lt;&gt;0),LOOKUP(O1801,[1]Branch!$A:$A,[1]Branch!$B:$B),IF(M1801&lt;&gt;0,LOOKUP(M1801,[1]Customer!$A:$A,[1]Customer!$B:$B),IF(N1801&lt;&gt;0,LOOKUP(N1801,[1]Supplier!$A:$A,[1]Supplier!$B:$B))))),"")</f>
        <v/>
      </c>
      <c r="R1801" s="4" t="str">
        <f>IFERROR(IF(IF(AND(IF(M1801&lt;&gt;0,LOOKUP(M1801,[1]Customer!$A:$A,[1]Customer!$V:$V),IF(N1801&lt;&gt;0,LOOKUP(N1801,[1]Supplier!$A:$A,[1]Supplier!$V:$V)))=FALSE,O1801&lt;&gt;0),LOOKUP(O1801,[1]Branch!$A:$A,[1]Branch!$V:$V),IF(M1801&lt;&gt;0,LOOKUP(M1801,[1]Customer!$A:$A,[1]Customer!$V:$V),IF(N1801&lt;&gt;0,LOOKUP(N1801,[1]Supplier!$A:$A,[1]Supplier!$V:$V))))=FALSE,LOOKUP(P1801,[1]Banking!$A:$A,[1]Banking!$C:$C),IF(AND(IF(M1801&lt;&gt;0,LOOKUP(M1801,[1]Customer!$A:$A,[1]Customer!$V:$V),IF(N1801&lt;&gt;0,LOOKUP(N1801,[1]Supplier!$A:$A,[1]Supplier!$V:$V)))=FALSE,O1801&lt;&gt;0),LOOKUP(O1801,[1]Branch!$A:$A,[1]Branch!$V:$V),IF(M1801&lt;&gt;0,LOOKUP(M1801,[1]Customer!$A:$A,[1]Customer!$V:$V),IF(N1801&lt;&gt;0,LOOKUP(N1801,[1]Supplier!$A:$A,[1]Supplier!$V:$V))))),"")</f>
        <v/>
      </c>
      <c r="S1801" s="14">
        <f>IFERROR(SUMIF(CREF!A:A,PREF!A1801,CREF!G:G),"")</f>
        <v>0</v>
      </c>
    </row>
    <row r="1802" spans="17:19">
      <c r="Q1802" s="4" t="str">
        <f>IFERROR(IF(IF(AND(IF(M1802&lt;&gt;0,LOOKUP(M1802,[1]Customer!$A:$A,[1]Customer!$B:$B),IF(N1802&lt;&gt;0,LOOKUP(N1802,[1]Supplier!$A:$A,[1]Supplier!$B:$B)))=FALSE,O1802&lt;&gt;0),LOOKUP(O1802,[1]Branch!$A:$A,[1]Branch!$B:$B),IF(M1802&lt;&gt;0,LOOKUP(M1802,[1]Customer!$A:$A,[1]Customer!$B:$B),IF(N1802&lt;&gt;0,LOOKUP(N1802,[1]Supplier!$A:$A,[1]Supplier!$B:$B))))=FALSE,LOOKUP(P1802,[1]Banking!$A:$A,[1]Banking!$B:$B),IF(AND(IF(M1802&lt;&gt;0,LOOKUP(M1802,[1]Customer!$A:$A,[1]Customer!$B:$B),IF(N1802&lt;&gt;0,LOOKUP(N1802,[1]Supplier!$A:$A,[1]Supplier!$B:$B)))=FALSE,O1802&lt;&gt;0),LOOKUP(O1802,[1]Branch!$A:$A,[1]Branch!$B:$B),IF(M1802&lt;&gt;0,LOOKUP(M1802,[1]Customer!$A:$A,[1]Customer!$B:$B),IF(N1802&lt;&gt;0,LOOKUP(N1802,[1]Supplier!$A:$A,[1]Supplier!$B:$B))))),"")</f>
        <v/>
      </c>
      <c r="R1802" s="4" t="str">
        <f>IFERROR(IF(IF(AND(IF(M1802&lt;&gt;0,LOOKUP(M1802,[1]Customer!$A:$A,[1]Customer!$V:$V),IF(N1802&lt;&gt;0,LOOKUP(N1802,[1]Supplier!$A:$A,[1]Supplier!$V:$V)))=FALSE,O1802&lt;&gt;0),LOOKUP(O1802,[1]Branch!$A:$A,[1]Branch!$V:$V),IF(M1802&lt;&gt;0,LOOKUP(M1802,[1]Customer!$A:$A,[1]Customer!$V:$V),IF(N1802&lt;&gt;0,LOOKUP(N1802,[1]Supplier!$A:$A,[1]Supplier!$V:$V))))=FALSE,LOOKUP(P1802,[1]Banking!$A:$A,[1]Banking!$C:$C),IF(AND(IF(M1802&lt;&gt;0,LOOKUP(M1802,[1]Customer!$A:$A,[1]Customer!$V:$V),IF(N1802&lt;&gt;0,LOOKUP(N1802,[1]Supplier!$A:$A,[1]Supplier!$V:$V)))=FALSE,O1802&lt;&gt;0),LOOKUP(O1802,[1]Branch!$A:$A,[1]Branch!$V:$V),IF(M1802&lt;&gt;0,LOOKUP(M1802,[1]Customer!$A:$A,[1]Customer!$V:$V),IF(N1802&lt;&gt;0,LOOKUP(N1802,[1]Supplier!$A:$A,[1]Supplier!$V:$V))))),"")</f>
        <v/>
      </c>
      <c r="S1802" s="14">
        <f>IFERROR(SUMIF(CREF!A:A,PREF!A1802,CREF!G:G),"")</f>
        <v>0</v>
      </c>
    </row>
    <row r="1803" spans="17:19">
      <c r="Q1803" s="4" t="str">
        <f>IFERROR(IF(IF(AND(IF(M1803&lt;&gt;0,LOOKUP(M1803,[1]Customer!$A:$A,[1]Customer!$B:$B),IF(N1803&lt;&gt;0,LOOKUP(N1803,[1]Supplier!$A:$A,[1]Supplier!$B:$B)))=FALSE,O1803&lt;&gt;0),LOOKUP(O1803,[1]Branch!$A:$A,[1]Branch!$B:$B),IF(M1803&lt;&gt;0,LOOKUP(M1803,[1]Customer!$A:$A,[1]Customer!$B:$B),IF(N1803&lt;&gt;0,LOOKUP(N1803,[1]Supplier!$A:$A,[1]Supplier!$B:$B))))=FALSE,LOOKUP(P1803,[1]Banking!$A:$A,[1]Banking!$B:$B),IF(AND(IF(M1803&lt;&gt;0,LOOKUP(M1803,[1]Customer!$A:$A,[1]Customer!$B:$B),IF(N1803&lt;&gt;0,LOOKUP(N1803,[1]Supplier!$A:$A,[1]Supplier!$B:$B)))=FALSE,O1803&lt;&gt;0),LOOKUP(O1803,[1]Branch!$A:$A,[1]Branch!$B:$B),IF(M1803&lt;&gt;0,LOOKUP(M1803,[1]Customer!$A:$A,[1]Customer!$B:$B),IF(N1803&lt;&gt;0,LOOKUP(N1803,[1]Supplier!$A:$A,[1]Supplier!$B:$B))))),"")</f>
        <v/>
      </c>
      <c r="R1803" s="4" t="str">
        <f>IFERROR(IF(IF(AND(IF(M1803&lt;&gt;0,LOOKUP(M1803,[1]Customer!$A:$A,[1]Customer!$V:$V),IF(N1803&lt;&gt;0,LOOKUP(N1803,[1]Supplier!$A:$A,[1]Supplier!$V:$V)))=FALSE,O1803&lt;&gt;0),LOOKUP(O1803,[1]Branch!$A:$A,[1]Branch!$V:$V),IF(M1803&lt;&gt;0,LOOKUP(M1803,[1]Customer!$A:$A,[1]Customer!$V:$V),IF(N1803&lt;&gt;0,LOOKUP(N1803,[1]Supplier!$A:$A,[1]Supplier!$V:$V))))=FALSE,LOOKUP(P1803,[1]Banking!$A:$A,[1]Banking!$C:$C),IF(AND(IF(M1803&lt;&gt;0,LOOKUP(M1803,[1]Customer!$A:$A,[1]Customer!$V:$V),IF(N1803&lt;&gt;0,LOOKUP(N1803,[1]Supplier!$A:$A,[1]Supplier!$V:$V)))=FALSE,O1803&lt;&gt;0),LOOKUP(O1803,[1]Branch!$A:$A,[1]Branch!$V:$V),IF(M1803&lt;&gt;0,LOOKUP(M1803,[1]Customer!$A:$A,[1]Customer!$V:$V),IF(N1803&lt;&gt;0,LOOKUP(N1803,[1]Supplier!$A:$A,[1]Supplier!$V:$V))))),"")</f>
        <v/>
      </c>
      <c r="S1803" s="14">
        <f>IFERROR(SUMIF(CREF!A:A,PREF!A1803,CREF!G:G),"")</f>
        <v>0</v>
      </c>
    </row>
    <row r="1804" spans="17:19">
      <c r="Q1804" s="4" t="str">
        <f>IFERROR(IF(IF(AND(IF(M1804&lt;&gt;0,LOOKUP(M1804,[1]Customer!$A:$A,[1]Customer!$B:$B),IF(N1804&lt;&gt;0,LOOKUP(N1804,[1]Supplier!$A:$A,[1]Supplier!$B:$B)))=FALSE,O1804&lt;&gt;0),LOOKUP(O1804,[1]Branch!$A:$A,[1]Branch!$B:$B),IF(M1804&lt;&gt;0,LOOKUP(M1804,[1]Customer!$A:$A,[1]Customer!$B:$B),IF(N1804&lt;&gt;0,LOOKUP(N1804,[1]Supplier!$A:$A,[1]Supplier!$B:$B))))=FALSE,LOOKUP(P1804,[1]Banking!$A:$A,[1]Banking!$B:$B),IF(AND(IF(M1804&lt;&gt;0,LOOKUP(M1804,[1]Customer!$A:$A,[1]Customer!$B:$B),IF(N1804&lt;&gt;0,LOOKUP(N1804,[1]Supplier!$A:$A,[1]Supplier!$B:$B)))=FALSE,O1804&lt;&gt;0),LOOKUP(O1804,[1]Branch!$A:$A,[1]Branch!$B:$B),IF(M1804&lt;&gt;0,LOOKUP(M1804,[1]Customer!$A:$A,[1]Customer!$B:$B),IF(N1804&lt;&gt;0,LOOKUP(N1804,[1]Supplier!$A:$A,[1]Supplier!$B:$B))))),"")</f>
        <v/>
      </c>
      <c r="R1804" s="4" t="str">
        <f>IFERROR(IF(IF(AND(IF(M1804&lt;&gt;0,LOOKUP(M1804,[1]Customer!$A:$A,[1]Customer!$V:$V),IF(N1804&lt;&gt;0,LOOKUP(N1804,[1]Supplier!$A:$A,[1]Supplier!$V:$V)))=FALSE,O1804&lt;&gt;0),LOOKUP(O1804,[1]Branch!$A:$A,[1]Branch!$V:$V),IF(M1804&lt;&gt;0,LOOKUP(M1804,[1]Customer!$A:$A,[1]Customer!$V:$V),IF(N1804&lt;&gt;0,LOOKUP(N1804,[1]Supplier!$A:$A,[1]Supplier!$V:$V))))=FALSE,LOOKUP(P1804,[1]Banking!$A:$A,[1]Banking!$C:$C),IF(AND(IF(M1804&lt;&gt;0,LOOKUP(M1804,[1]Customer!$A:$A,[1]Customer!$V:$V),IF(N1804&lt;&gt;0,LOOKUP(N1804,[1]Supplier!$A:$A,[1]Supplier!$V:$V)))=FALSE,O1804&lt;&gt;0),LOOKUP(O1804,[1]Branch!$A:$A,[1]Branch!$V:$V),IF(M1804&lt;&gt;0,LOOKUP(M1804,[1]Customer!$A:$A,[1]Customer!$V:$V),IF(N1804&lt;&gt;0,LOOKUP(N1804,[1]Supplier!$A:$A,[1]Supplier!$V:$V))))),"")</f>
        <v/>
      </c>
      <c r="S1804" s="14">
        <f>IFERROR(SUMIF(CREF!A:A,PREF!A1804,CREF!G:G),"")</f>
        <v>0</v>
      </c>
    </row>
    <row r="1805" spans="17:19">
      <c r="Q1805" s="4" t="str">
        <f>IFERROR(IF(IF(AND(IF(M1805&lt;&gt;0,LOOKUP(M1805,[1]Customer!$A:$A,[1]Customer!$B:$B),IF(N1805&lt;&gt;0,LOOKUP(N1805,[1]Supplier!$A:$A,[1]Supplier!$B:$B)))=FALSE,O1805&lt;&gt;0),LOOKUP(O1805,[1]Branch!$A:$A,[1]Branch!$B:$B),IF(M1805&lt;&gt;0,LOOKUP(M1805,[1]Customer!$A:$A,[1]Customer!$B:$B),IF(N1805&lt;&gt;0,LOOKUP(N1805,[1]Supplier!$A:$A,[1]Supplier!$B:$B))))=FALSE,LOOKUP(P1805,[1]Banking!$A:$A,[1]Banking!$B:$B),IF(AND(IF(M1805&lt;&gt;0,LOOKUP(M1805,[1]Customer!$A:$A,[1]Customer!$B:$B),IF(N1805&lt;&gt;0,LOOKUP(N1805,[1]Supplier!$A:$A,[1]Supplier!$B:$B)))=FALSE,O1805&lt;&gt;0),LOOKUP(O1805,[1]Branch!$A:$A,[1]Branch!$B:$B),IF(M1805&lt;&gt;0,LOOKUP(M1805,[1]Customer!$A:$A,[1]Customer!$B:$B),IF(N1805&lt;&gt;0,LOOKUP(N1805,[1]Supplier!$A:$A,[1]Supplier!$B:$B))))),"")</f>
        <v/>
      </c>
      <c r="R1805" s="4" t="str">
        <f>IFERROR(IF(IF(AND(IF(M1805&lt;&gt;0,LOOKUP(M1805,[1]Customer!$A:$A,[1]Customer!$V:$V),IF(N1805&lt;&gt;0,LOOKUP(N1805,[1]Supplier!$A:$A,[1]Supplier!$V:$V)))=FALSE,O1805&lt;&gt;0),LOOKUP(O1805,[1]Branch!$A:$A,[1]Branch!$V:$V),IF(M1805&lt;&gt;0,LOOKUP(M1805,[1]Customer!$A:$A,[1]Customer!$V:$V),IF(N1805&lt;&gt;0,LOOKUP(N1805,[1]Supplier!$A:$A,[1]Supplier!$V:$V))))=FALSE,LOOKUP(P1805,[1]Banking!$A:$A,[1]Banking!$C:$C),IF(AND(IF(M1805&lt;&gt;0,LOOKUP(M1805,[1]Customer!$A:$A,[1]Customer!$V:$V),IF(N1805&lt;&gt;0,LOOKUP(N1805,[1]Supplier!$A:$A,[1]Supplier!$V:$V)))=FALSE,O1805&lt;&gt;0),LOOKUP(O1805,[1]Branch!$A:$A,[1]Branch!$V:$V),IF(M1805&lt;&gt;0,LOOKUP(M1805,[1]Customer!$A:$A,[1]Customer!$V:$V),IF(N1805&lt;&gt;0,LOOKUP(N1805,[1]Supplier!$A:$A,[1]Supplier!$V:$V))))),"")</f>
        <v/>
      </c>
      <c r="S1805" s="14">
        <f>IFERROR(SUMIF(CREF!A:A,PREF!A1805,CREF!G:G),"")</f>
        <v>0</v>
      </c>
    </row>
    <row r="1806" spans="17:19">
      <c r="Q1806" s="4" t="str">
        <f>IFERROR(IF(IF(AND(IF(M1806&lt;&gt;0,LOOKUP(M1806,[1]Customer!$A:$A,[1]Customer!$B:$B),IF(N1806&lt;&gt;0,LOOKUP(N1806,[1]Supplier!$A:$A,[1]Supplier!$B:$B)))=FALSE,O1806&lt;&gt;0),LOOKUP(O1806,[1]Branch!$A:$A,[1]Branch!$B:$B),IF(M1806&lt;&gt;0,LOOKUP(M1806,[1]Customer!$A:$A,[1]Customer!$B:$B),IF(N1806&lt;&gt;0,LOOKUP(N1806,[1]Supplier!$A:$A,[1]Supplier!$B:$B))))=FALSE,LOOKUP(P1806,[1]Banking!$A:$A,[1]Banking!$B:$B),IF(AND(IF(M1806&lt;&gt;0,LOOKUP(M1806,[1]Customer!$A:$A,[1]Customer!$B:$B),IF(N1806&lt;&gt;0,LOOKUP(N1806,[1]Supplier!$A:$A,[1]Supplier!$B:$B)))=FALSE,O1806&lt;&gt;0),LOOKUP(O1806,[1]Branch!$A:$A,[1]Branch!$B:$B),IF(M1806&lt;&gt;0,LOOKUP(M1806,[1]Customer!$A:$A,[1]Customer!$B:$B),IF(N1806&lt;&gt;0,LOOKUP(N1806,[1]Supplier!$A:$A,[1]Supplier!$B:$B))))),"")</f>
        <v/>
      </c>
      <c r="R1806" s="4" t="str">
        <f>IFERROR(IF(IF(AND(IF(M1806&lt;&gt;0,LOOKUP(M1806,[1]Customer!$A:$A,[1]Customer!$V:$V),IF(N1806&lt;&gt;0,LOOKUP(N1806,[1]Supplier!$A:$A,[1]Supplier!$V:$V)))=FALSE,O1806&lt;&gt;0),LOOKUP(O1806,[1]Branch!$A:$A,[1]Branch!$V:$V),IF(M1806&lt;&gt;0,LOOKUP(M1806,[1]Customer!$A:$A,[1]Customer!$V:$V),IF(N1806&lt;&gt;0,LOOKUP(N1806,[1]Supplier!$A:$A,[1]Supplier!$V:$V))))=FALSE,LOOKUP(P1806,[1]Banking!$A:$A,[1]Banking!$C:$C),IF(AND(IF(M1806&lt;&gt;0,LOOKUP(M1806,[1]Customer!$A:$A,[1]Customer!$V:$V),IF(N1806&lt;&gt;0,LOOKUP(N1806,[1]Supplier!$A:$A,[1]Supplier!$V:$V)))=FALSE,O1806&lt;&gt;0),LOOKUP(O1806,[1]Branch!$A:$A,[1]Branch!$V:$V),IF(M1806&lt;&gt;0,LOOKUP(M1806,[1]Customer!$A:$A,[1]Customer!$V:$V),IF(N1806&lt;&gt;0,LOOKUP(N1806,[1]Supplier!$A:$A,[1]Supplier!$V:$V))))),"")</f>
        <v/>
      </c>
      <c r="S1806" s="14">
        <f>IFERROR(SUMIF(CREF!A:A,PREF!A1806,CREF!G:G),"")</f>
        <v>0</v>
      </c>
    </row>
    <row r="1807" spans="17:19">
      <c r="Q1807" s="4" t="str">
        <f>IFERROR(IF(IF(AND(IF(M1807&lt;&gt;0,LOOKUP(M1807,[1]Customer!$A:$A,[1]Customer!$B:$B),IF(N1807&lt;&gt;0,LOOKUP(N1807,[1]Supplier!$A:$A,[1]Supplier!$B:$B)))=FALSE,O1807&lt;&gt;0),LOOKUP(O1807,[1]Branch!$A:$A,[1]Branch!$B:$B),IF(M1807&lt;&gt;0,LOOKUP(M1807,[1]Customer!$A:$A,[1]Customer!$B:$B),IF(N1807&lt;&gt;0,LOOKUP(N1807,[1]Supplier!$A:$A,[1]Supplier!$B:$B))))=FALSE,LOOKUP(P1807,[1]Banking!$A:$A,[1]Banking!$B:$B),IF(AND(IF(M1807&lt;&gt;0,LOOKUP(M1807,[1]Customer!$A:$A,[1]Customer!$B:$B),IF(N1807&lt;&gt;0,LOOKUP(N1807,[1]Supplier!$A:$A,[1]Supplier!$B:$B)))=FALSE,O1807&lt;&gt;0),LOOKUP(O1807,[1]Branch!$A:$A,[1]Branch!$B:$B),IF(M1807&lt;&gt;0,LOOKUP(M1807,[1]Customer!$A:$A,[1]Customer!$B:$B),IF(N1807&lt;&gt;0,LOOKUP(N1807,[1]Supplier!$A:$A,[1]Supplier!$B:$B))))),"")</f>
        <v/>
      </c>
      <c r="R1807" s="4" t="str">
        <f>IFERROR(IF(IF(AND(IF(M1807&lt;&gt;0,LOOKUP(M1807,[1]Customer!$A:$A,[1]Customer!$V:$V),IF(N1807&lt;&gt;0,LOOKUP(N1807,[1]Supplier!$A:$A,[1]Supplier!$V:$V)))=FALSE,O1807&lt;&gt;0),LOOKUP(O1807,[1]Branch!$A:$A,[1]Branch!$V:$V),IF(M1807&lt;&gt;0,LOOKUP(M1807,[1]Customer!$A:$A,[1]Customer!$V:$V),IF(N1807&lt;&gt;0,LOOKUP(N1807,[1]Supplier!$A:$A,[1]Supplier!$V:$V))))=FALSE,LOOKUP(P1807,[1]Banking!$A:$A,[1]Banking!$C:$C),IF(AND(IF(M1807&lt;&gt;0,LOOKUP(M1807,[1]Customer!$A:$A,[1]Customer!$V:$V),IF(N1807&lt;&gt;0,LOOKUP(N1807,[1]Supplier!$A:$A,[1]Supplier!$V:$V)))=FALSE,O1807&lt;&gt;0),LOOKUP(O1807,[1]Branch!$A:$A,[1]Branch!$V:$V),IF(M1807&lt;&gt;0,LOOKUP(M1807,[1]Customer!$A:$A,[1]Customer!$V:$V),IF(N1807&lt;&gt;0,LOOKUP(N1807,[1]Supplier!$A:$A,[1]Supplier!$V:$V))))),"")</f>
        <v/>
      </c>
      <c r="S1807" s="14">
        <f>IFERROR(SUMIF(CREF!A:A,PREF!A1807,CREF!G:G),"")</f>
        <v>0</v>
      </c>
    </row>
    <row r="1808" spans="17:19">
      <c r="Q1808" s="4" t="str">
        <f>IFERROR(IF(IF(AND(IF(M1808&lt;&gt;0,LOOKUP(M1808,[1]Customer!$A:$A,[1]Customer!$B:$B),IF(N1808&lt;&gt;0,LOOKUP(N1808,[1]Supplier!$A:$A,[1]Supplier!$B:$B)))=FALSE,O1808&lt;&gt;0),LOOKUP(O1808,[1]Branch!$A:$A,[1]Branch!$B:$B),IF(M1808&lt;&gt;0,LOOKUP(M1808,[1]Customer!$A:$A,[1]Customer!$B:$B),IF(N1808&lt;&gt;0,LOOKUP(N1808,[1]Supplier!$A:$A,[1]Supplier!$B:$B))))=FALSE,LOOKUP(P1808,[1]Banking!$A:$A,[1]Banking!$B:$B),IF(AND(IF(M1808&lt;&gt;0,LOOKUP(M1808,[1]Customer!$A:$A,[1]Customer!$B:$B),IF(N1808&lt;&gt;0,LOOKUP(N1808,[1]Supplier!$A:$A,[1]Supplier!$B:$B)))=FALSE,O1808&lt;&gt;0),LOOKUP(O1808,[1]Branch!$A:$A,[1]Branch!$B:$B),IF(M1808&lt;&gt;0,LOOKUP(M1808,[1]Customer!$A:$A,[1]Customer!$B:$B),IF(N1808&lt;&gt;0,LOOKUP(N1808,[1]Supplier!$A:$A,[1]Supplier!$B:$B))))),"")</f>
        <v/>
      </c>
      <c r="R1808" s="4" t="str">
        <f>IFERROR(IF(IF(AND(IF(M1808&lt;&gt;0,LOOKUP(M1808,[1]Customer!$A:$A,[1]Customer!$V:$V),IF(N1808&lt;&gt;0,LOOKUP(N1808,[1]Supplier!$A:$A,[1]Supplier!$V:$V)))=FALSE,O1808&lt;&gt;0),LOOKUP(O1808,[1]Branch!$A:$A,[1]Branch!$V:$V),IF(M1808&lt;&gt;0,LOOKUP(M1808,[1]Customer!$A:$A,[1]Customer!$V:$V),IF(N1808&lt;&gt;0,LOOKUP(N1808,[1]Supplier!$A:$A,[1]Supplier!$V:$V))))=FALSE,LOOKUP(P1808,[1]Banking!$A:$A,[1]Banking!$C:$C),IF(AND(IF(M1808&lt;&gt;0,LOOKUP(M1808,[1]Customer!$A:$A,[1]Customer!$V:$V),IF(N1808&lt;&gt;0,LOOKUP(N1808,[1]Supplier!$A:$A,[1]Supplier!$V:$V)))=FALSE,O1808&lt;&gt;0),LOOKUP(O1808,[1]Branch!$A:$A,[1]Branch!$V:$V),IF(M1808&lt;&gt;0,LOOKUP(M1808,[1]Customer!$A:$A,[1]Customer!$V:$V),IF(N1808&lt;&gt;0,LOOKUP(N1808,[1]Supplier!$A:$A,[1]Supplier!$V:$V))))),"")</f>
        <v/>
      </c>
      <c r="S1808" s="14">
        <f>IFERROR(SUMIF(CREF!A:A,PREF!A1808,CREF!G:G),"")</f>
        <v>0</v>
      </c>
    </row>
    <row r="1809" spans="17:19">
      <c r="Q1809" s="4" t="str">
        <f>IFERROR(IF(IF(AND(IF(M1809&lt;&gt;0,LOOKUP(M1809,[1]Customer!$A:$A,[1]Customer!$B:$B),IF(N1809&lt;&gt;0,LOOKUP(N1809,[1]Supplier!$A:$A,[1]Supplier!$B:$B)))=FALSE,O1809&lt;&gt;0),LOOKUP(O1809,[1]Branch!$A:$A,[1]Branch!$B:$B),IF(M1809&lt;&gt;0,LOOKUP(M1809,[1]Customer!$A:$A,[1]Customer!$B:$B),IF(N1809&lt;&gt;0,LOOKUP(N1809,[1]Supplier!$A:$A,[1]Supplier!$B:$B))))=FALSE,LOOKUP(P1809,[1]Banking!$A:$A,[1]Banking!$B:$B),IF(AND(IF(M1809&lt;&gt;0,LOOKUP(M1809,[1]Customer!$A:$A,[1]Customer!$B:$B),IF(N1809&lt;&gt;0,LOOKUP(N1809,[1]Supplier!$A:$A,[1]Supplier!$B:$B)))=FALSE,O1809&lt;&gt;0),LOOKUP(O1809,[1]Branch!$A:$A,[1]Branch!$B:$B),IF(M1809&lt;&gt;0,LOOKUP(M1809,[1]Customer!$A:$A,[1]Customer!$B:$B),IF(N1809&lt;&gt;0,LOOKUP(N1809,[1]Supplier!$A:$A,[1]Supplier!$B:$B))))),"")</f>
        <v/>
      </c>
      <c r="R1809" s="4" t="str">
        <f>IFERROR(IF(IF(AND(IF(M1809&lt;&gt;0,LOOKUP(M1809,[1]Customer!$A:$A,[1]Customer!$V:$V),IF(N1809&lt;&gt;0,LOOKUP(N1809,[1]Supplier!$A:$A,[1]Supplier!$V:$V)))=FALSE,O1809&lt;&gt;0),LOOKUP(O1809,[1]Branch!$A:$A,[1]Branch!$V:$V),IF(M1809&lt;&gt;0,LOOKUP(M1809,[1]Customer!$A:$A,[1]Customer!$V:$V),IF(N1809&lt;&gt;0,LOOKUP(N1809,[1]Supplier!$A:$A,[1]Supplier!$V:$V))))=FALSE,LOOKUP(P1809,[1]Banking!$A:$A,[1]Banking!$C:$C),IF(AND(IF(M1809&lt;&gt;0,LOOKUP(M1809,[1]Customer!$A:$A,[1]Customer!$V:$V),IF(N1809&lt;&gt;0,LOOKUP(N1809,[1]Supplier!$A:$A,[1]Supplier!$V:$V)))=FALSE,O1809&lt;&gt;0),LOOKUP(O1809,[1]Branch!$A:$A,[1]Branch!$V:$V),IF(M1809&lt;&gt;0,LOOKUP(M1809,[1]Customer!$A:$A,[1]Customer!$V:$V),IF(N1809&lt;&gt;0,LOOKUP(N1809,[1]Supplier!$A:$A,[1]Supplier!$V:$V))))),"")</f>
        <v/>
      </c>
      <c r="S1809" s="14">
        <f>IFERROR(SUMIF(CREF!A:A,PREF!A1809,CREF!G:G),"")</f>
        <v>0</v>
      </c>
    </row>
    <row r="1810" spans="17:19">
      <c r="Q1810" s="4" t="str">
        <f>IFERROR(IF(IF(AND(IF(M1810&lt;&gt;0,LOOKUP(M1810,[1]Customer!$A:$A,[1]Customer!$B:$B),IF(N1810&lt;&gt;0,LOOKUP(N1810,[1]Supplier!$A:$A,[1]Supplier!$B:$B)))=FALSE,O1810&lt;&gt;0),LOOKUP(O1810,[1]Branch!$A:$A,[1]Branch!$B:$B),IF(M1810&lt;&gt;0,LOOKUP(M1810,[1]Customer!$A:$A,[1]Customer!$B:$B),IF(N1810&lt;&gt;0,LOOKUP(N1810,[1]Supplier!$A:$A,[1]Supplier!$B:$B))))=FALSE,LOOKUP(P1810,[1]Banking!$A:$A,[1]Banking!$B:$B),IF(AND(IF(M1810&lt;&gt;0,LOOKUP(M1810,[1]Customer!$A:$A,[1]Customer!$B:$B),IF(N1810&lt;&gt;0,LOOKUP(N1810,[1]Supplier!$A:$A,[1]Supplier!$B:$B)))=FALSE,O1810&lt;&gt;0),LOOKUP(O1810,[1]Branch!$A:$A,[1]Branch!$B:$B),IF(M1810&lt;&gt;0,LOOKUP(M1810,[1]Customer!$A:$A,[1]Customer!$B:$B),IF(N1810&lt;&gt;0,LOOKUP(N1810,[1]Supplier!$A:$A,[1]Supplier!$B:$B))))),"")</f>
        <v/>
      </c>
      <c r="R1810" s="4" t="str">
        <f>IFERROR(IF(IF(AND(IF(M1810&lt;&gt;0,LOOKUP(M1810,[1]Customer!$A:$A,[1]Customer!$V:$V),IF(N1810&lt;&gt;0,LOOKUP(N1810,[1]Supplier!$A:$A,[1]Supplier!$V:$V)))=FALSE,O1810&lt;&gt;0),LOOKUP(O1810,[1]Branch!$A:$A,[1]Branch!$V:$V),IF(M1810&lt;&gt;0,LOOKUP(M1810,[1]Customer!$A:$A,[1]Customer!$V:$V),IF(N1810&lt;&gt;0,LOOKUP(N1810,[1]Supplier!$A:$A,[1]Supplier!$V:$V))))=FALSE,LOOKUP(P1810,[1]Banking!$A:$A,[1]Banking!$C:$C),IF(AND(IF(M1810&lt;&gt;0,LOOKUP(M1810,[1]Customer!$A:$A,[1]Customer!$V:$V),IF(N1810&lt;&gt;0,LOOKUP(N1810,[1]Supplier!$A:$A,[1]Supplier!$V:$V)))=FALSE,O1810&lt;&gt;0),LOOKUP(O1810,[1]Branch!$A:$A,[1]Branch!$V:$V),IF(M1810&lt;&gt;0,LOOKUP(M1810,[1]Customer!$A:$A,[1]Customer!$V:$V),IF(N1810&lt;&gt;0,LOOKUP(N1810,[1]Supplier!$A:$A,[1]Supplier!$V:$V))))),"")</f>
        <v/>
      </c>
      <c r="S1810" s="14">
        <f>IFERROR(SUMIF(CREF!A:A,PREF!A1810,CREF!G:G),"")</f>
        <v>0</v>
      </c>
    </row>
    <row r="1811" spans="17:19">
      <c r="Q1811" s="4" t="str">
        <f>IFERROR(IF(IF(AND(IF(M1811&lt;&gt;0,LOOKUP(M1811,[1]Customer!$A:$A,[1]Customer!$B:$B),IF(N1811&lt;&gt;0,LOOKUP(N1811,[1]Supplier!$A:$A,[1]Supplier!$B:$B)))=FALSE,O1811&lt;&gt;0),LOOKUP(O1811,[1]Branch!$A:$A,[1]Branch!$B:$B),IF(M1811&lt;&gt;0,LOOKUP(M1811,[1]Customer!$A:$A,[1]Customer!$B:$B),IF(N1811&lt;&gt;0,LOOKUP(N1811,[1]Supplier!$A:$A,[1]Supplier!$B:$B))))=FALSE,LOOKUP(P1811,[1]Banking!$A:$A,[1]Banking!$B:$B),IF(AND(IF(M1811&lt;&gt;0,LOOKUP(M1811,[1]Customer!$A:$A,[1]Customer!$B:$B),IF(N1811&lt;&gt;0,LOOKUP(N1811,[1]Supplier!$A:$A,[1]Supplier!$B:$B)))=FALSE,O1811&lt;&gt;0),LOOKUP(O1811,[1]Branch!$A:$A,[1]Branch!$B:$B),IF(M1811&lt;&gt;0,LOOKUP(M1811,[1]Customer!$A:$A,[1]Customer!$B:$B),IF(N1811&lt;&gt;0,LOOKUP(N1811,[1]Supplier!$A:$A,[1]Supplier!$B:$B))))),"")</f>
        <v/>
      </c>
      <c r="R1811" s="4" t="str">
        <f>IFERROR(IF(IF(AND(IF(M1811&lt;&gt;0,LOOKUP(M1811,[1]Customer!$A:$A,[1]Customer!$V:$V),IF(N1811&lt;&gt;0,LOOKUP(N1811,[1]Supplier!$A:$A,[1]Supplier!$V:$V)))=FALSE,O1811&lt;&gt;0),LOOKUP(O1811,[1]Branch!$A:$A,[1]Branch!$V:$V),IF(M1811&lt;&gt;0,LOOKUP(M1811,[1]Customer!$A:$A,[1]Customer!$V:$V),IF(N1811&lt;&gt;0,LOOKUP(N1811,[1]Supplier!$A:$A,[1]Supplier!$V:$V))))=FALSE,LOOKUP(P1811,[1]Banking!$A:$A,[1]Banking!$C:$C),IF(AND(IF(M1811&lt;&gt;0,LOOKUP(M1811,[1]Customer!$A:$A,[1]Customer!$V:$V),IF(N1811&lt;&gt;0,LOOKUP(N1811,[1]Supplier!$A:$A,[1]Supplier!$V:$V)))=FALSE,O1811&lt;&gt;0),LOOKUP(O1811,[1]Branch!$A:$A,[1]Branch!$V:$V),IF(M1811&lt;&gt;0,LOOKUP(M1811,[1]Customer!$A:$A,[1]Customer!$V:$V),IF(N1811&lt;&gt;0,LOOKUP(N1811,[1]Supplier!$A:$A,[1]Supplier!$V:$V))))),"")</f>
        <v/>
      </c>
      <c r="S1811" s="14">
        <f>IFERROR(SUMIF(CREF!A:A,PREF!A1811,CREF!G:G),"")</f>
        <v>0</v>
      </c>
    </row>
    <row r="1812" spans="17:19">
      <c r="Q1812" s="4" t="str">
        <f>IFERROR(IF(IF(AND(IF(M1812&lt;&gt;0,LOOKUP(M1812,[1]Customer!$A:$A,[1]Customer!$B:$B),IF(N1812&lt;&gt;0,LOOKUP(N1812,[1]Supplier!$A:$A,[1]Supplier!$B:$B)))=FALSE,O1812&lt;&gt;0),LOOKUP(O1812,[1]Branch!$A:$A,[1]Branch!$B:$B),IF(M1812&lt;&gt;0,LOOKUP(M1812,[1]Customer!$A:$A,[1]Customer!$B:$B),IF(N1812&lt;&gt;0,LOOKUP(N1812,[1]Supplier!$A:$A,[1]Supplier!$B:$B))))=FALSE,LOOKUP(P1812,[1]Banking!$A:$A,[1]Banking!$B:$B),IF(AND(IF(M1812&lt;&gt;0,LOOKUP(M1812,[1]Customer!$A:$A,[1]Customer!$B:$B),IF(N1812&lt;&gt;0,LOOKUP(N1812,[1]Supplier!$A:$A,[1]Supplier!$B:$B)))=FALSE,O1812&lt;&gt;0),LOOKUP(O1812,[1]Branch!$A:$A,[1]Branch!$B:$B),IF(M1812&lt;&gt;0,LOOKUP(M1812,[1]Customer!$A:$A,[1]Customer!$B:$B),IF(N1812&lt;&gt;0,LOOKUP(N1812,[1]Supplier!$A:$A,[1]Supplier!$B:$B))))),"")</f>
        <v/>
      </c>
      <c r="R1812" s="4" t="str">
        <f>IFERROR(IF(IF(AND(IF(M1812&lt;&gt;0,LOOKUP(M1812,[1]Customer!$A:$A,[1]Customer!$V:$V),IF(N1812&lt;&gt;0,LOOKUP(N1812,[1]Supplier!$A:$A,[1]Supplier!$V:$V)))=FALSE,O1812&lt;&gt;0),LOOKUP(O1812,[1]Branch!$A:$A,[1]Branch!$V:$V),IF(M1812&lt;&gt;0,LOOKUP(M1812,[1]Customer!$A:$A,[1]Customer!$V:$V),IF(N1812&lt;&gt;0,LOOKUP(N1812,[1]Supplier!$A:$A,[1]Supplier!$V:$V))))=FALSE,LOOKUP(P1812,[1]Banking!$A:$A,[1]Banking!$C:$C),IF(AND(IF(M1812&lt;&gt;0,LOOKUP(M1812,[1]Customer!$A:$A,[1]Customer!$V:$V),IF(N1812&lt;&gt;0,LOOKUP(N1812,[1]Supplier!$A:$A,[1]Supplier!$V:$V)))=FALSE,O1812&lt;&gt;0),LOOKUP(O1812,[1]Branch!$A:$A,[1]Branch!$V:$V),IF(M1812&lt;&gt;0,LOOKUP(M1812,[1]Customer!$A:$A,[1]Customer!$V:$V),IF(N1812&lt;&gt;0,LOOKUP(N1812,[1]Supplier!$A:$A,[1]Supplier!$V:$V))))),"")</f>
        <v/>
      </c>
      <c r="S1812" s="14">
        <f>IFERROR(SUMIF(CREF!A:A,PREF!A1812,CREF!G:G),"")</f>
        <v>0</v>
      </c>
    </row>
    <row r="1813" spans="17:19">
      <c r="Q1813" s="4" t="str">
        <f>IFERROR(IF(IF(AND(IF(M1813&lt;&gt;0,LOOKUP(M1813,[1]Customer!$A:$A,[1]Customer!$B:$B),IF(N1813&lt;&gt;0,LOOKUP(N1813,[1]Supplier!$A:$A,[1]Supplier!$B:$B)))=FALSE,O1813&lt;&gt;0),LOOKUP(O1813,[1]Branch!$A:$A,[1]Branch!$B:$B),IF(M1813&lt;&gt;0,LOOKUP(M1813,[1]Customer!$A:$A,[1]Customer!$B:$B),IF(N1813&lt;&gt;0,LOOKUP(N1813,[1]Supplier!$A:$A,[1]Supplier!$B:$B))))=FALSE,LOOKUP(P1813,[1]Banking!$A:$A,[1]Banking!$B:$B),IF(AND(IF(M1813&lt;&gt;0,LOOKUP(M1813,[1]Customer!$A:$A,[1]Customer!$B:$B),IF(N1813&lt;&gt;0,LOOKUP(N1813,[1]Supplier!$A:$A,[1]Supplier!$B:$B)))=FALSE,O1813&lt;&gt;0),LOOKUP(O1813,[1]Branch!$A:$A,[1]Branch!$B:$B),IF(M1813&lt;&gt;0,LOOKUP(M1813,[1]Customer!$A:$A,[1]Customer!$B:$B),IF(N1813&lt;&gt;0,LOOKUP(N1813,[1]Supplier!$A:$A,[1]Supplier!$B:$B))))),"")</f>
        <v/>
      </c>
      <c r="R1813" s="4" t="str">
        <f>IFERROR(IF(IF(AND(IF(M1813&lt;&gt;0,LOOKUP(M1813,[1]Customer!$A:$A,[1]Customer!$V:$V),IF(N1813&lt;&gt;0,LOOKUP(N1813,[1]Supplier!$A:$A,[1]Supplier!$V:$V)))=FALSE,O1813&lt;&gt;0),LOOKUP(O1813,[1]Branch!$A:$A,[1]Branch!$V:$V),IF(M1813&lt;&gt;0,LOOKUP(M1813,[1]Customer!$A:$A,[1]Customer!$V:$V),IF(N1813&lt;&gt;0,LOOKUP(N1813,[1]Supplier!$A:$A,[1]Supplier!$V:$V))))=FALSE,LOOKUP(P1813,[1]Banking!$A:$A,[1]Banking!$C:$C),IF(AND(IF(M1813&lt;&gt;0,LOOKUP(M1813,[1]Customer!$A:$A,[1]Customer!$V:$V),IF(N1813&lt;&gt;0,LOOKUP(N1813,[1]Supplier!$A:$A,[1]Supplier!$V:$V)))=FALSE,O1813&lt;&gt;0),LOOKUP(O1813,[1]Branch!$A:$A,[1]Branch!$V:$V),IF(M1813&lt;&gt;0,LOOKUP(M1813,[1]Customer!$A:$A,[1]Customer!$V:$V),IF(N1813&lt;&gt;0,LOOKUP(N1813,[1]Supplier!$A:$A,[1]Supplier!$V:$V))))),"")</f>
        <v/>
      </c>
      <c r="S1813" s="14">
        <f>IFERROR(SUMIF(CREF!A:A,PREF!A1813,CREF!G:G),"")</f>
        <v>0</v>
      </c>
    </row>
    <row r="1814" spans="17:19">
      <c r="Q1814" s="4" t="str">
        <f>IFERROR(IF(IF(AND(IF(M1814&lt;&gt;0,LOOKUP(M1814,[1]Customer!$A:$A,[1]Customer!$B:$B),IF(N1814&lt;&gt;0,LOOKUP(N1814,[1]Supplier!$A:$A,[1]Supplier!$B:$B)))=FALSE,O1814&lt;&gt;0),LOOKUP(O1814,[1]Branch!$A:$A,[1]Branch!$B:$B),IF(M1814&lt;&gt;0,LOOKUP(M1814,[1]Customer!$A:$A,[1]Customer!$B:$B),IF(N1814&lt;&gt;0,LOOKUP(N1814,[1]Supplier!$A:$A,[1]Supplier!$B:$B))))=FALSE,LOOKUP(P1814,[1]Banking!$A:$A,[1]Banking!$B:$B),IF(AND(IF(M1814&lt;&gt;0,LOOKUP(M1814,[1]Customer!$A:$A,[1]Customer!$B:$B),IF(N1814&lt;&gt;0,LOOKUP(N1814,[1]Supplier!$A:$A,[1]Supplier!$B:$B)))=FALSE,O1814&lt;&gt;0),LOOKUP(O1814,[1]Branch!$A:$A,[1]Branch!$B:$B),IF(M1814&lt;&gt;0,LOOKUP(M1814,[1]Customer!$A:$A,[1]Customer!$B:$B),IF(N1814&lt;&gt;0,LOOKUP(N1814,[1]Supplier!$A:$A,[1]Supplier!$B:$B))))),"")</f>
        <v/>
      </c>
      <c r="R1814" s="4" t="str">
        <f>IFERROR(IF(IF(AND(IF(M1814&lt;&gt;0,LOOKUP(M1814,[1]Customer!$A:$A,[1]Customer!$V:$V),IF(N1814&lt;&gt;0,LOOKUP(N1814,[1]Supplier!$A:$A,[1]Supplier!$V:$V)))=FALSE,O1814&lt;&gt;0),LOOKUP(O1814,[1]Branch!$A:$A,[1]Branch!$V:$V),IF(M1814&lt;&gt;0,LOOKUP(M1814,[1]Customer!$A:$A,[1]Customer!$V:$V),IF(N1814&lt;&gt;0,LOOKUP(N1814,[1]Supplier!$A:$A,[1]Supplier!$V:$V))))=FALSE,LOOKUP(P1814,[1]Banking!$A:$A,[1]Banking!$C:$C),IF(AND(IF(M1814&lt;&gt;0,LOOKUP(M1814,[1]Customer!$A:$A,[1]Customer!$V:$V),IF(N1814&lt;&gt;0,LOOKUP(N1814,[1]Supplier!$A:$A,[1]Supplier!$V:$V)))=FALSE,O1814&lt;&gt;0),LOOKUP(O1814,[1]Branch!$A:$A,[1]Branch!$V:$V),IF(M1814&lt;&gt;0,LOOKUP(M1814,[1]Customer!$A:$A,[1]Customer!$V:$V),IF(N1814&lt;&gt;0,LOOKUP(N1814,[1]Supplier!$A:$A,[1]Supplier!$V:$V))))),"")</f>
        <v/>
      </c>
      <c r="S1814" s="14">
        <f>IFERROR(SUMIF(CREF!A:A,PREF!A1814,CREF!G:G),"")</f>
        <v>0</v>
      </c>
    </row>
    <row r="1815" spans="17:19">
      <c r="Q1815" s="4" t="str">
        <f>IFERROR(IF(IF(AND(IF(M1815&lt;&gt;0,LOOKUP(M1815,[1]Customer!$A:$A,[1]Customer!$B:$B),IF(N1815&lt;&gt;0,LOOKUP(N1815,[1]Supplier!$A:$A,[1]Supplier!$B:$B)))=FALSE,O1815&lt;&gt;0),LOOKUP(O1815,[1]Branch!$A:$A,[1]Branch!$B:$B),IF(M1815&lt;&gt;0,LOOKUP(M1815,[1]Customer!$A:$A,[1]Customer!$B:$B),IF(N1815&lt;&gt;0,LOOKUP(N1815,[1]Supplier!$A:$A,[1]Supplier!$B:$B))))=FALSE,LOOKUP(P1815,[1]Banking!$A:$A,[1]Banking!$B:$B),IF(AND(IF(M1815&lt;&gt;0,LOOKUP(M1815,[1]Customer!$A:$A,[1]Customer!$B:$B),IF(N1815&lt;&gt;0,LOOKUP(N1815,[1]Supplier!$A:$A,[1]Supplier!$B:$B)))=FALSE,O1815&lt;&gt;0),LOOKUP(O1815,[1]Branch!$A:$A,[1]Branch!$B:$B),IF(M1815&lt;&gt;0,LOOKUP(M1815,[1]Customer!$A:$A,[1]Customer!$B:$B),IF(N1815&lt;&gt;0,LOOKUP(N1815,[1]Supplier!$A:$A,[1]Supplier!$B:$B))))),"")</f>
        <v/>
      </c>
      <c r="R1815" s="4" t="str">
        <f>IFERROR(IF(IF(AND(IF(M1815&lt;&gt;0,LOOKUP(M1815,[1]Customer!$A:$A,[1]Customer!$V:$V),IF(N1815&lt;&gt;0,LOOKUP(N1815,[1]Supplier!$A:$A,[1]Supplier!$V:$V)))=FALSE,O1815&lt;&gt;0),LOOKUP(O1815,[1]Branch!$A:$A,[1]Branch!$V:$V),IF(M1815&lt;&gt;0,LOOKUP(M1815,[1]Customer!$A:$A,[1]Customer!$V:$V),IF(N1815&lt;&gt;0,LOOKUP(N1815,[1]Supplier!$A:$A,[1]Supplier!$V:$V))))=FALSE,LOOKUP(P1815,[1]Banking!$A:$A,[1]Banking!$C:$C),IF(AND(IF(M1815&lt;&gt;0,LOOKUP(M1815,[1]Customer!$A:$A,[1]Customer!$V:$V),IF(N1815&lt;&gt;0,LOOKUP(N1815,[1]Supplier!$A:$A,[1]Supplier!$V:$V)))=FALSE,O1815&lt;&gt;0),LOOKUP(O1815,[1]Branch!$A:$A,[1]Branch!$V:$V),IF(M1815&lt;&gt;0,LOOKUP(M1815,[1]Customer!$A:$A,[1]Customer!$V:$V),IF(N1815&lt;&gt;0,LOOKUP(N1815,[1]Supplier!$A:$A,[1]Supplier!$V:$V))))),"")</f>
        <v/>
      </c>
      <c r="S1815" s="14">
        <f>IFERROR(SUMIF(CREF!A:A,PREF!A1815,CREF!G:G),"")</f>
        <v>0</v>
      </c>
    </row>
    <row r="1816" spans="17:19">
      <c r="Q1816" s="4" t="str">
        <f>IFERROR(IF(IF(AND(IF(M1816&lt;&gt;0,LOOKUP(M1816,[1]Customer!$A:$A,[1]Customer!$B:$B),IF(N1816&lt;&gt;0,LOOKUP(N1816,[1]Supplier!$A:$A,[1]Supplier!$B:$B)))=FALSE,O1816&lt;&gt;0),LOOKUP(O1816,[1]Branch!$A:$A,[1]Branch!$B:$B),IF(M1816&lt;&gt;0,LOOKUP(M1816,[1]Customer!$A:$A,[1]Customer!$B:$B),IF(N1816&lt;&gt;0,LOOKUP(N1816,[1]Supplier!$A:$A,[1]Supplier!$B:$B))))=FALSE,LOOKUP(P1816,[1]Banking!$A:$A,[1]Banking!$B:$B),IF(AND(IF(M1816&lt;&gt;0,LOOKUP(M1816,[1]Customer!$A:$A,[1]Customer!$B:$B),IF(N1816&lt;&gt;0,LOOKUP(N1816,[1]Supplier!$A:$A,[1]Supplier!$B:$B)))=FALSE,O1816&lt;&gt;0),LOOKUP(O1816,[1]Branch!$A:$A,[1]Branch!$B:$B),IF(M1816&lt;&gt;0,LOOKUP(M1816,[1]Customer!$A:$A,[1]Customer!$B:$B),IF(N1816&lt;&gt;0,LOOKUP(N1816,[1]Supplier!$A:$A,[1]Supplier!$B:$B))))),"")</f>
        <v/>
      </c>
      <c r="R1816" s="4" t="str">
        <f>IFERROR(IF(IF(AND(IF(M1816&lt;&gt;0,LOOKUP(M1816,[1]Customer!$A:$A,[1]Customer!$V:$V),IF(N1816&lt;&gt;0,LOOKUP(N1816,[1]Supplier!$A:$A,[1]Supplier!$V:$V)))=FALSE,O1816&lt;&gt;0),LOOKUP(O1816,[1]Branch!$A:$A,[1]Branch!$V:$V),IF(M1816&lt;&gt;0,LOOKUP(M1816,[1]Customer!$A:$A,[1]Customer!$V:$V),IF(N1816&lt;&gt;0,LOOKUP(N1816,[1]Supplier!$A:$A,[1]Supplier!$V:$V))))=FALSE,LOOKUP(P1816,[1]Banking!$A:$A,[1]Banking!$C:$C),IF(AND(IF(M1816&lt;&gt;0,LOOKUP(M1816,[1]Customer!$A:$A,[1]Customer!$V:$V),IF(N1816&lt;&gt;0,LOOKUP(N1816,[1]Supplier!$A:$A,[1]Supplier!$V:$V)))=FALSE,O1816&lt;&gt;0),LOOKUP(O1816,[1]Branch!$A:$A,[1]Branch!$V:$V),IF(M1816&lt;&gt;0,LOOKUP(M1816,[1]Customer!$A:$A,[1]Customer!$V:$V),IF(N1816&lt;&gt;0,LOOKUP(N1816,[1]Supplier!$A:$A,[1]Supplier!$V:$V))))),"")</f>
        <v/>
      </c>
      <c r="S1816" s="14">
        <f>IFERROR(SUMIF(CREF!A:A,PREF!A1816,CREF!G:G),"")</f>
        <v>0</v>
      </c>
    </row>
    <row r="1817" spans="17:19">
      <c r="Q1817" s="4" t="str">
        <f>IFERROR(IF(IF(AND(IF(M1817&lt;&gt;0,LOOKUP(M1817,[1]Customer!$A:$A,[1]Customer!$B:$B),IF(N1817&lt;&gt;0,LOOKUP(N1817,[1]Supplier!$A:$A,[1]Supplier!$B:$B)))=FALSE,O1817&lt;&gt;0),LOOKUP(O1817,[1]Branch!$A:$A,[1]Branch!$B:$B),IF(M1817&lt;&gt;0,LOOKUP(M1817,[1]Customer!$A:$A,[1]Customer!$B:$B),IF(N1817&lt;&gt;0,LOOKUP(N1817,[1]Supplier!$A:$A,[1]Supplier!$B:$B))))=FALSE,LOOKUP(P1817,[1]Banking!$A:$A,[1]Banking!$B:$B),IF(AND(IF(M1817&lt;&gt;0,LOOKUP(M1817,[1]Customer!$A:$A,[1]Customer!$B:$B),IF(N1817&lt;&gt;0,LOOKUP(N1817,[1]Supplier!$A:$A,[1]Supplier!$B:$B)))=FALSE,O1817&lt;&gt;0),LOOKUP(O1817,[1]Branch!$A:$A,[1]Branch!$B:$B),IF(M1817&lt;&gt;0,LOOKUP(M1817,[1]Customer!$A:$A,[1]Customer!$B:$B),IF(N1817&lt;&gt;0,LOOKUP(N1817,[1]Supplier!$A:$A,[1]Supplier!$B:$B))))),"")</f>
        <v/>
      </c>
      <c r="R1817" s="4" t="str">
        <f>IFERROR(IF(IF(AND(IF(M1817&lt;&gt;0,LOOKUP(M1817,[1]Customer!$A:$A,[1]Customer!$V:$V),IF(N1817&lt;&gt;0,LOOKUP(N1817,[1]Supplier!$A:$A,[1]Supplier!$V:$V)))=FALSE,O1817&lt;&gt;0),LOOKUP(O1817,[1]Branch!$A:$A,[1]Branch!$V:$V),IF(M1817&lt;&gt;0,LOOKUP(M1817,[1]Customer!$A:$A,[1]Customer!$V:$V),IF(N1817&lt;&gt;0,LOOKUP(N1817,[1]Supplier!$A:$A,[1]Supplier!$V:$V))))=FALSE,LOOKUP(P1817,[1]Banking!$A:$A,[1]Banking!$C:$C),IF(AND(IF(M1817&lt;&gt;0,LOOKUP(M1817,[1]Customer!$A:$A,[1]Customer!$V:$V),IF(N1817&lt;&gt;0,LOOKUP(N1817,[1]Supplier!$A:$A,[1]Supplier!$V:$V)))=FALSE,O1817&lt;&gt;0),LOOKUP(O1817,[1]Branch!$A:$A,[1]Branch!$V:$V),IF(M1817&lt;&gt;0,LOOKUP(M1817,[1]Customer!$A:$A,[1]Customer!$V:$V),IF(N1817&lt;&gt;0,LOOKUP(N1817,[1]Supplier!$A:$A,[1]Supplier!$V:$V))))),"")</f>
        <v/>
      </c>
      <c r="S1817" s="14">
        <f>IFERROR(SUMIF(CREF!A:A,PREF!A1817,CREF!G:G),"")</f>
        <v>0</v>
      </c>
    </row>
    <row r="1818" spans="17:19">
      <c r="Q1818" s="4" t="str">
        <f>IFERROR(IF(IF(AND(IF(M1818&lt;&gt;0,LOOKUP(M1818,[1]Customer!$A:$A,[1]Customer!$B:$B),IF(N1818&lt;&gt;0,LOOKUP(N1818,[1]Supplier!$A:$A,[1]Supplier!$B:$B)))=FALSE,O1818&lt;&gt;0),LOOKUP(O1818,[1]Branch!$A:$A,[1]Branch!$B:$B),IF(M1818&lt;&gt;0,LOOKUP(M1818,[1]Customer!$A:$A,[1]Customer!$B:$B),IF(N1818&lt;&gt;0,LOOKUP(N1818,[1]Supplier!$A:$A,[1]Supplier!$B:$B))))=FALSE,LOOKUP(P1818,[1]Banking!$A:$A,[1]Banking!$B:$B),IF(AND(IF(M1818&lt;&gt;0,LOOKUP(M1818,[1]Customer!$A:$A,[1]Customer!$B:$B),IF(N1818&lt;&gt;0,LOOKUP(N1818,[1]Supplier!$A:$A,[1]Supplier!$B:$B)))=FALSE,O1818&lt;&gt;0),LOOKUP(O1818,[1]Branch!$A:$A,[1]Branch!$B:$B),IF(M1818&lt;&gt;0,LOOKUP(M1818,[1]Customer!$A:$A,[1]Customer!$B:$B),IF(N1818&lt;&gt;0,LOOKUP(N1818,[1]Supplier!$A:$A,[1]Supplier!$B:$B))))),"")</f>
        <v/>
      </c>
      <c r="R1818" s="4" t="str">
        <f>IFERROR(IF(IF(AND(IF(M1818&lt;&gt;0,LOOKUP(M1818,[1]Customer!$A:$A,[1]Customer!$V:$V),IF(N1818&lt;&gt;0,LOOKUP(N1818,[1]Supplier!$A:$A,[1]Supplier!$V:$V)))=FALSE,O1818&lt;&gt;0),LOOKUP(O1818,[1]Branch!$A:$A,[1]Branch!$V:$V),IF(M1818&lt;&gt;0,LOOKUP(M1818,[1]Customer!$A:$A,[1]Customer!$V:$V),IF(N1818&lt;&gt;0,LOOKUP(N1818,[1]Supplier!$A:$A,[1]Supplier!$V:$V))))=FALSE,LOOKUP(P1818,[1]Banking!$A:$A,[1]Banking!$C:$C),IF(AND(IF(M1818&lt;&gt;0,LOOKUP(M1818,[1]Customer!$A:$A,[1]Customer!$V:$V),IF(N1818&lt;&gt;0,LOOKUP(N1818,[1]Supplier!$A:$A,[1]Supplier!$V:$V)))=FALSE,O1818&lt;&gt;0),LOOKUP(O1818,[1]Branch!$A:$A,[1]Branch!$V:$V),IF(M1818&lt;&gt;0,LOOKUP(M1818,[1]Customer!$A:$A,[1]Customer!$V:$V),IF(N1818&lt;&gt;0,LOOKUP(N1818,[1]Supplier!$A:$A,[1]Supplier!$V:$V))))),"")</f>
        <v/>
      </c>
      <c r="S1818" s="14">
        <f>IFERROR(SUMIF(CREF!A:A,PREF!A1818,CREF!G:G),"")</f>
        <v>0</v>
      </c>
    </row>
    <row r="1819" spans="17:19">
      <c r="Q1819" s="4" t="str">
        <f>IFERROR(IF(IF(AND(IF(M1819&lt;&gt;0,LOOKUP(M1819,[1]Customer!$A:$A,[1]Customer!$B:$B),IF(N1819&lt;&gt;0,LOOKUP(N1819,[1]Supplier!$A:$A,[1]Supplier!$B:$B)))=FALSE,O1819&lt;&gt;0),LOOKUP(O1819,[1]Branch!$A:$A,[1]Branch!$B:$B),IF(M1819&lt;&gt;0,LOOKUP(M1819,[1]Customer!$A:$A,[1]Customer!$B:$B),IF(N1819&lt;&gt;0,LOOKUP(N1819,[1]Supplier!$A:$A,[1]Supplier!$B:$B))))=FALSE,LOOKUP(P1819,[1]Banking!$A:$A,[1]Banking!$B:$B),IF(AND(IF(M1819&lt;&gt;0,LOOKUP(M1819,[1]Customer!$A:$A,[1]Customer!$B:$B),IF(N1819&lt;&gt;0,LOOKUP(N1819,[1]Supplier!$A:$A,[1]Supplier!$B:$B)))=FALSE,O1819&lt;&gt;0),LOOKUP(O1819,[1]Branch!$A:$A,[1]Branch!$B:$B),IF(M1819&lt;&gt;0,LOOKUP(M1819,[1]Customer!$A:$A,[1]Customer!$B:$B),IF(N1819&lt;&gt;0,LOOKUP(N1819,[1]Supplier!$A:$A,[1]Supplier!$B:$B))))),"")</f>
        <v/>
      </c>
      <c r="R1819" s="4" t="str">
        <f>IFERROR(IF(IF(AND(IF(M1819&lt;&gt;0,LOOKUP(M1819,[1]Customer!$A:$A,[1]Customer!$V:$V),IF(N1819&lt;&gt;0,LOOKUP(N1819,[1]Supplier!$A:$A,[1]Supplier!$V:$V)))=FALSE,O1819&lt;&gt;0),LOOKUP(O1819,[1]Branch!$A:$A,[1]Branch!$V:$V),IF(M1819&lt;&gt;0,LOOKUP(M1819,[1]Customer!$A:$A,[1]Customer!$V:$V),IF(N1819&lt;&gt;0,LOOKUP(N1819,[1]Supplier!$A:$A,[1]Supplier!$V:$V))))=FALSE,LOOKUP(P1819,[1]Banking!$A:$A,[1]Banking!$C:$C),IF(AND(IF(M1819&lt;&gt;0,LOOKUP(M1819,[1]Customer!$A:$A,[1]Customer!$V:$V),IF(N1819&lt;&gt;0,LOOKUP(N1819,[1]Supplier!$A:$A,[1]Supplier!$V:$V)))=FALSE,O1819&lt;&gt;0),LOOKUP(O1819,[1]Branch!$A:$A,[1]Branch!$V:$V),IF(M1819&lt;&gt;0,LOOKUP(M1819,[1]Customer!$A:$A,[1]Customer!$V:$V),IF(N1819&lt;&gt;0,LOOKUP(N1819,[1]Supplier!$A:$A,[1]Supplier!$V:$V))))),"")</f>
        <v/>
      </c>
      <c r="S1819" s="14">
        <f>IFERROR(SUMIF(CREF!A:A,PREF!A1819,CREF!G:G),"")</f>
        <v>0</v>
      </c>
    </row>
    <row r="1820" spans="17:19">
      <c r="Q1820" s="4" t="str">
        <f>IFERROR(IF(IF(AND(IF(M1820&lt;&gt;0,LOOKUP(M1820,[1]Customer!$A:$A,[1]Customer!$B:$B),IF(N1820&lt;&gt;0,LOOKUP(N1820,[1]Supplier!$A:$A,[1]Supplier!$B:$B)))=FALSE,O1820&lt;&gt;0),LOOKUP(O1820,[1]Branch!$A:$A,[1]Branch!$B:$B),IF(M1820&lt;&gt;0,LOOKUP(M1820,[1]Customer!$A:$A,[1]Customer!$B:$B),IF(N1820&lt;&gt;0,LOOKUP(N1820,[1]Supplier!$A:$A,[1]Supplier!$B:$B))))=FALSE,LOOKUP(P1820,[1]Banking!$A:$A,[1]Banking!$B:$B),IF(AND(IF(M1820&lt;&gt;0,LOOKUP(M1820,[1]Customer!$A:$A,[1]Customer!$B:$B),IF(N1820&lt;&gt;0,LOOKUP(N1820,[1]Supplier!$A:$A,[1]Supplier!$B:$B)))=FALSE,O1820&lt;&gt;0),LOOKUP(O1820,[1]Branch!$A:$A,[1]Branch!$B:$B),IF(M1820&lt;&gt;0,LOOKUP(M1820,[1]Customer!$A:$A,[1]Customer!$B:$B),IF(N1820&lt;&gt;0,LOOKUP(N1820,[1]Supplier!$A:$A,[1]Supplier!$B:$B))))),"")</f>
        <v/>
      </c>
      <c r="R1820" s="4" t="str">
        <f>IFERROR(IF(IF(AND(IF(M1820&lt;&gt;0,LOOKUP(M1820,[1]Customer!$A:$A,[1]Customer!$V:$V),IF(N1820&lt;&gt;0,LOOKUP(N1820,[1]Supplier!$A:$A,[1]Supplier!$V:$V)))=FALSE,O1820&lt;&gt;0),LOOKUP(O1820,[1]Branch!$A:$A,[1]Branch!$V:$V),IF(M1820&lt;&gt;0,LOOKUP(M1820,[1]Customer!$A:$A,[1]Customer!$V:$V),IF(N1820&lt;&gt;0,LOOKUP(N1820,[1]Supplier!$A:$A,[1]Supplier!$V:$V))))=FALSE,LOOKUP(P1820,[1]Banking!$A:$A,[1]Banking!$C:$C),IF(AND(IF(M1820&lt;&gt;0,LOOKUP(M1820,[1]Customer!$A:$A,[1]Customer!$V:$V),IF(N1820&lt;&gt;0,LOOKUP(N1820,[1]Supplier!$A:$A,[1]Supplier!$V:$V)))=FALSE,O1820&lt;&gt;0),LOOKUP(O1820,[1]Branch!$A:$A,[1]Branch!$V:$V),IF(M1820&lt;&gt;0,LOOKUP(M1820,[1]Customer!$A:$A,[1]Customer!$V:$V),IF(N1820&lt;&gt;0,LOOKUP(N1820,[1]Supplier!$A:$A,[1]Supplier!$V:$V))))),"")</f>
        <v/>
      </c>
      <c r="S1820" s="14">
        <f>IFERROR(SUMIF(CREF!A:A,PREF!A1820,CREF!G:G),"")</f>
        <v>0</v>
      </c>
    </row>
    <row r="1821" spans="17:19">
      <c r="Q1821" s="4" t="str">
        <f>IFERROR(IF(IF(AND(IF(M1821&lt;&gt;0,LOOKUP(M1821,[1]Customer!$A:$A,[1]Customer!$B:$B),IF(N1821&lt;&gt;0,LOOKUP(N1821,[1]Supplier!$A:$A,[1]Supplier!$B:$B)))=FALSE,O1821&lt;&gt;0),LOOKUP(O1821,[1]Branch!$A:$A,[1]Branch!$B:$B),IF(M1821&lt;&gt;0,LOOKUP(M1821,[1]Customer!$A:$A,[1]Customer!$B:$B),IF(N1821&lt;&gt;0,LOOKUP(N1821,[1]Supplier!$A:$A,[1]Supplier!$B:$B))))=FALSE,LOOKUP(P1821,[1]Banking!$A:$A,[1]Banking!$B:$B),IF(AND(IF(M1821&lt;&gt;0,LOOKUP(M1821,[1]Customer!$A:$A,[1]Customer!$B:$B),IF(N1821&lt;&gt;0,LOOKUP(N1821,[1]Supplier!$A:$A,[1]Supplier!$B:$B)))=FALSE,O1821&lt;&gt;0),LOOKUP(O1821,[1]Branch!$A:$A,[1]Branch!$B:$B),IF(M1821&lt;&gt;0,LOOKUP(M1821,[1]Customer!$A:$A,[1]Customer!$B:$B),IF(N1821&lt;&gt;0,LOOKUP(N1821,[1]Supplier!$A:$A,[1]Supplier!$B:$B))))),"")</f>
        <v/>
      </c>
      <c r="R1821" s="4" t="str">
        <f>IFERROR(IF(IF(AND(IF(M1821&lt;&gt;0,LOOKUP(M1821,[1]Customer!$A:$A,[1]Customer!$V:$V),IF(N1821&lt;&gt;0,LOOKUP(N1821,[1]Supplier!$A:$A,[1]Supplier!$V:$V)))=FALSE,O1821&lt;&gt;0),LOOKUP(O1821,[1]Branch!$A:$A,[1]Branch!$V:$V),IF(M1821&lt;&gt;0,LOOKUP(M1821,[1]Customer!$A:$A,[1]Customer!$V:$V),IF(N1821&lt;&gt;0,LOOKUP(N1821,[1]Supplier!$A:$A,[1]Supplier!$V:$V))))=FALSE,LOOKUP(P1821,[1]Banking!$A:$A,[1]Banking!$C:$C),IF(AND(IF(M1821&lt;&gt;0,LOOKUP(M1821,[1]Customer!$A:$A,[1]Customer!$V:$V),IF(N1821&lt;&gt;0,LOOKUP(N1821,[1]Supplier!$A:$A,[1]Supplier!$V:$V)))=FALSE,O1821&lt;&gt;0),LOOKUP(O1821,[1]Branch!$A:$A,[1]Branch!$V:$V),IF(M1821&lt;&gt;0,LOOKUP(M1821,[1]Customer!$A:$A,[1]Customer!$V:$V),IF(N1821&lt;&gt;0,LOOKUP(N1821,[1]Supplier!$A:$A,[1]Supplier!$V:$V))))),"")</f>
        <v/>
      </c>
      <c r="S1821" s="14">
        <f>IFERROR(SUMIF(CREF!A:A,PREF!A1821,CREF!G:G),"")</f>
        <v>0</v>
      </c>
    </row>
    <row r="1822" spans="17:19">
      <c r="Q1822" s="4" t="str">
        <f>IFERROR(IF(IF(AND(IF(M1822&lt;&gt;0,LOOKUP(M1822,[1]Customer!$A:$A,[1]Customer!$B:$B),IF(N1822&lt;&gt;0,LOOKUP(N1822,[1]Supplier!$A:$A,[1]Supplier!$B:$B)))=FALSE,O1822&lt;&gt;0),LOOKUP(O1822,[1]Branch!$A:$A,[1]Branch!$B:$B),IF(M1822&lt;&gt;0,LOOKUP(M1822,[1]Customer!$A:$A,[1]Customer!$B:$B),IF(N1822&lt;&gt;0,LOOKUP(N1822,[1]Supplier!$A:$A,[1]Supplier!$B:$B))))=FALSE,LOOKUP(P1822,[1]Banking!$A:$A,[1]Banking!$B:$B),IF(AND(IF(M1822&lt;&gt;0,LOOKUP(M1822,[1]Customer!$A:$A,[1]Customer!$B:$B),IF(N1822&lt;&gt;0,LOOKUP(N1822,[1]Supplier!$A:$A,[1]Supplier!$B:$B)))=FALSE,O1822&lt;&gt;0),LOOKUP(O1822,[1]Branch!$A:$A,[1]Branch!$B:$B),IF(M1822&lt;&gt;0,LOOKUP(M1822,[1]Customer!$A:$A,[1]Customer!$B:$B),IF(N1822&lt;&gt;0,LOOKUP(N1822,[1]Supplier!$A:$A,[1]Supplier!$B:$B))))),"")</f>
        <v/>
      </c>
      <c r="R1822" s="4" t="str">
        <f>IFERROR(IF(IF(AND(IF(M1822&lt;&gt;0,LOOKUP(M1822,[1]Customer!$A:$A,[1]Customer!$V:$V),IF(N1822&lt;&gt;0,LOOKUP(N1822,[1]Supplier!$A:$A,[1]Supplier!$V:$V)))=FALSE,O1822&lt;&gt;0),LOOKUP(O1822,[1]Branch!$A:$A,[1]Branch!$V:$V),IF(M1822&lt;&gt;0,LOOKUP(M1822,[1]Customer!$A:$A,[1]Customer!$V:$V),IF(N1822&lt;&gt;0,LOOKUP(N1822,[1]Supplier!$A:$A,[1]Supplier!$V:$V))))=FALSE,LOOKUP(P1822,[1]Banking!$A:$A,[1]Banking!$C:$C),IF(AND(IF(M1822&lt;&gt;0,LOOKUP(M1822,[1]Customer!$A:$A,[1]Customer!$V:$V),IF(N1822&lt;&gt;0,LOOKUP(N1822,[1]Supplier!$A:$A,[1]Supplier!$V:$V)))=FALSE,O1822&lt;&gt;0),LOOKUP(O1822,[1]Branch!$A:$A,[1]Branch!$V:$V),IF(M1822&lt;&gt;0,LOOKUP(M1822,[1]Customer!$A:$A,[1]Customer!$V:$V),IF(N1822&lt;&gt;0,LOOKUP(N1822,[1]Supplier!$A:$A,[1]Supplier!$V:$V))))),"")</f>
        <v/>
      </c>
      <c r="S1822" s="14">
        <f>IFERROR(SUMIF(CREF!A:A,PREF!A1822,CREF!G:G),"")</f>
        <v>0</v>
      </c>
    </row>
    <row r="1823" spans="17:19">
      <c r="Q1823" s="4" t="str">
        <f>IFERROR(IF(IF(AND(IF(M1823&lt;&gt;0,LOOKUP(M1823,[1]Customer!$A:$A,[1]Customer!$B:$B),IF(N1823&lt;&gt;0,LOOKUP(N1823,[1]Supplier!$A:$A,[1]Supplier!$B:$B)))=FALSE,O1823&lt;&gt;0),LOOKUP(O1823,[1]Branch!$A:$A,[1]Branch!$B:$B),IF(M1823&lt;&gt;0,LOOKUP(M1823,[1]Customer!$A:$A,[1]Customer!$B:$B),IF(N1823&lt;&gt;0,LOOKUP(N1823,[1]Supplier!$A:$A,[1]Supplier!$B:$B))))=FALSE,LOOKUP(P1823,[1]Banking!$A:$A,[1]Banking!$B:$B),IF(AND(IF(M1823&lt;&gt;0,LOOKUP(M1823,[1]Customer!$A:$A,[1]Customer!$B:$B),IF(N1823&lt;&gt;0,LOOKUP(N1823,[1]Supplier!$A:$A,[1]Supplier!$B:$B)))=FALSE,O1823&lt;&gt;0),LOOKUP(O1823,[1]Branch!$A:$A,[1]Branch!$B:$B),IF(M1823&lt;&gt;0,LOOKUP(M1823,[1]Customer!$A:$A,[1]Customer!$B:$B),IF(N1823&lt;&gt;0,LOOKUP(N1823,[1]Supplier!$A:$A,[1]Supplier!$B:$B))))),"")</f>
        <v/>
      </c>
      <c r="R1823" s="4" t="str">
        <f>IFERROR(IF(IF(AND(IF(M1823&lt;&gt;0,LOOKUP(M1823,[1]Customer!$A:$A,[1]Customer!$V:$V),IF(N1823&lt;&gt;0,LOOKUP(N1823,[1]Supplier!$A:$A,[1]Supplier!$V:$V)))=FALSE,O1823&lt;&gt;0),LOOKUP(O1823,[1]Branch!$A:$A,[1]Branch!$V:$V),IF(M1823&lt;&gt;0,LOOKUP(M1823,[1]Customer!$A:$A,[1]Customer!$V:$V),IF(N1823&lt;&gt;0,LOOKUP(N1823,[1]Supplier!$A:$A,[1]Supplier!$V:$V))))=FALSE,LOOKUP(P1823,[1]Banking!$A:$A,[1]Banking!$C:$C),IF(AND(IF(M1823&lt;&gt;0,LOOKUP(M1823,[1]Customer!$A:$A,[1]Customer!$V:$V),IF(N1823&lt;&gt;0,LOOKUP(N1823,[1]Supplier!$A:$A,[1]Supplier!$V:$V)))=FALSE,O1823&lt;&gt;0),LOOKUP(O1823,[1]Branch!$A:$A,[1]Branch!$V:$V),IF(M1823&lt;&gt;0,LOOKUP(M1823,[1]Customer!$A:$A,[1]Customer!$V:$V),IF(N1823&lt;&gt;0,LOOKUP(N1823,[1]Supplier!$A:$A,[1]Supplier!$V:$V))))),"")</f>
        <v/>
      </c>
      <c r="S1823" s="14">
        <f>IFERROR(SUMIF(CREF!A:A,PREF!A1823,CREF!G:G),"")</f>
        <v>0</v>
      </c>
    </row>
    <row r="1824" spans="17:19">
      <c r="Q1824" s="4" t="str">
        <f>IFERROR(IF(IF(AND(IF(M1824&lt;&gt;0,LOOKUP(M1824,[1]Customer!$A:$A,[1]Customer!$B:$B),IF(N1824&lt;&gt;0,LOOKUP(N1824,[1]Supplier!$A:$A,[1]Supplier!$B:$B)))=FALSE,O1824&lt;&gt;0),LOOKUP(O1824,[1]Branch!$A:$A,[1]Branch!$B:$B),IF(M1824&lt;&gt;0,LOOKUP(M1824,[1]Customer!$A:$A,[1]Customer!$B:$B),IF(N1824&lt;&gt;0,LOOKUP(N1824,[1]Supplier!$A:$A,[1]Supplier!$B:$B))))=FALSE,LOOKUP(P1824,[1]Banking!$A:$A,[1]Banking!$B:$B),IF(AND(IF(M1824&lt;&gt;0,LOOKUP(M1824,[1]Customer!$A:$A,[1]Customer!$B:$B),IF(N1824&lt;&gt;0,LOOKUP(N1824,[1]Supplier!$A:$A,[1]Supplier!$B:$B)))=FALSE,O1824&lt;&gt;0),LOOKUP(O1824,[1]Branch!$A:$A,[1]Branch!$B:$B),IF(M1824&lt;&gt;0,LOOKUP(M1824,[1]Customer!$A:$A,[1]Customer!$B:$B),IF(N1824&lt;&gt;0,LOOKUP(N1824,[1]Supplier!$A:$A,[1]Supplier!$B:$B))))),"")</f>
        <v/>
      </c>
      <c r="R1824" s="4" t="str">
        <f>IFERROR(IF(IF(AND(IF(M1824&lt;&gt;0,LOOKUP(M1824,[1]Customer!$A:$A,[1]Customer!$V:$V),IF(N1824&lt;&gt;0,LOOKUP(N1824,[1]Supplier!$A:$A,[1]Supplier!$V:$V)))=FALSE,O1824&lt;&gt;0),LOOKUP(O1824,[1]Branch!$A:$A,[1]Branch!$V:$V),IF(M1824&lt;&gt;0,LOOKUP(M1824,[1]Customer!$A:$A,[1]Customer!$V:$V),IF(N1824&lt;&gt;0,LOOKUP(N1824,[1]Supplier!$A:$A,[1]Supplier!$V:$V))))=FALSE,LOOKUP(P1824,[1]Banking!$A:$A,[1]Banking!$C:$C),IF(AND(IF(M1824&lt;&gt;0,LOOKUP(M1824,[1]Customer!$A:$A,[1]Customer!$V:$V),IF(N1824&lt;&gt;0,LOOKUP(N1824,[1]Supplier!$A:$A,[1]Supplier!$V:$V)))=FALSE,O1824&lt;&gt;0),LOOKUP(O1824,[1]Branch!$A:$A,[1]Branch!$V:$V),IF(M1824&lt;&gt;0,LOOKUP(M1824,[1]Customer!$A:$A,[1]Customer!$V:$V),IF(N1824&lt;&gt;0,LOOKUP(N1824,[1]Supplier!$A:$A,[1]Supplier!$V:$V))))),"")</f>
        <v/>
      </c>
      <c r="S1824" s="14">
        <f>IFERROR(SUMIF(CREF!A:A,PREF!A1824,CREF!G:G),"")</f>
        <v>0</v>
      </c>
    </row>
    <row r="1825" spans="17:19">
      <c r="Q1825" s="4" t="str">
        <f>IFERROR(IF(IF(AND(IF(M1825&lt;&gt;0,LOOKUP(M1825,[1]Customer!$A:$A,[1]Customer!$B:$B),IF(N1825&lt;&gt;0,LOOKUP(N1825,[1]Supplier!$A:$A,[1]Supplier!$B:$B)))=FALSE,O1825&lt;&gt;0),LOOKUP(O1825,[1]Branch!$A:$A,[1]Branch!$B:$B),IF(M1825&lt;&gt;0,LOOKUP(M1825,[1]Customer!$A:$A,[1]Customer!$B:$B),IF(N1825&lt;&gt;0,LOOKUP(N1825,[1]Supplier!$A:$A,[1]Supplier!$B:$B))))=FALSE,LOOKUP(P1825,[1]Banking!$A:$A,[1]Banking!$B:$B),IF(AND(IF(M1825&lt;&gt;0,LOOKUP(M1825,[1]Customer!$A:$A,[1]Customer!$B:$B),IF(N1825&lt;&gt;0,LOOKUP(N1825,[1]Supplier!$A:$A,[1]Supplier!$B:$B)))=FALSE,O1825&lt;&gt;0),LOOKUP(O1825,[1]Branch!$A:$A,[1]Branch!$B:$B),IF(M1825&lt;&gt;0,LOOKUP(M1825,[1]Customer!$A:$A,[1]Customer!$B:$B),IF(N1825&lt;&gt;0,LOOKUP(N1825,[1]Supplier!$A:$A,[1]Supplier!$B:$B))))),"")</f>
        <v/>
      </c>
      <c r="R1825" s="4" t="str">
        <f>IFERROR(IF(IF(AND(IF(M1825&lt;&gt;0,LOOKUP(M1825,[1]Customer!$A:$A,[1]Customer!$V:$V),IF(N1825&lt;&gt;0,LOOKUP(N1825,[1]Supplier!$A:$A,[1]Supplier!$V:$V)))=FALSE,O1825&lt;&gt;0),LOOKUP(O1825,[1]Branch!$A:$A,[1]Branch!$V:$V),IF(M1825&lt;&gt;0,LOOKUP(M1825,[1]Customer!$A:$A,[1]Customer!$V:$V),IF(N1825&lt;&gt;0,LOOKUP(N1825,[1]Supplier!$A:$A,[1]Supplier!$V:$V))))=FALSE,LOOKUP(P1825,[1]Banking!$A:$A,[1]Banking!$C:$C),IF(AND(IF(M1825&lt;&gt;0,LOOKUP(M1825,[1]Customer!$A:$A,[1]Customer!$V:$V),IF(N1825&lt;&gt;0,LOOKUP(N1825,[1]Supplier!$A:$A,[1]Supplier!$V:$V)))=FALSE,O1825&lt;&gt;0),LOOKUP(O1825,[1]Branch!$A:$A,[1]Branch!$V:$V),IF(M1825&lt;&gt;0,LOOKUP(M1825,[1]Customer!$A:$A,[1]Customer!$V:$V),IF(N1825&lt;&gt;0,LOOKUP(N1825,[1]Supplier!$A:$A,[1]Supplier!$V:$V))))),"")</f>
        <v/>
      </c>
      <c r="S1825" s="14">
        <f>IFERROR(SUMIF(CREF!A:A,PREF!A1825,CREF!G:G),"")</f>
        <v>0</v>
      </c>
    </row>
    <row r="1826" spans="17:19">
      <c r="Q1826" s="4" t="str">
        <f>IFERROR(IF(IF(AND(IF(M1826&lt;&gt;0,LOOKUP(M1826,[1]Customer!$A:$A,[1]Customer!$B:$B),IF(N1826&lt;&gt;0,LOOKUP(N1826,[1]Supplier!$A:$A,[1]Supplier!$B:$B)))=FALSE,O1826&lt;&gt;0),LOOKUP(O1826,[1]Branch!$A:$A,[1]Branch!$B:$B),IF(M1826&lt;&gt;0,LOOKUP(M1826,[1]Customer!$A:$A,[1]Customer!$B:$B),IF(N1826&lt;&gt;0,LOOKUP(N1826,[1]Supplier!$A:$A,[1]Supplier!$B:$B))))=FALSE,LOOKUP(P1826,[1]Banking!$A:$A,[1]Banking!$B:$B),IF(AND(IF(M1826&lt;&gt;0,LOOKUP(M1826,[1]Customer!$A:$A,[1]Customer!$B:$B),IF(N1826&lt;&gt;0,LOOKUP(N1826,[1]Supplier!$A:$A,[1]Supplier!$B:$B)))=FALSE,O1826&lt;&gt;0),LOOKUP(O1826,[1]Branch!$A:$A,[1]Branch!$B:$B),IF(M1826&lt;&gt;0,LOOKUP(M1826,[1]Customer!$A:$A,[1]Customer!$B:$B),IF(N1826&lt;&gt;0,LOOKUP(N1826,[1]Supplier!$A:$A,[1]Supplier!$B:$B))))),"")</f>
        <v/>
      </c>
      <c r="R1826" s="4" t="str">
        <f>IFERROR(IF(IF(AND(IF(M1826&lt;&gt;0,LOOKUP(M1826,[1]Customer!$A:$A,[1]Customer!$V:$V),IF(N1826&lt;&gt;0,LOOKUP(N1826,[1]Supplier!$A:$A,[1]Supplier!$V:$V)))=FALSE,O1826&lt;&gt;0),LOOKUP(O1826,[1]Branch!$A:$A,[1]Branch!$V:$V),IF(M1826&lt;&gt;0,LOOKUP(M1826,[1]Customer!$A:$A,[1]Customer!$V:$V),IF(N1826&lt;&gt;0,LOOKUP(N1826,[1]Supplier!$A:$A,[1]Supplier!$V:$V))))=FALSE,LOOKUP(P1826,[1]Banking!$A:$A,[1]Banking!$C:$C),IF(AND(IF(M1826&lt;&gt;0,LOOKUP(M1826,[1]Customer!$A:$A,[1]Customer!$V:$V),IF(N1826&lt;&gt;0,LOOKUP(N1826,[1]Supplier!$A:$A,[1]Supplier!$V:$V)))=FALSE,O1826&lt;&gt;0),LOOKUP(O1826,[1]Branch!$A:$A,[1]Branch!$V:$V),IF(M1826&lt;&gt;0,LOOKUP(M1826,[1]Customer!$A:$A,[1]Customer!$V:$V),IF(N1826&lt;&gt;0,LOOKUP(N1826,[1]Supplier!$A:$A,[1]Supplier!$V:$V))))),"")</f>
        <v/>
      </c>
      <c r="S1826" s="14">
        <f>IFERROR(SUMIF(CREF!A:A,PREF!A1826,CREF!G:G),"")</f>
        <v>0</v>
      </c>
    </row>
    <row r="1827" spans="17:19">
      <c r="Q1827" s="4" t="str">
        <f>IFERROR(IF(IF(AND(IF(M1827&lt;&gt;0,LOOKUP(M1827,[1]Customer!$A:$A,[1]Customer!$B:$B),IF(N1827&lt;&gt;0,LOOKUP(N1827,[1]Supplier!$A:$A,[1]Supplier!$B:$B)))=FALSE,O1827&lt;&gt;0),LOOKUP(O1827,[1]Branch!$A:$A,[1]Branch!$B:$B),IF(M1827&lt;&gt;0,LOOKUP(M1827,[1]Customer!$A:$A,[1]Customer!$B:$B),IF(N1827&lt;&gt;0,LOOKUP(N1827,[1]Supplier!$A:$A,[1]Supplier!$B:$B))))=FALSE,LOOKUP(P1827,[1]Banking!$A:$A,[1]Banking!$B:$B),IF(AND(IF(M1827&lt;&gt;0,LOOKUP(M1827,[1]Customer!$A:$A,[1]Customer!$B:$B),IF(N1827&lt;&gt;0,LOOKUP(N1827,[1]Supplier!$A:$A,[1]Supplier!$B:$B)))=FALSE,O1827&lt;&gt;0),LOOKUP(O1827,[1]Branch!$A:$A,[1]Branch!$B:$B),IF(M1827&lt;&gt;0,LOOKUP(M1827,[1]Customer!$A:$A,[1]Customer!$B:$B),IF(N1827&lt;&gt;0,LOOKUP(N1827,[1]Supplier!$A:$A,[1]Supplier!$B:$B))))),"")</f>
        <v/>
      </c>
      <c r="R1827" s="4" t="str">
        <f>IFERROR(IF(IF(AND(IF(M1827&lt;&gt;0,LOOKUP(M1827,[1]Customer!$A:$A,[1]Customer!$V:$V),IF(N1827&lt;&gt;0,LOOKUP(N1827,[1]Supplier!$A:$A,[1]Supplier!$V:$V)))=FALSE,O1827&lt;&gt;0),LOOKUP(O1827,[1]Branch!$A:$A,[1]Branch!$V:$V),IF(M1827&lt;&gt;0,LOOKUP(M1827,[1]Customer!$A:$A,[1]Customer!$V:$V),IF(N1827&lt;&gt;0,LOOKUP(N1827,[1]Supplier!$A:$A,[1]Supplier!$V:$V))))=FALSE,LOOKUP(P1827,[1]Banking!$A:$A,[1]Banking!$C:$C),IF(AND(IF(M1827&lt;&gt;0,LOOKUP(M1827,[1]Customer!$A:$A,[1]Customer!$V:$V),IF(N1827&lt;&gt;0,LOOKUP(N1827,[1]Supplier!$A:$A,[1]Supplier!$V:$V)))=FALSE,O1827&lt;&gt;0),LOOKUP(O1827,[1]Branch!$A:$A,[1]Branch!$V:$V),IF(M1827&lt;&gt;0,LOOKUP(M1827,[1]Customer!$A:$A,[1]Customer!$V:$V),IF(N1827&lt;&gt;0,LOOKUP(N1827,[1]Supplier!$A:$A,[1]Supplier!$V:$V))))),"")</f>
        <v/>
      </c>
      <c r="S1827" s="14">
        <f>IFERROR(SUMIF(CREF!A:A,PREF!A1827,CREF!G:G),"")</f>
        <v>0</v>
      </c>
    </row>
    <row r="1828" spans="17:19">
      <c r="Q1828" s="4" t="str">
        <f>IFERROR(IF(IF(AND(IF(M1828&lt;&gt;0,LOOKUP(M1828,[1]Customer!$A:$A,[1]Customer!$B:$B),IF(N1828&lt;&gt;0,LOOKUP(N1828,[1]Supplier!$A:$A,[1]Supplier!$B:$B)))=FALSE,O1828&lt;&gt;0),LOOKUP(O1828,[1]Branch!$A:$A,[1]Branch!$B:$B),IF(M1828&lt;&gt;0,LOOKUP(M1828,[1]Customer!$A:$A,[1]Customer!$B:$B),IF(N1828&lt;&gt;0,LOOKUP(N1828,[1]Supplier!$A:$A,[1]Supplier!$B:$B))))=FALSE,LOOKUP(P1828,[1]Banking!$A:$A,[1]Banking!$B:$B),IF(AND(IF(M1828&lt;&gt;0,LOOKUP(M1828,[1]Customer!$A:$A,[1]Customer!$B:$B),IF(N1828&lt;&gt;0,LOOKUP(N1828,[1]Supplier!$A:$A,[1]Supplier!$B:$B)))=FALSE,O1828&lt;&gt;0),LOOKUP(O1828,[1]Branch!$A:$A,[1]Branch!$B:$B),IF(M1828&lt;&gt;0,LOOKUP(M1828,[1]Customer!$A:$A,[1]Customer!$B:$B),IF(N1828&lt;&gt;0,LOOKUP(N1828,[1]Supplier!$A:$A,[1]Supplier!$B:$B))))),"")</f>
        <v/>
      </c>
      <c r="R1828" s="4" t="str">
        <f>IFERROR(IF(IF(AND(IF(M1828&lt;&gt;0,LOOKUP(M1828,[1]Customer!$A:$A,[1]Customer!$V:$V),IF(N1828&lt;&gt;0,LOOKUP(N1828,[1]Supplier!$A:$A,[1]Supplier!$V:$V)))=FALSE,O1828&lt;&gt;0),LOOKUP(O1828,[1]Branch!$A:$A,[1]Branch!$V:$V),IF(M1828&lt;&gt;0,LOOKUP(M1828,[1]Customer!$A:$A,[1]Customer!$V:$V),IF(N1828&lt;&gt;0,LOOKUP(N1828,[1]Supplier!$A:$A,[1]Supplier!$V:$V))))=FALSE,LOOKUP(P1828,[1]Banking!$A:$A,[1]Banking!$C:$C),IF(AND(IF(M1828&lt;&gt;0,LOOKUP(M1828,[1]Customer!$A:$A,[1]Customer!$V:$V),IF(N1828&lt;&gt;0,LOOKUP(N1828,[1]Supplier!$A:$A,[1]Supplier!$V:$V)))=FALSE,O1828&lt;&gt;0),LOOKUP(O1828,[1]Branch!$A:$A,[1]Branch!$V:$V),IF(M1828&lt;&gt;0,LOOKUP(M1828,[1]Customer!$A:$A,[1]Customer!$V:$V),IF(N1828&lt;&gt;0,LOOKUP(N1828,[1]Supplier!$A:$A,[1]Supplier!$V:$V))))),"")</f>
        <v/>
      </c>
      <c r="S1828" s="14">
        <f>IFERROR(SUMIF(CREF!A:A,PREF!A1828,CREF!G:G),"")</f>
        <v>0</v>
      </c>
    </row>
    <row r="1829" spans="17:19">
      <c r="Q1829" s="4" t="str">
        <f>IFERROR(IF(IF(AND(IF(M1829&lt;&gt;0,LOOKUP(M1829,[1]Customer!$A:$A,[1]Customer!$B:$B),IF(N1829&lt;&gt;0,LOOKUP(N1829,[1]Supplier!$A:$A,[1]Supplier!$B:$B)))=FALSE,O1829&lt;&gt;0),LOOKUP(O1829,[1]Branch!$A:$A,[1]Branch!$B:$B),IF(M1829&lt;&gt;0,LOOKUP(M1829,[1]Customer!$A:$A,[1]Customer!$B:$B),IF(N1829&lt;&gt;0,LOOKUP(N1829,[1]Supplier!$A:$A,[1]Supplier!$B:$B))))=FALSE,LOOKUP(P1829,[1]Banking!$A:$A,[1]Banking!$B:$B),IF(AND(IF(M1829&lt;&gt;0,LOOKUP(M1829,[1]Customer!$A:$A,[1]Customer!$B:$B),IF(N1829&lt;&gt;0,LOOKUP(N1829,[1]Supplier!$A:$A,[1]Supplier!$B:$B)))=FALSE,O1829&lt;&gt;0),LOOKUP(O1829,[1]Branch!$A:$A,[1]Branch!$B:$B),IF(M1829&lt;&gt;0,LOOKUP(M1829,[1]Customer!$A:$A,[1]Customer!$B:$B),IF(N1829&lt;&gt;0,LOOKUP(N1829,[1]Supplier!$A:$A,[1]Supplier!$B:$B))))),"")</f>
        <v/>
      </c>
      <c r="R1829" s="4" t="str">
        <f>IFERROR(IF(IF(AND(IF(M1829&lt;&gt;0,LOOKUP(M1829,[1]Customer!$A:$A,[1]Customer!$V:$V),IF(N1829&lt;&gt;0,LOOKUP(N1829,[1]Supplier!$A:$A,[1]Supplier!$V:$V)))=FALSE,O1829&lt;&gt;0),LOOKUP(O1829,[1]Branch!$A:$A,[1]Branch!$V:$V),IF(M1829&lt;&gt;0,LOOKUP(M1829,[1]Customer!$A:$A,[1]Customer!$V:$V),IF(N1829&lt;&gt;0,LOOKUP(N1829,[1]Supplier!$A:$A,[1]Supplier!$V:$V))))=FALSE,LOOKUP(P1829,[1]Banking!$A:$A,[1]Banking!$C:$C),IF(AND(IF(M1829&lt;&gt;0,LOOKUP(M1829,[1]Customer!$A:$A,[1]Customer!$V:$V),IF(N1829&lt;&gt;0,LOOKUP(N1829,[1]Supplier!$A:$A,[1]Supplier!$V:$V)))=FALSE,O1829&lt;&gt;0),LOOKUP(O1829,[1]Branch!$A:$A,[1]Branch!$V:$V),IF(M1829&lt;&gt;0,LOOKUP(M1829,[1]Customer!$A:$A,[1]Customer!$V:$V),IF(N1829&lt;&gt;0,LOOKUP(N1829,[1]Supplier!$A:$A,[1]Supplier!$V:$V))))),"")</f>
        <v/>
      </c>
      <c r="S1829" s="14">
        <f>IFERROR(SUMIF(CREF!A:A,PREF!A1829,CREF!G:G),"")</f>
        <v>0</v>
      </c>
    </row>
    <row r="1830" spans="17:19">
      <c r="Q1830" s="4" t="str">
        <f>IFERROR(IF(IF(AND(IF(M1830&lt;&gt;0,LOOKUP(M1830,[1]Customer!$A:$A,[1]Customer!$B:$B),IF(N1830&lt;&gt;0,LOOKUP(N1830,[1]Supplier!$A:$A,[1]Supplier!$B:$B)))=FALSE,O1830&lt;&gt;0),LOOKUP(O1830,[1]Branch!$A:$A,[1]Branch!$B:$B),IF(M1830&lt;&gt;0,LOOKUP(M1830,[1]Customer!$A:$A,[1]Customer!$B:$B),IF(N1830&lt;&gt;0,LOOKUP(N1830,[1]Supplier!$A:$A,[1]Supplier!$B:$B))))=FALSE,LOOKUP(P1830,[1]Banking!$A:$A,[1]Banking!$B:$B),IF(AND(IF(M1830&lt;&gt;0,LOOKUP(M1830,[1]Customer!$A:$A,[1]Customer!$B:$B),IF(N1830&lt;&gt;0,LOOKUP(N1830,[1]Supplier!$A:$A,[1]Supplier!$B:$B)))=FALSE,O1830&lt;&gt;0),LOOKUP(O1830,[1]Branch!$A:$A,[1]Branch!$B:$B),IF(M1830&lt;&gt;0,LOOKUP(M1830,[1]Customer!$A:$A,[1]Customer!$B:$B),IF(N1830&lt;&gt;0,LOOKUP(N1830,[1]Supplier!$A:$A,[1]Supplier!$B:$B))))),"")</f>
        <v/>
      </c>
      <c r="R1830" s="4" t="str">
        <f>IFERROR(IF(IF(AND(IF(M1830&lt;&gt;0,LOOKUP(M1830,[1]Customer!$A:$A,[1]Customer!$V:$V),IF(N1830&lt;&gt;0,LOOKUP(N1830,[1]Supplier!$A:$A,[1]Supplier!$V:$V)))=FALSE,O1830&lt;&gt;0),LOOKUP(O1830,[1]Branch!$A:$A,[1]Branch!$V:$V),IF(M1830&lt;&gt;0,LOOKUP(M1830,[1]Customer!$A:$A,[1]Customer!$V:$V),IF(N1830&lt;&gt;0,LOOKUP(N1830,[1]Supplier!$A:$A,[1]Supplier!$V:$V))))=FALSE,LOOKUP(P1830,[1]Banking!$A:$A,[1]Banking!$C:$C),IF(AND(IF(M1830&lt;&gt;0,LOOKUP(M1830,[1]Customer!$A:$A,[1]Customer!$V:$V),IF(N1830&lt;&gt;0,LOOKUP(N1830,[1]Supplier!$A:$A,[1]Supplier!$V:$V)))=FALSE,O1830&lt;&gt;0),LOOKUP(O1830,[1]Branch!$A:$A,[1]Branch!$V:$V),IF(M1830&lt;&gt;0,LOOKUP(M1830,[1]Customer!$A:$A,[1]Customer!$V:$V),IF(N1830&lt;&gt;0,LOOKUP(N1830,[1]Supplier!$A:$A,[1]Supplier!$V:$V))))),"")</f>
        <v/>
      </c>
      <c r="S1830" s="14">
        <f>IFERROR(SUMIF(CREF!A:A,PREF!A1830,CREF!G:G),"")</f>
        <v>0</v>
      </c>
    </row>
    <row r="1831" spans="17:19">
      <c r="Q1831" s="4" t="str">
        <f>IFERROR(IF(IF(AND(IF(M1831&lt;&gt;0,LOOKUP(M1831,[1]Customer!$A:$A,[1]Customer!$B:$B),IF(N1831&lt;&gt;0,LOOKUP(N1831,[1]Supplier!$A:$A,[1]Supplier!$B:$B)))=FALSE,O1831&lt;&gt;0),LOOKUP(O1831,[1]Branch!$A:$A,[1]Branch!$B:$B),IF(M1831&lt;&gt;0,LOOKUP(M1831,[1]Customer!$A:$A,[1]Customer!$B:$B),IF(N1831&lt;&gt;0,LOOKUP(N1831,[1]Supplier!$A:$A,[1]Supplier!$B:$B))))=FALSE,LOOKUP(P1831,[1]Banking!$A:$A,[1]Banking!$B:$B),IF(AND(IF(M1831&lt;&gt;0,LOOKUP(M1831,[1]Customer!$A:$A,[1]Customer!$B:$B),IF(N1831&lt;&gt;0,LOOKUP(N1831,[1]Supplier!$A:$A,[1]Supplier!$B:$B)))=FALSE,O1831&lt;&gt;0),LOOKUP(O1831,[1]Branch!$A:$A,[1]Branch!$B:$B),IF(M1831&lt;&gt;0,LOOKUP(M1831,[1]Customer!$A:$A,[1]Customer!$B:$B),IF(N1831&lt;&gt;0,LOOKUP(N1831,[1]Supplier!$A:$A,[1]Supplier!$B:$B))))),"")</f>
        <v/>
      </c>
      <c r="R1831" s="4" t="str">
        <f>IFERROR(IF(IF(AND(IF(M1831&lt;&gt;0,LOOKUP(M1831,[1]Customer!$A:$A,[1]Customer!$V:$V),IF(N1831&lt;&gt;0,LOOKUP(N1831,[1]Supplier!$A:$A,[1]Supplier!$V:$V)))=FALSE,O1831&lt;&gt;0),LOOKUP(O1831,[1]Branch!$A:$A,[1]Branch!$V:$V),IF(M1831&lt;&gt;0,LOOKUP(M1831,[1]Customer!$A:$A,[1]Customer!$V:$V),IF(N1831&lt;&gt;0,LOOKUP(N1831,[1]Supplier!$A:$A,[1]Supplier!$V:$V))))=FALSE,LOOKUP(P1831,[1]Banking!$A:$A,[1]Banking!$C:$C),IF(AND(IF(M1831&lt;&gt;0,LOOKUP(M1831,[1]Customer!$A:$A,[1]Customer!$V:$V),IF(N1831&lt;&gt;0,LOOKUP(N1831,[1]Supplier!$A:$A,[1]Supplier!$V:$V)))=FALSE,O1831&lt;&gt;0),LOOKUP(O1831,[1]Branch!$A:$A,[1]Branch!$V:$V),IF(M1831&lt;&gt;0,LOOKUP(M1831,[1]Customer!$A:$A,[1]Customer!$V:$V),IF(N1831&lt;&gt;0,LOOKUP(N1831,[1]Supplier!$A:$A,[1]Supplier!$V:$V))))),"")</f>
        <v/>
      </c>
      <c r="S1831" s="14">
        <f>IFERROR(SUMIF(CREF!A:A,PREF!A1831,CREF!G:G),"")</f>
        <v>0</v>
      </c>
    </row>
    <row r="1832" spans="17:19">
      <c r="Q1832" s="4" t="str">
        <f>IFERROR(IF(IF(AND(IF(M1832&lt;&gt;0,LOOKUP(M1832,[1]Customer!$A:$A,[1]Customer!$B:$B),IF(N1832&lt;&gt;0,LOOKUP(N1832,[1]Supplier!$A:$A,[1]Supplier!$B:$B)))=FALSE,O1832&lt;&gt;0),LOOKUP(O1832,[1]Branch!$A:$A,[1]Branch!$B:$B),IF(M1832&lt;&gt;0,LOOKUP(M1832,[1]Customer!$A:$A,[1]Customer!$B:$B),IF(N1832&lt;&gt;0,LOOKUP(N1832,[1]Supplier!$A:$A,[1]Supplier!$B:$B))))=FALSE,LOOKUP(P1832,[1]Banking!$A:$A,[1]Banking!$B:$B),IF(AND(IF(M1832&lt;&gt;0,LOOKUP(M1832,[1]Customer!$A:$A,[1]Customer!$B:$B),IF(N1832&lt;&gt;0,LOOKUP(N1832,[1]Supplier!$A:$A,[1]Supplier!$B:$B)))=FALSE,O1832&lt;&gt;0),LOOKUP(O1832,[1]Branch!$A:$A,[1]Branch!$B:$B),IF(M1832&lt;&gt;0,LOOKUP(M1832,[1]Customer!$A:$A,[1]Customer!$B:$B),IF(N1832&lt;&gt;0,LOOKUP(N1832,[1]Supplier!$A:$A,[1]Supplier!$B:$B))))),"")</f>
        <v/>
      </c>
      <c r="R1832" s="4" t="str">
        <f>IFERROR(IF(IF(AND(IF(M1832&lt;&gt;0,LOOKUP(M1832,[1]Customer!$A:$A,[1]Customer!$V:$V),IF(N1832&lt;&gt;0,LOOKUP(N1832,[1]Supplier!$A:$A,[1]Supplier!$V:$V)))=FALSE,O1832&lt;&gt;0),LOOKUP(O1832,[1]Branch!$A:$A,[1]Branch!$V:$V),IF(M1832&lt;&gt;0,LOOKUP(M1832,[1]Customer!$A:$A,[1]Customer!$V:$V),IF(N1832&lt;&gt;0,LOOKUP(N1832,[1]Supplier!$A:$A,[1]Supplier!$V:$V))))=FALSE,LOOKUP(P1832,[1]Banking!$A:$A,[1]Banking!$C:$C),IF(AND(IF(M1832&lt;&gt;0,LOOKUP(M1832,[1]Customer!$A:$A,[1]Customer!$V:$V),IF(N1832&lt;&gt;0,LOOKUP(N1832,[1]Supplier!$A:$A,[1]Supplier!$V:$V)))=FALSE,O1832&lt;&gt;0),LOOKUP(O1832,[1]Branch!$A:$A,[1]Branch!$V:$V),IF(M1832&lt;&gt;0,LOOKUP(M1832,[1]Customer!$A:$A,[1]Customer!$V:$V),IF(N1832&lt;&gt;0,LOOKUP(N1832,[1]Supplier!$A:$A,[1]Supplier!$V:$V))))),"")</f>
        <v/>
      </c>
      <c r="S1832" s="14">
        <f>IFERROR(SUMIF(CREF!A:A,PREF!A1832,CREF!G:G),"")</f>
        <v>0</v>
      </c>
    </row>
    <row r="1833" spans="17:19">
      <c r="Q1833" s="4" t="str">
        <f>IFERROR(IF(IF(AND(IF(M1833&lt;&gt;0,LOOKUP(M1833,[1]Customer!$A:$A,[1]Customer!$B:$B),IF(N1833&lt;&gt;0,LOOKUP(N1833,[1]Supplier!$A:$A,[1]Supplier!$B:$B)))=FALSE,O1833&lt;&gt;0),LOOKUP(O1833,[1]Branch!$A:$A,[1]Branch!$B:$B),IF(M1833&lt;&gt;0,LOOKUP(M1833,[1]Customer!$A:$A,[1]Customer!$B:$B),IF(N1833&lt;&gt;0,LOOKUP(N1833,[1]Supplier!$A:$A,[1]Supplier!$B:$B))))=FALSE,LOOKUP(P1833,[1]Banking!$A:$A,[1]Banking!$B:$B),IF(AND(IF(M1833&lt;&gt;0,LOOKUP(M1833,[1]Customer!$A:$A,[1]Customer!$B:$B),IF(N1833&lt;&gt;0,LOOKUP(N1833,[1]Supplier!$A:$A,[1]Supplier!$B:$B)))=FALSE,O1833&lt;&gt;0),LOOKUP(O1833,[1]Branch!$A:$A,[1]Branch!$B:$B),IF(M1833&lt;&gt;0,LOOKUP(M1833,[1]Customer!$A:$A,[1]Customer!$B:$B),IF(N1833&lt;&gt;0,LOOKUP(N1833,[1]Supplier!$A:$A,[1]Supplier!$B:$B))))),"")</f>
        <v/>
      </c>
      <c r="R1833" s="4" t="str">
        <f>IFERROR(IF(IF(AND(IF(M1833&lt;&gt;0,LOOKUP(M1833,[1]Customer!$A:$A,[1]Customer!$V:$V),IF(N1833&lt;&gt;0,LOOKUP(N1833,[1]Supplier!$A:$A,[1]Supplier!$V:$V)))=FALSE,O1833&lt;&gt;0),LOOKUP(O1833,[1]Branch!$A:$A,[1]Branch!$V:$V),IF(M1833&lt;&gt;0,LOOKUP(M1833,[1]Customer!$A:$A,[1]Customer!$V:$V),IF(N1833&lt;&gt;0,LOOKUP(N1833,[1]Supplier!$A:$A,[1]Supplier!$V:$V))))=FALSE,LOOKUP(P1833,[1]Banking!$A:$A,[1]Banking!$C:$C),IF(AND(IF(M1833&lt;&gt;0,LOOKUP(M1833,[1]Customer!$A:$A,[1]Customer!$V:$V),IF(N1833&lt;&gt;0,LOOKUP(N1833,[1]Supplier!$A:$A,[1]Supplier!$V:$V)))=FALSE,O1833&lt;&gt;0),LOOKUP(O1833,[1]Branch!$A:$A,[1]Branch!$V:$V),IF(M1833&lt;&gt;0,LOOKUP(M1833,[1]Customer!$A:$A,[1]Customer!$V:$V),IF(N1833&lt;&gt;0,LOOKUP(N1833,[1]Supplier!$A:$A,[1]Supplier!$V:$V))))),"")</f>
        <v/>
      </c>
      <c r="S1833" s="14">
        <f>IFERROR(SUMIF(CREF!A:A,PREF!A1833,CREF!G:G),"")</f>
        <v>0</v>
      </c>
    </row>
    <row r="1834" spans="17:19">
      <c r="Q1834" s="4" t="str">
        <f>IFERROR(IF(IF(AND(IF(M1834&lt;&gt;0,LOOKUP(M1834,[1]Customer!$A:$A,[1]Customer!$B:$B),IF(N1834&lt;&gt;0,LOOKUP(N1834,[1]Supplier!$A:$A,[1]Supplier!$B:$B)))=FALSE,O1834&lt;&gt;0),LOOKUP(O1834,[1]Branch!$A:$A,[1]Branch!$B:$B),IF(M1834&lt;&gt;0,LOOKUP(M1834,[1]Customer!$A:$A,[1]Customer!$B:$B),IF(N1834&lt;&gt;0,LOOKUP(N1834,[1]Supplier!$A:$A,[1]Supplier!$B:$B))))=FALSE,LOOKUP(P1834,[1]Banking!$A:$A,[1]Banking!$B:$B),IF(AND(IF(M1834&lt;&gt;0,LOOKUP(M1834,[1]Customer!$A:$A,[1]Customer!$B:$B),IF(N1834&lt;&gt;0,LOOKUP(N1834,[1]Supplier!$A:$A,[1]Supplier!$B:$B)))=FALSE,O1834&lt;&gt;0),LOOKUP(O1834,[1]Branch!$A:$A,[1]Branch!$B:$B),IF(M1834&lt;&gt;0,LOOKUP(M1834,[1]Customer!$A:$A,[1]Customer!$B:$B),IF(N1834&lt;&gt;0,LOOKUP(N1834,[1]Supplier!$A:$A,[1]Supplier!$B:$B))))),"")</f>
        <v/>
      </c>
      <c r="R1834" s="4" t="str">
        <f>IFERROR(IF(IF(AND(IF(M1834&lt;&gt;0,LOOKUP(M1834,[1]Customer!$A:$A,[1]Customer!$V:$V),IF(N1834&lt;&gt;0,LOOKUP(N1834,[1]Supplier!$A:$A,[1]Supplier!$V:$V)))=FALSE,O1834&lt;&gt;0),LOOKUP(O1834,[1]Branch!$A:$A,[1]Branch!$V:$V),IF(M1834&lt;&gt;0,LOOKUP(M1834,[1]Customer!$A:$A,[1]Customer!$V:$V),IF(N1834&lt;&gt;0,LOOKUP(N1834,[1]Supplier!$A:$A,[1]Supplier!$V:$V))))=FALSE,LOOKUP(P1834,[1]Banking!$A:$A,[1]Banking!$C:$C),IF(AND(IF(M1834&lt;&gt;0,LOOKUP(M1834,[1]Customer!$A:$A,[1]Customer!$V:$V),IF(N1834&lt;&gt;0,LOOKUP(N1834,[1]Supplier!$A:$A,[1]Supplier!$V:$V)))=FALSE,O1834&lt;&gt;0),LOOKUP(O1834,[1]Branch!$A:$A,[1]Branch!$V:$V),IF(M1834&lt;&gt;0,LOOKUP(M1834,[1]Customer!$A:$A,[1]Customer!$V:$V),IF(N1834&lt;&gt;0,LOOKUP(N1834,[1]Supplier!$A:$A,[1]Supplier!$V:$V))))),"")</f>
        <v/>
      </c>
      <c r="S1834" s="14">
        <f>IFERROR(SUMIF(CREF!A:A,PREF!A1834,CREF!G:G),"")</f>
        <v>0</v>
      </c>
    </row>
    <row r="1835" spans="17:19">
      <c r="Q1835" s="4" t="str">
        <f>IFERROR(IF(IF(AND(IF(M1835&lt;&gt;0,LOOKUP(M1835,[1]Customer!$A:$A,[1]Customer!$B:$B),IF(N1835&lt;&gt;0,LOOKUP(N1835,[1]Supplier!$A:$A,[1]Supplier!$B:$B)))=FALSE,O1835&lt;&gt;0),LOOKUP(O1835,[1]Branch!$A:$A,[1]Branch!$B:$B),IF(M1835&lt;&gt;0,LOOKUP(M1835,[1]Customer!$A:$A,[1]Customer!$B:$B),IF(N1835&lt;&gt;0,LOOKUP(N1835,[1]Supplier!$A:$A,[1]Supplier!$B:$B))))=FALSE,LOOKUP(P1835,[1]Banking!$A:$A,[1]Banking!$B:$B),IF(AND(IF(M1835&lt;&gt;0,LOOKUP(M1835,[1]Customer!$A:$A,[1]Customer!$B:$B),IF(N1835&lt;&gt;0,LOOKUP(N1835,[1]Supplier!$A:$A,[1]Supplier!$B:$B)))=FALSE,O1835&lt;&gt;0),LOOKUP(O1835,[1]Branch!$A:$A,[1]Branch!$B:$B),IF(M1835&lt;&gt;0,LOOKUP(M1835,[1]Customer!$A:$A,[1]Customer!$B:$B),IF(N1835&lt;&gt;0,LOOKUP(N1835,[1]Supplier!$A:$A,[1]Supplier!$B:$B))))),"")</f>
        <v/>
      </c>
      <c r="R1835" s="4" t="str">
        <f>IFERROR(IF(IF(AND(IF(M1835&lt;&gt;0,LOOKUP(M1835,[1]Customer!$A:$A,[1]Customer!$V:$V),IF(N1835&lt;&gt;0,LOOKUP(N1835,[1]Supplier!$A:$A,[1]Supplier!$V:$V)))=FALSE,O1835&lt;&gt;0),LOOKUP(O1835,[1]Branch!$A:$A,[1]Branch!$V:$V),IF(M1835&lt;&gt;0,LOOKUP(M1835,[1]Customer!$A:$A,[1]Customer!$V:$V),IF(N1835&lt;&gt;0,LOOKUP(N1835,[1]Supplier!$A:$A,[1]Supplier!$V:$V))))=FALSE,LOOKUP(P1835,[1]Banking!$A:$A,[1]Banking!$C:$C),IF(AND(IF(M1835&lt;&gt;0,LOOKUP(M1835,[1]Customer!$A:$A,[1]Customer!$V:$V),IF(N1835&lt;&gt;0,LOOKUP(N1835,[1]Supplier!$A:$A,[1]Supplier!$V:$V)))=FALSE,O1835&lt;&gt;0),LOOKUP(O1835,[1]Branch!$A:$A,[1]Branch!$V:$V),IF(M1835&lt;&gt;0,LOOKUP(M1835,[1]Customer!$A:$A,[1]Customer!$V:$V),IF(N1835&lt;&gt;0,LOOKUP(N1835,[1]Supplier!$A:$A,[1]Supplier!$V:$V))))),"")</f>
        <v/>
      </c>
      <c r="S1835" s="14">
        <f>IFERROR(SUMIF(CREF!A:A,PREF!A1835,CREF!G:G),"")</f>
        <v>0</v>
      </c>
    </row>
    <row r="1836" spans="17:19">
      <c r="Q1836" s="4" t="str">
        <f>IFERROR(IF(IF(AND(IF(M1836&lt;&gt;0,LOOKUP(M1836,[1]Customer!$A:$A,[1]Customer!$B:$B),IF(N1836&lt;&gt;0,LOOKUP(N1836,[1]Supplier!$A:$A,[1]Supplier!$B:$B)))=FALSE,O1836&lt;&gt;0),LOOKUP(O1836,[1]Branch!$A:$A,[1]Branch!$B:$B),IF(M1836&lt;&gt;0,LOOKUP(M1836,[1]Customer!$A:$A,[1]Customer!$B:$B),IF(N1836&lt;&gt;0,LOOKUP(N1836,[1]Supplier!$A:$A,[1]Supplier!$B:$B))))=FALSE,LOOKUP(P1836,[1]Banking!$A:$A,[1]Banking!$B:$B),IF(AND(IF(M1836&lt;&gt;0,LOOKUP(M1836,[1]Customer!$A:$A,[1]Customer!$B:$B),IF(N1836&lt;&gt;0,LOOKUP(N1836,[1]Supplier!$A:$A,[1]Supplier!$B:$B)))=FALSE,O1836&lt;&gt;0),LOOKUP(O1836,[1]Branch!$A:$A,[1]Branch!$B:$B),IF(M1836&lt;&gt;0,LOOKUP(M1836,[1]Customer!$A:$A,[1]Customer!$B:$B),IF(N1836&lt;&gt;0,LOOKUP(N1836,[1]Supplier!$A:$A,[1]Supplier!$B:$B))))),"")</f>
        <v/>
      </c>
      <c r="R1836" s="4" t="str">
        <f>IFERROR(IF(IF(AND(IF(M1836&lt;&gt;0,LOOKUP(M1836,[1]Customer!$A:$A,[1]Customer!$V:$V),IF(N1836&lt;&gt;0,LOOKUP(N1836,[1]Supplier!$A:$A,[1]Supplier!$V:$V)))=FALSE,O1836&lt;&gt;0),LOOKUP(O1836,[1]Branch!$A:$A,[1]Branch!$V:$V),IF(M1836&lt;&gt;0,LOOKUP(M1836,[1]Customer!$A:$A,[1]Customer!$V:$V),IF(N1836&lt;&gt;0,LOOKUP(N1836,[1]Supplier!$A:$A,[1]Supplier!$V:$V))))=FALSE,LOOKUP(P1836,[1]Banking!$A:$A,[1]Banking!$C:$C),IF(AND(IF(M1836&lt;&gt;0,LOOKUP(M1836,[1]Customer!$A:$A,[1]Customer!$V:$V),IF(N1836&lt;&gt;0,LOOKUP(N1836,[1]Supplier!$A:$A,[1]Supplier!$V:$V)))=FALSE,O1836&lt;&gt;0),LOOKUP(O1836,[1]Branch!$A:$A,[1]Branch!$V:$V),IF(M1836&lt;&gt;0,LOOKUP(M1836,[1]Customer!$A:$A,[1]Customer!$V:$V),IF(N1836&lt;&gt;0,LOOKUP(N1836,[1]Supplier!$A:$A,[1]Supplier!$V:$V))))),"")</f>
        <v/>
      </c>
      <c r="S1836" s="14">
        <f>IFERROR(SUMIF(CREF!A:A,PREF!A1836,CREF!G:G),"")</f>
        <v>0</v>
      </c>
    </row>
    <row r="1837" spans="17:19">
      <c r="Q1837" s="4" t="str">
        <f>IFERROR(IF(IF(AND(IF(M1837&lt;&gt;0,LOOKUP(M1837,[1]Customer!$A:$A,[1]Customer!$B:$B),IF(N1837&lt;&gt;0,LOOKUP(N1837,[1]Supplier!$A:$A,[1]Supplier!$B:$B)))=FALSE,O1837&lt;&gt;0),LOOKUP(O1837,[1]Branch!$A:$A,[1]Branch!$B:$B),IF(M1837&lt;&gt;0,LOOKUP(M1837,[1]Customer!$A:$A,[1]Customer!$B:$B),IF(N1837&lt;&gt;0,LOOKUP(N1837,[1]Supplier!$A:$A,[1]Supplier!$B:$B))))=FALSE,LOOKUP(P1837,[1]Banking!$A:$A,[1]Banking!$B:$B),IF(AND(IF(M1837&lt;&gt;0,LOOKUP(M1837,[1]Customer!$A:$A,[1]Customer!$B:$B),IF(N1837&lt;&gt;0,LOOKUP(N1837,[1]Supplier!$A:$A,[1]Supplier!$B:$B)))=FALSE,O1837&lt;&gt;0),LOOKUP(O1837,[1]Branch!$A:$A,[1]Branch!$B:$B),IF(M1837&lt;&gt;0,LOOKUP(M1837,[1]Customer!$A:$A,[1]Customer!$B:$B),IF(N1837&lt;&gt;0,LOOKUP(N1837,[1]Supplier!$A:$A,[1]Supplier!$B:$B))))),"")</f>
        <v/>
      </c>
      <c r="R1837" s="4" t="str">
        <f>IFERROR(IF(IF(AND(IF(M1837&lt;&gt;0,LOOKUP(M1837,[1]Customer!$A:$A,[1]Customer!$V:$V),IF(N1837&lt;&gt;0,LOOKUP(N1837,[1]Supplier!$A:$A,[1]Supplier!$V:$V)))=FALSE,O1837&lt;&gt;0),LOOKUP(O1837,[1]Branch!$A:$A,[1]Branch!$V:$V),IF(M1837&lt;&gt;0,LOOKUP(M1837,[1]Customer!$A:$A,[1]Customer!$V:$V),IF(N1837&lt;&gt;0,LOOKUP(N1837,[1]Supplier!$A:$A,[1]Supplier!$V:$V))))=FALSE,LOOKUP(P1837,[1]Banking!$A:$A,[1]Banking!$C:$C),IF(AND(IF(M1837&lt;&gt;0,LOOKUP(M1837,[1]Customer!$A:$A,[1]Customer!$V:$V),IF(N1837&lt;&gt;0,LOOKUP(N1837,[1]Supplier!$A:$A,[1]Supplier!$V:$V)))=FALSE,O1837&lt;&gt;0),LOOKUP(O1837,[1]Branch!$A:$A,[1]Branch!$V:$V),IF(M1837&lt;&gt;0,LOOKUP(M1837,[1]Customer!$A:$A,[1]Customer!$V:$V),IF(N1837&lt;&gt;0,LOOKUP(N1837,[1]Supplier!$A:$A,[1]Supplier!$V:$V))))),"")</f>
        <v/>
      </c>
      <c r="S1837" s="14">
        <f>IFERROR(SUMIF(CREF!A:A,PREF!A1837,CREF!G:G),"")</f>
        <v>0</v>
      </c>
    </row>
    <row r="1838" spans="17:19">
      <c r="Q1838" s="4" t="str">
        <f>IFERROR(IF(IF(AND(IF(M1838&lt;&gt;0,LOOKUP(M1838,[1]Customer!$A:$A,[1]Customer!$B:$B),IF(N1838&lt;&gt;0,LOOKUP(N1838,[1]Supplier!$A:$A,[1]Supplier!$B:$B)))=FALSE,O1838&lt;&gt;0),LOOKUP(O1838,[1]Branch!$A:$A,[1]Branch!$B:$B),IF(M1838&lt;&gt;0,LOOKUP(M1838,[1]Customer!$A:$A,[1]Customer!$B:$B),IF(N1838&lt;&gt;0,LOOKUP(N1838,[1]Supplier!$A:$A,[1]Supplier!$B:$B))))=FALSE,LOOKUP(P1838,[1]Banking!$A:$A,[1]Banking!$B:$B),IF(AND(IF(M1838&lt;&gt;0,LOOKUP(M1838,[1]Customer!$A:$A,[1]Customer!$B:$B),IF(N1838&lt;&gt;0,LOOKUP(N1838,[1]Supplier!$A:$A,[1]Supplier!$B:$B)))=FALSE,O1838&lt;&gt;0),LOOKUP(O1838,[1]Branch!$A:$A,[1]Branch!$B:$B),IF(M1838&lt;&gt;0,LOOKUP(M1838,[1]Customer!$A:$A,[1]Customer!$B:$B),IF(N1838&lt;&gt;0,LOOKUP(N1838,[1]Supplier!$A:$A,[1]Supplier!$B:$B))))),"")</f>
        <v/>
      </c>
      <c r="R1838" s="4" t="str">
        <f>IFERROR(IF(IF(AND(IF(M1838&lt;&gt;0,LOOKUP(M1838,[1]Customer!$A:$A,[1]Customer!$V:$V),IF(N1838&lt;&gt;0,LOOKUP(N1838,[1]Supplier!$A:$A,[1]Supplier!$V:$V)))=FALSE,O1838&lt;&gt;0),LOOKUP(O1838,[1]Branch!$A:$A,[1]Branch!$V:$V),IF(M1838&lt;&gt;0,LOOKUP(M1838,[1]Customer!$A:$A,[1]Customer!$V:$V),IF(N1838&lt;&gt;0,LOOKUP(N1838,[1]Supplier!$A:$A,[1]Supplier!$V:$V))))=FALSE,LOOKUP(P1838,[1]Banking!$A:$A,[1]Banking!$C:$C),IF(AND(IF(M1838&lt;&gt;0,LOOKUP(M1838,[1]Customer!$A:$A,[1]Customer!$V:$V),IF(N1838&lt;&gt;0,LOOKUP(N1838,[1]Supplier!$A:$A,[1]Supplier!$V:$V)))=FALSE,O1838&lt;&gt;0),LOOKUP(O1838,[1]Branch!$A:$A,[1]Branch!$V:$V),IF(M1838&lt;&gt;0,LOOKUP(M1838,[1]Customer!$A:$A,[1]Customer!$V:$V),IF(N1838&lt;&gt;0,LOOKUP(N1838,[1]Supplier!$A:$A,[1]Supplier!$V:$V))))),"")</f>
        <v/>
      </c>
      <c r="S1838" s="14">
        <f>IFERROR(SUMIF(CREF!A:A,PREF!A1838,CREF!G:G),"")</f>
        <v>0</v>
      </c>
    </row>
    <row r="1839" spans="17:19">
      <c r="Q1839" s="4" t="str">
        <f>IFERROR(IF(IF(AND(IF(M1839&lt;&gt;0,LOOKUP(M1839,[1]Customer!$A:$A,[1]Customer!$B:$B),IF(N1839&lt;&gt;0,LOOKUP(N1839,[1]Supplier!$A:$A,[1]Supplier!$B:$B)))=FALSE,O1839&lt;&gt;0),LOOKUP(O1839,[1]Branch!$A:$A,[1]Branch!$B:$B),IF(M1839&lt;&gt;0,LOOKUP(M1839,[1]Customer!$A:$A,[1]Customer!$B:$B),IF(N1839&lt;&gt;0,LOOKUP(N1839,[1]Supplier!$A:$A,[1]Supplier!$B:$B))))=FALSE,LOOKUP(P1839,[1]Banking!$A:$A,[1]Banking!$B:$B),IF(AND(IF(M1839&lt;&gt;0,LOOKUP(M1839,[1]Customer!$A:$A,[1]Customer!$B:$B),IF(N1839&lt;&gt;0,LOOKUP(N1839,[1]Supplier!$A:$A,[1]Supplier!$B:$B)))=FALSE,O1839&lt;&gt;0),LOOKUP(O1839,[1]Branch!$A:$A,[1]Branch!$B:$B),IF(M1839&lt;&gt;0,LOOKUP(M1839,[1]Customer!$A:$A,[1]Customer!$B:$B),IF(N1839&lt;&gt;0,LOOKUP(N1839,[1]Supplier!$A:$A,[1]Supplier!$B:$B))))),"")</f>
        <v/>
      </c>
      <c r="R1839" s="4" t="str">
        <f>IFERROR(IF(IF(AND(IF(M1839&lt;&gt;0,LOOKUP(M1839,[1]Customer!$A:$A,[1]Customer!$V:$V),IF(N1839&lt;&gt;0,LOOKUP(N1839,[1]Supplier!$A:$A,[1]Supplier!$V:$V)))=FALSE,O1839&lt;&gt;0),LOOKUP(O1839,[1]Branch!$A:$A,[1]Branch!$V:$V),IF(M1839&lt;&gt;0,LOOKUP(M1839,[1]Customer!$A:$A,[1]Customer!$V:$V),IF(N1839&lt;&gt;0,LOOKUP(N1839,[1]Supplier!$A:$A,[1]Supplier!$V:$V))))=FALSE,LOOKUP(P1839,[1]Banking!$A:$A,[1]Banking!$C:$C),IF(AND(IF(M1839&lt;&gt;0,LOOKUP(M1839,[1]Customer!$A:$A,[1]Customer!$V:$V),IF(N1839&lt;&gt;0,LOOKUP(N1839,[1]Supplier!$A:$A,[1]Supplier!$V:$V)))=FALSE,O1839&lt;&gt;0),LOOKUP(O1839,[1]Branch!$A:$A,[1]Branch!$V:$V),IF(M1839&lt;&gt;0,LOOKUP(M1839,[1]Customer!$A:$A,[1]Customer!$V:$V),IF(N1839&lt;&gt;0,LOOKUP(N1839,[1]Supplier!$A:$A,[1]Supplier!$V:$V))))),"")</f>
        <v/>
      </c>
      <c r="S1839" s="14">
        <f>IFERROR(SUMIF(CREF!A:A,PREF!A1839,CREF!G:G),"")</f>
        <v>0</v>
      </c>
    </row>
    <row r="1840" spans="17:19">
      <c r="Q1840" s="4" t="str">
        <f>IFERROR(IF(IF(AND(IF(M1840&lt;&gt;0,LOOKUP(M1840,[1]Customer!$A:$A,[1]Customer!$B:$B),IF(N1840&lt;&gt;0,LOOKUP(N1840,[1]Supplier!$A:$A,[1]Supplier!$B:$B)))=FALSE,O1840&lt;&gt;0),LOOKUP(O1840,[1]Branch!$A:$A,[1]Branch!$B:$B),IF(M1840&lt;&gt;0,LOOKUP(M1840,[1]Customer!$A:$A,[1]Customer!$B:$B),IF(N1840&lt;&gt;0,LOOKUP(N1840,[1]Supplier!$A:$A,[1]Supplier!$B:$B))))=FALSE,LOOKUP(P1840,[1]Banking!$A:$A,[1]Banking!$B:$B),IF(AND(IF(M1840&lt;&gt;0,LOOKUP(M1840,[1]Customer!$A:$A,[1]Customer!$B:$B),IF(N1840&lt;&gt;0,LOOKUP(N1840,[1]Supplier!$A:$A,[1]Supplier!$B:$B)))=FALSE,O1840&lt;&gt;0),LOOKUP(O1840,[1]Branch!$A:$A,[1]Branch!$B:$B),IF(M1840&lt;&gt;0,LOOKUP(M1840,[1]Customer!$A:$A,[1]Customer!$B:$B),IF(N1840&lt;&gt;0,LOOKUP(N1840,[1]Supplier!$A:$A,[1]Supplier!$B:$B))))),"")</f>
        <v/>
      </c>
      <c r="R1840" s="4" t="str">
        <f>IFERROR(IF(IF(AND(IF(M1840&lt;&gt;0,LOOKUP(M1840,[1]Customer!$A:$A,[1]Customer!$V:$V),IF(N1840&lt;&gt;0,LOOKUP(N1840,[1]Supplier!$A:$A,[1]Supplier!$V:$V)))=FALSE,O1840&lt;&gt;0),LOOKUP(O1840,[1]Branch!$A:$A,[1]Branch!$V:$V),IF(M1840&lt;&gt;0,LOOKUP(M1840,[1]Customer!$A:$A,[1]Customer!$V:$V),IF(N1840&lt;&gt;0,LOOKUP(N1840,[1]Supplier!$A:$A,[1]Supplier!$V:$V))))=FALSE,LOOKUP(P1840,[1]Banking!$A:$A,[1]Banking!$C:$C),IF(AND(IF(M1840&lt;&gt;0,LOOKUP(M1840,[1]Customer!$A:$A,[1]Customer!$V:$V),IF(N1840&lt;&gt;0,LOOKUP(N1840,[1]Supplier!$A:$A,[1]Supplier!$V:$V)))=FALSE,O1840&lt;&gt;0),LOOKUP(O1840,[1]Branch!$A:$A,[1]Branch!$V:$V),IF(M1840&lt;&gt;0,LOOKUP(M1840,[1]Customer!$A:$A,[1]Customer!$V:$V),IF(N1840&lt;&gt;0,LOOKUP(N1840,[1]Supplier!$A:$A,[1]Supplier!$V:$V))))),"")</f>
        <v/>
      </c>
      <c r="S1840" s="14">
        <f>IFERROR(SUMIF(CREF!A:A,PREF!A1840,CREF!G:G),"")</f>
        <v>0</v>
      </c>
    </row>
    <row r="1841" spans="17:19">
      <c r="Q1841" s="4" t="str">
        <f>IFERROR(IF(IF(AND(IF(M1841&lt;&gt;0,LOOKUP(M1841,[1]Customer!$A:$A,[1]Customer!$B:$B),IF(N1841&lt;&gt;0,LOOKUP(N1841,[1]Supplier!$A:$A,[1]Supplier!$B:$B)))=FALSE,O1841&lt;&gt;0),LOOKUP(O1841,[1]Branch!$A:$A,[1]Branch!$B:$B),IF(M1841&lt;&gt;0,LOOKUP(M1841,[1]Customer!$A:$A,[1]Customer!$B:$B),IF(N1841&lt;&gt;0,LOOKUP(N1841,[1]Supplier!$A:$A,[1]Supplier!$B:$B))))=FALSE,LOOKUP(P1841,[1]Banking!$A:$A,[1]Banking!$B:$B),IF(AND(IF(M1841&lt;&gt;0,LOOKUP(M1841,[1]Customer!$A:$A,[1]Customer!$B:$B),IF(N1841&lt;&gt;0,LOOKUP(N1841,[1]Supplier!$A:$A,[1]Supplier!$B:$B)))=FALSE,O1841&lt;&gt;0),LOOKUP(O1841,[1]Branch!$A:$A,[1]Branch!$B:$B),IF(M1841&lt;&gt;0,LOOKUP(M1841,[1]Customer!$A:$A,[1]Customer!$B:$B),IF(N1841&lt;&gt;0,LOOKUP(N1841,[1]Supplier!$A:$A,[1]Supplier!$B:$B))))),"")</f>
        <v/>
      </c>
      <c r="R1841" s="4" t="str">
        <f>IFERROR(IF(IF(AND(IF(M1841&lt;&gt;0,LOOKUP(M1841,[1]Customer!$A:$A,[1]Customer!$V:$V),IF(N1841&lt;&gt;0,LOOKUP(N1841,[1]Supplier!$A:$A,[1]Supplier!$V:$V)))=FALSE,O1841&lt;&gt;0),LOOKUP(O1841,[1]Branch!$A:$A,[1]Branch!$V:$V),IF(M1841&lt;&gt;0,LOOKUP(M1841,[1]Customer!$A:$A,[1]Customer!$V:$V),IF(N1841&lt;&gt;0,LOOKUP(N1841,[1]Supplier!$A:$A,[1]Supplier!$V:$V))))=FALSE,LOOKUP(P1841,[1]Banking!$A:$A,[1]Banking!$C:$C),IF(AND(IF(M1841&lt;&gt;0,LOOKUP(M1841,[1]Customer!$A:$A,[1]Customer!$V:$V),IF(N1841&lt;&gt;0,LOOKUP(N1841,[1]Supplier!$A:$A,[1]Supplier!$V:$V)))=FALSE,O1841&lt;&gt;0),LOOKUP(O1841,[1]Branch!$A:$A,[1]Branch!$V:$V),IF(M1841&lt;&gt;0,LOOKUP(M1841,[1]Customer!$A:$A,[1]Customer!$V:$V),IF(N1841&lt;&gt;0,LOOKUP(N1841,[1]Supplier!$A:$A,[1]Supplier!$V:$V))))),"")</f>
        <v/>
      </c>
      <c r="S1841" s="14">
        <f>IFERROR(SUMIF(CREF!A:A,PREF!A1841,CREF!G:G),"")</f>
        <v>0</v>
      </c>
    </row>
    <row r="1842" spans="17:19">
      <c r="Q1842" s="4" t="str">
        <f>IFERROR(IF(IF(AND(IF(M1842&lt;&gt;0,LOOKUP(M1842,[1]Customer!$A:$A,[1]Customer!$B:$B),IF(N1842&lt;&gt;0,LOOKUP(N1842,[1]Supplier!$A:$A,[1]Supplier!$B:$B)))=FALSE,O1842&lt;&gt;0),LOOKUP(O1842,[1]Branch!$A:$A,[1]Branch!$B:$B),IF(M1842&lt;&gt;0,LOOKUP(M1842,[1]Customer!$A:$A,[1]Customer!$B:$B),IF(N1842&lt;&gt;0,LOOKUP(N1842,[1]Supplier!$A:$A,[1]Supplier!$B:$B))))=FALSE,LOOKUP(P1842,[1]Banking!$A:$A,[1]Banking!$B:$B),IF(AND(IF(M1842&lt;&gt;0,LOOKUP(M1842,[1]Customer!$A:$A,[1]Customer!$B:$B),IF(N1842&lt;&gt;0,LOOKUP(N1842,[1]Supplier!$A:$A,[1]Supplier!$B:$B)))=FALSE,O1842&lt;&gt;0),LOOKUP(O1842,[1]Branch!$A:$A,[1]Branch!$B:$B),IF(M1842&lt;&gt;0,LOOKUP(M1842,[1]Customer!$A:$A,[1]Customer!$B:$B),IF(N1842&lt;&gt;0,LOOKUP(N1842,[1]Supplier!$A:$A,[1]Supplier!$B:$B))))),"")</f>
        <v/>
      </c>
      <c r="R1842" s="4" t="str">
        <f>IFERROR(IF(IF(AND(IF(M1842&lt;&gt;0,LOOKUP(M1842,[1]Customer!$A:$A,[1]Customer!$V:$V),IF(N1842&lt;&gt;0,LOOKUP(N1842,[1]Supplier!$A:$A,[1]Supplier!$V:$V)))=FALSE,O1842&lt;&gt;0),LOOKUP(O1842,[1]Branch!$A:$A,[1]Branch!$V:$V),IF(M1842&lt;&gt;0,LOOKUP(M1842,[1]Customer!$A:$A,[1]Customer!$V:$V),IF(N1842&lt;&gt;0,LOOKUP(N1842,[1]Supplier!$A:$A,[1]Supplier!$V:$V))))=FALSE,LOOKUP(P1842,[1]Banking!$A:$A,[1]Banking!$C:$C),IF(AND(IF(M1842&lt;&gt;0,LOOKUP(M1842,[1]Customer!$A:$A,[1]Customer!$V:$V),IF(N1842&lt;&gt;0,LOOKUP(N1842,[1]Supplier!$A:$A,[1]Supplier!$V:$V)))=FALSE,O1842&lt;&gt;0),LOOKUP(O1842,[1]Branch!$A:$A,[1]Branch!$V:$V),IF(M1842&lt;&gt;0,LOOKUP(M1842,[1]Customer!$A:$A,[1]Customer!$V:$V),IF(N1842&lt;&gt;0,LOOKUP(N1842,[1]Supplier!$A:$A,[1]Supplier!$V:$V))))),"")</f>
        <v/>
      </c>
      <c r="S1842" s="14">
        <f>IFERROR(SUMIF(CREF!A:A,PREF!A1842,CREF!G:G),"")</f>
        <v>0</v>
      </c>
    </row>
    <row r="1843" spans="17:19">
      <c r="Q1843" s="4" t="str">
        <f>IFERROR(IF(IF(AND(IF(M1843&lt;&gt;0,LOOKUP(M1843,[1]Customer!$A:$A,[1]Customer!$B:$B),IF(N1843&lt;&gt;0,LOOKUP(N1843,[1]Supplier!$A:$A,[1]Supplier!$B:$B)))=FALSE,O1843&lt;&gt;0),LOOKUP(O1843,[1]Branch!$A:$A,[1]Branch!$B:$B),IF(M1843&lt;&gt;0,LOOKUP(M1843,[1]Customer!$A:$A,[1]Customer!$B:$B),IF(N1843&lt;&gt;0,LOOKUP(N1843,[1]Supplier!$A:$A,[1]Supplier!$B:$B))))=FALSE,LOOKUP(P1843,[1]Banking!$A:$A,[1]Banking!$B:$B),IF(AND(IF(M1843&lt;&gt;0,LOOKUP(M1843,[1]Customer!$A:$A,[1]Customer!$B:$B),IF(N1843&lt;&gt;0,LOOKUP(N1843,[1]Supplier!$A:$A,[1]Supplier!$B:$B)))=FALSE,O1843&lt;&gt;0),LOOKUP(O1843,[1]Branch!$A:$A,[1]Branch!$B:$B),IF(M1843&lt;&gt;0,LOOKUP(M1843,[1]Customer!$A:$A,[1]Customer!$B:$B),IF(N1843&lt;&gt;0,LOOKUP(N1843,[1]Supplier!$A:$A,[1]Supplier!$B:$B))))),"")</f>
        <v/>
      </c>
      <c r="R1843" s="4" t="str">
        <f>IFERROR(IF(IF(AND(IF(M1843&lt;&gt;0,LOOKUP(M1843,[1]Customer!$A:$A,[1]Customer!$V:$V),IF(N1843&lt;&gt;0,LOOKUP(N1843,[1]Supplier!$A:$A,[1]Supplier!$V:$V)))=FALSE,O1843&lt;&gt;0),LOOKUP(O1843,[1]Branch!$A:$A,[1]Branch!$V:$V),IF(M1843&lt;&gt;0,LOOKUP(M1843,[1]Customer!$A:$A,[1]Customer!$V:$V),IF(N1843&lt;&gt;0,LOOKUP(N1843,[1]Supplier!$A:$A,[1]Supplier!$V:$V))))=FALSE,LOOKUP(P1843,[1]Banking!$A:$A,[1]Banking!$C:$C),IF(AND(IF(M1843&lt;&gt;0,LOOKUP(M1843,[1]Customer!$A:$A,[1]Customer!$V:$V),IF(N1843&lt;&gt;0,LOOKUP(N1843,[1]Supplier!$A:$A,[1]Supplier!$V:$V)))=FALSE,O1843&lt;&gt;0),LOOKUP(O1843,[1]Branch!$A:$A,[1]Branch!$V:$V),IF(M1843&lt;&gt;0,LOOKUP(M1843,[1]Customer!$A:$A,[1]Customer!$V:$V),IF(N1843&lt;&gt;0,LOOKUP(N1843,[1]Supplier!$A:$A,[1]Supplier!$V:$V))))),"")</f>
        <v/>
      </c>
      <c r="S1843" s="14">
        <f>IFERROR(SUMIF(CREF!A:A,PREF!A1843,CREF!G:G),"")</f>
        <v>0</v>
      </c>
    </row>
    <row r="1844" spans="17:19">
      <c r="Q1844" s="4" t="str">
        <f>IFERROR(IF(IF(AND(IF(M1844&lt;&gt;0,LOOKUP(M1844,[1]Customer!$A:$A,[1]Customer!$B:$B),IF(N1844&lt;&gt;0,LOOKUP(N1844,[1]Supplier!$A:$A,[1]Supplier!$B:$B)))=FALSE,O1844&lt;&gt;0),LOOKUP(O1844,[1]Branch!$A:$A,[1]Branch!$B:$B),IF(M1844&lt;&gt;0,LOOKUP(M1844,[1]Customer!$A:$A,[1]Customer!$B:$B),IF(N1844&lt;&gt;0,LOOKUP(N1844,[1]Supplier!$A:$A,[1]Supplier!$B:$B))))=FALSE,LOOKUP(P1844,[1]Banking!$A:$A,[1]Banking!$B:$B),IF(AND(IF(M1844&lt;&gt;0,LOOKUP(M1844,[1]Customer!$A:$A,[1]Customer!$B:$B),IF(N1844&lt;&gt;0,LOOKUP(N1844,[1]Supplier!$A:$A,[1]Supplier!$B:$B)))=FALSE,O1844&lt;&gt;0),LOOKUP(O1844,[1]Branch!$A:$A,[1]Branch!$B:$B),IF(M1844&lt;&gt;0,LOOKUP(M1844,[1]Customer!$A:$A,[1]Customer!$B:$B),IF(N1844&lt;&gt;0,LOOKUP(N1844,[1]Supplier!$A:$A,[1]Supplier!$B:$B))))),"")</f>
        <v/>
      </c>
      <c r="R1844" s="4" t="str">
        <f>IFERROR(IF(IF(AND(IF(M1844&lt;&gt;0,LOOKUP(M1844,[1]Customer!$A:$A,[1]Customer!$V:$V),IF(N1844&lt;&gt;0,LOOKUP(N1844,[1]Supplier!$A:$A,[1]Supplier!$V:$V)))=FALSE,O1844&lt;&gt;0),LOOKUP(O1844,[1]Branch!$A:$A,[1]Branch!$V:$V),IF(M1844&lt;&gt;0,LOOKUP(M1844,[1]Customer!$A:$A,[1]Customer!$V:$V),IF(N1844&lt;&gt;0,LOOKUP(N1844,[1]Supplier!$A:$A,[1]Supplier!$V:$V))))=FALSE,LOOKUP(P1844,[1]Banking!$A:$A,[1]Banking!$C:$C),IF(AND(IF(M1844&lt;&gt;0,LOOKUP(M1844,[1]Customer!$A:$A,[1]Customer!$V:$V),IF(N1844&lt;&gt;0,LOOKUP(N1844,[1]Supplier!$A:$A,[1]Supplier!$V:$V)))=FALSE,O1844&lt;&gt;0),LOOKUP(O1844,[1]Branch!$A:$A,[1]Branch!$V:$V),IF(M1844&lt;&gt;0,LOOKUP(M1844,[1]Customer!$A:$A,[1]Customer!$V:$V),IF(N1844&lt;&gt;0,LOOKUP(N1844,[1]Supplier!$A:$A,[1]Supplier!$V:$V))))),"")</f>
        <v/>
      </c>
      <c r="S1844" s="14">
        <f>IFERROR(SUMIF(CREF!A:A,PREF!A1844,CREF!G:G),"")</f>
        <v>0</v>
      </c>
    </row>
    <row r="1845" spans="17:19">
      <c r="Q1845" s="4" t="str">
        <f>IFERROR(IF(IF(AND(IF(M1845&lt;&gt;0,LOOKUP(M1845,[1]Customer!$A:$A,[1]Customer!$B:$B),IF(N1845&lt;&gt;0,LOOKUP(N1845,[1]Supplier!$A:$A,[1]Supplier!$B:$B)))=FALSE,O1845&lt;&gt;0),LOOKUP(O1845,[1]Branch!$A:$A,[1]Branch!$B:$B),IF(M1845&lt;&gt;0,LOOKUP(M1845,[1]Customer!$A:$A,[1]Customer!$B:$B),IF(N1845&lt;&gt;0,LOOKUP(N1845,[1]Supplier!$A:$A,[1]Supplier!$B:$B))))=FALSE,LOOKUP(P1845,[1]Banking!$A:$A,[1]Banking!$B:$B),IF(AND(IF(M1845&lt;&gt;0,LOOKUP(M1845,[1]Customer!$A:$A,[1]Customer!$B:$B),IF(N1845&lt;&gt;0,LOOKUP(N1845,[1]Supplier!$A:$A,[1]Supplier!$B:$B)))=FALSE,O1845&lt;&gt;0),LOOKUP(O1845,[1]Branch!$A:$A,[1]Branch!$B:$B),IF(M1845&lt;&gt;0,LOOKUP(M1845,[1]Customer!$A:$A,[1]Customer!$B:$B),IF(N1845&lt;&gt;0,LOOKUP(N1845,[1]Supplier!$A:$A,[1]Supplier!$B:$B))))),"")</f>
        <v/>
      </c>
      <c r="R1845" s="4" t="str">
        <f>IFERROR(IF(IF(AND(IF(M1845&lt;&gt;0,LOOKUP(M1845,[1]Customer!$A:$A,[1]Customer!$V:$V),IF(N1845&lt;&gt;0,LOOKUP(N1845,[1]Supplier!$A:$A,[1]Supplier!$V:$V)))=FALSE,O1845&lt;&gt;0),LOOKUP(O1845,[1]Branch!$A:$A,[1]Branch!$V:$V),IF(M1845&lt;&gt;0,LOOKUP(M1845,[1]Customer!$A:$A,[1]Customer!$V:$V),IF(N1845&lt;&gt;0,LOOKUP(N1845,[1]Supplier!$A:$A,[1]Supplier!$V:$V))))=FALSE,LOOKUP(P1845,[1]Banking!$A:$A,[1]Banking!$C:$C),IF(AND(IF(M1845&lt;&gt;0,LOOKUP(M1845,[1]Customer!$A:$A,[1]Customer!$V:$V),IF(N1845&lt;&gt;0,LOOKUP(N1845,[1]Supplier!$A:$A,[1]Supplier!$V:$V)))=FALSE,O1845&lt;&gt;0),LOOKUP(O1845,[1]Branch!$A:$A,[1]Branch!$V:$V),IF(M1845&lt;&gt;0,LOOKUP(M1845,[1]Customer!$A:$A,[1]Customer!$V:$V),IF(N1845&lt;&gt;0,LOOKUP(N1845,[1]Supplier!$A:$A,[1]Supplier!$V:$V))))),"")</f>
        <v/>
      </c>
      <c r="S1845" s="14">
        <f>IFERROR(SUMIF(CREF!A:A,PREF!A1845,CREF!G:G),"")</f>
        <v>0</v>
      </c>
    </row>
    <row r="1846" spans="17:19">
      <c r="Q1846" s="4" t="str">
        <f>IFERROR(IF(IF(AND(IF(M1846&lt;&gt;0,LOOKUP(M1846,[1]Customer!$A:$A,[1]Customer!$B:$B),IF(N1846&lt;&gt;0,LOOKUP(N1846,[1]Supplier!$A:$A,[1]Supplier!$B:$B)))=FALSE,O1846&lt;&gt;0),LOOKUP(O1846,[1]Branch!$A:$A,[1]Branch!$B:$B),IF(M1846&lt;&gt;0,LOOKUP(M1846,[1]Customer!$A:$A,[1]Customer!$B:$B),IF(N1846&lt;&gt;0,LOOKUP(N1846,[1]Supplier!$A:$A,[1]Supplier!$B:$B))))=FALSE,LOOKUP(P1846,[1]Banking!$A:$A,[1]Banking!$B:$B),IF(AND(IF(M1846&lt;&gt;0,LOOKUP(M1846,[1]Customer!$A:$A,[1]Customer!$B:$B),IF(N1846&lt;&gt;0,LOOKUP(N1846,[1]Supplier!$A:$A,[1]Supplier!$B:$B)))=FALSE,O1846&lt;&gt;0),LOOKUP(O1846,[1]Branch!$A:$A,[1]Branch!$B:$B),IF(M1846&lt;&gt;0,LOOKUP(M1846,[1]Customer!$A:$A,[1]Customer!$B:$B),IF(N1846&lt;&gt;0,LOOKUP(N1846,[1]Supplier!$A:$A,[1]Supplier!$B:$B))))),"")</f>
        <v/>
      </c>
      <c r="R1846" s="4" t="str">
        <f>IFERROR(IF(IF(AND(IF(M1846&lt;&gt;0,LOOKUP(M1846,[1]Customer!$A:$A,[1]Customer!$V:$V),IF(N1846&lt;&gt;0,LOOKUP(N1846,[1]Supplier!$A:$A,[1]Supplier!$V:$V)))=FALSE,O1846&lt;&gt;0),LOOKUP(O1846,[1]Branch!$A:$A,[1]Branch!$V:$V),IF(M1846&lt;&gt;0,LOOKUP(M1846,[1]Customer!$A:$A,[1]Customer!$V:$V),IF(N1846&lt;&gt;0,LOOKUP(N1846,[1]Supplier!$A:$A,[1]Supplier!$V:$V))))=FALSE,LOOKUP(P1846,[1]Banking!$A:$A,[1]Banking!$C:$C),IF(AND(IF(M1846&lt;&gt;0,LOOKUP(M1846,[1]Customer!$A:$A,[1]Customer!$V:$V),IF(N1846&lt;&gt;0,LOOKUP(N1846,[1]Supplier!$A:$A,[1]Supplier!$V:$V)))=FALSE,O1846&lt;&gt;0),LOOKUP(O1846,[1]Branch!$A:$A,[1]Branch!$V:$V),IF(M1846&lt;&gt;0,LOOKUP(M1846,[1]Customer!$A:$A,[1]Customer!$V:$V),IF(N1846&lt;&gt;0,LOOKUP(N1846,[1]Supplier!$A:$A,[1]Supplier!$V:$V))))),"")</f>
        <v/>
      </c>
      <c r="S1846" s="14">
        <f>IFERROR(SUMIF(CREF!A:A,PREF!A1846,CREF!G:G),"")</f>
        <v>0</v>
      </c>
    </row>
    <row r="1847" spans="17:19">
      <c r="Q1847" s="4" t="str">
        <f>IFERROR(IF(IF(AND(IF(M1847&lt;&gt;0,LOOKUP(M1847,[1]Customer!$A:$A,[1]Customer!$B:$B),IF(N1847&lt;&gt;0,LOOKUP(N1847,[1]Supplier!$A:$A,[1]Supplier!$B:$B)))=FALSE,O1847&lt;&gt;0),LOOKUP(O1847,[1]Branch!$A:$A,[1]Branch!$B:$B),IF(M1847&lt;&gt;0,LOOKUP(M1847,[1]Customer!$A:$A,[1]Customer!$B:$B),IF(N1847&lt;&gt;0,LOOKUP(N1847,[1]Supplier!$A:$A,[1]Supplier!$B:$B))))=FALSE,LOOKUP(P1847,[1]Banking!$A:$A,[1]Banking!$B:$B),IF(AND(IF(M1847&lt;&gt;0,LOOKUP(M1847,[1]Customer!$A:$A,[1]Customer!$B:$B),IF(N1847&lt;&gt;0,LOOKUP(N1847,[1]Supplier!$A:$A,[1]Supplier!$B:$B)))=FALSE,O1847&lt;&gt;0),LOOKUP(O1847,[1]Branch!$A:$A,[1]Branch!$B:$B),IF(M1847&lt;&gt;0,LOOKUP(M1847,[1]Customer!$A:$A,[1]Customer!$B:$B),IF(N1847&lt;&gt;0,LOOKUP(N1847,[1]Supplier!$A:$A,[1]Supplier!$B:$B))))),"")</f>
        <v/>
      </c>
      <c r="R1847" s="4" t="str">
        <f>IFERROR(IF(IF(AND(IF(M1847&lt;&gt;0,LOOKUP(M1847,[1]Customer!$A:$A,[1]Customer!$V:$V),IF(N1847&lt;&gt;0,LOOKUP(N1847,[1]Supplier!$A:$A,[1]Supplier!$V:$V)))=FALSE,O1847&lt;&gt;0),LOOKUP(O1847,[1]Branch!$A:$A,[1]Branch!$V:$V),IF(M1847&lt;&gt;0,LOOKUP(M1847,[1]Customer!$A:$A,[1]Customer!$V:$V),IF(N1847&lt;&gt;0,LOOKUP(N1847,[1]Supplier!$A:$A,[1]Supplier!$V:$V))))=FALSE,LOOKUP(P1847,[1]Banking!$A:$A,[1]Banking!$C:$C),IF(AND(IF(M1847&lt;&gt;0,LOOKUP(M1847,[1]Customer!$A:$A,[1]Customer!$V:$V),IF(N1847&lt;&gt;0,LOOKUP(N1847,[1]Supplier!$A:$A,[1]Supplier!$V:$V)))=FALSE,O1847&lt;&gt;0),LOOKUP(O1847,[1]Branch!$A:$A,[1]Branch!$V:$V),IF(M1847&lt;&gt;0,LOOKUP(M1847,[1]Customer!$A:$A,[1]Customer!$V:$V),IF(N1847&lt;&gt;0,LOOKUP(N1847,[1]Supplier!$A:$A,[1]Supplier!$V:$V))))),"")</f>
        <v/>
      </c>
      <c r="S1847" s="14">
        <f>IFERROR(SUMIF(CREF!A:A,PREF!A1847,CREF!G:G),"")</f>
        <v>0</v>
      </c>
    </row>
    <row r="1848" spans="17:19">
      <c r="Q1848" s="4" t="str">
        <f>IFERROR(IF(IF(AND(IF(M1848&lt;&gt;0,LOOKUP(M1848,[1]Customer!$A:$A,[1]Customer!$B:$B),IF(N1848&lt;&gt;0,LOOKUP(N1848,[1]Supplier!$A:$A,[1]Supplier!$B:$B)))=FALSE,O1848&lt;&gt;0),LOOKUP(O1848,[1]Branch!$A:$A,[1]Branch!$B:$B),IF(M1848&lt;&gt;0,LOOKUP(M1848,[1]Customer!$A:$A,[1]Customer!$B:$B),IF(N1848&lt;&gt;0,LOOKUP(N1848,[1]Supplier!$A:$A,[1]Supplier!$B:$B))))=FALSE,LOOKUP(P1848,[1]Banking!$A:$A,[1]Banking!$B:$B),IF(AND(IF(M1848&lt;&gt;0,LOOKUP(M1848,[1]Customer!$A:$A,[1]Customer!$B:$B),IF(N1848&lt;&gt;0,LOOKUP(N1848,[1]Supplier!$A:$A,[1]Supplier!$B:$B)))=FALSE,O1848&lt;&gt;0),LOOKUP(O1848,[1]Branch!$A:$A,[1]Branch!$B:$B),IF(M1848&lt;&gt;0,LOOKUP(M1848,[1]Customer!$A:$A,[1]Customer!$B:$B),IF(N1848&lt;&gt;0,LOOKUP(N1848,[1]Supplier!$A:$A,[1]Supplier!$B:$B))))),"")</f>
        <v/>
      </c>
      <c r="R1848" s="4" t="str">
        <f>IFERROR(IF(IF(AND(IF(M1848&lt;&gt;0,LOOKUP(M1848,[1]Customer!$A:$A,[1]Customer!$V:$V),IF(N1848&lt;&gt;0,LOOKUP(N1848,[1]Supplier!$A:$A,[1]Supplier!$V:$V)))=FALSE,O1848&lt;&gt;0),LOOKUP(O1848,[1]Branch!$A:$A,[1]Branch!$V:$V),IF(M1848&lt;&gt;0,LOOKUP(M1848,[1]Customer!$A:$A,[1]Customer!$V:$V),IF(N1848&lt;&gt;0,LOOKUP(N1848,[1]Supplier!$A:$A,[1]Supplier!$V:$V))))=FALSE,LOOKUP(P1848,[1]Banking!$A:$A,[1]Banking!$C:$C),IF(AND(IF(M1848&lt;&gt;0,LOOKUP(M1848,[1]Customer!$A:$A,[1]Customer!$V:$V),IF(N1848&lt;&gt;0,LOOKUP(N1848,[1]Supplier!$A:$A,[1]Supplier!$V:$V)))=FALSE,O1848&lt;&gt;0),LOOKUP(O1848,[1]Branch!$A:$A,[1]Branch!$V:$V),IF(M1848&lt;&gt;0,LOOKUP(M1848,[1]Customer!$A:$A,[1]Customer!$V:$V),IF(N1848&lt;&gt;0,LOOKUP(N1848,[1]Supplier!$A:$A,[1]Supplier!$V:$V))))),"")</f>
        <v/>
      </c>
      <c r="S1848" s="14">
        <f>IFERROR(SUMIF(CREF!A:A,PREF!A1848,CREF!G:G),"")</f>
        <v>0</v>
      </c>
    </row>
    <row r="1849" spans="17:19">
      <c r="Q1849" s="4" t="str">
        <f>IFERROR(IF(IF(AND(IF(M1849&lt;&gt;0,LOOKUP(M1849,[1]Customer!$A:$A,[1]Customer!$B:$B),IF(N1849&lt;&gt;0,LOOKUP(N1849,[1]Supplier!$A:$A,[1]Supplier!$B:$B)))=FALSE,O1849&lt;&gt;0),LOOKUP(O1849,[1]Branch!$A:$A,[1]Branch!$B:$B),IF(M1849&lt;&gt;0,LOOKUP(M1849,[1]Customer!$A:$A,[1]Customer!$B:$B),IF(N1849&lt;&gt;0,LOOKUP(N1849,[1]Supplier!$A:$A,[1]Supplier!$B:$B))))=FALSE,LOOKUP(P1849,[1]Banking!$A:$A,[1]Banking!$B:$B),IF(AND(IF(M1849&lt;&gt;0,LOOKUP(M1849,[1]Customer!$A:$A,[1]Customer!$B:$B),IF(N1849&lt;&gt;0,LOOKUP(N1849,[1]Supplier!$A:$A,[1]Supplier!$B:$B)))=FALSE,O1849&lt;&gt;0),LOOKUP(O1849,[1]Branch!$A:$A,[1]Branch!$B:$B),IF(M1849&lt;&gt;0,LOOKUP(M1849,[1]Customer!$A:$A,[1]Customer!$B:$B),IF(N1849&lt;&gt;0,LOOKUP(N1849,[1]Supplier!$A:$A,[1]Supplier!$B:$B))))),"")</f>
        <v/>
      </c>
      <c r="R1849" s="4" t="str">
        <f>IFERROR(IF(IF(AND(IF(M1849&lt;&gt;0,LOOKUP(M1849,[1]Customer!$A:$A,[1]Customer!$V:$V),IF(N1849&lt;&gt;0,LOOKUP(N1849,[1]Supplier!$A:$A,[1]Supplier!$V:$V)))=FALSE,O1849&lt;&gt;0),LOOKUP(O1849,[1]Branch!$A:$A,[1]Branch!$V:$V),IF(M1849&lt;&gt;0,LOOKUP(M1849,[1]Customer!$A:$A,[1]Customer!$V:$V),IF(N1849&lt;&gt;0,LOOKUP(N1849,[1]Supplier!$A:$A,[1]Supplier!$V:$V))))=FALSE,LOOKUP(P1849,[1]Banking!$A:$A,[1]Banking!$C:$C),IF(AND(IF(M1849&lt;&gt;0,LOOKUP(M1849,[1]Customer!$A:$A,[1]Customer!$V:$V),IF(N1849&lt;&gt;0,LOOKUP(N1849,[1]Supplier!$A:$A,[1]Supplier!$V:$V)))=FALSE,O1849&lt;&gt;0),LOOKUP(O1849,[1]Branch!$A:$A,[1]Branch!$V:$V),IF(M1849&lt;&gt;0,LOOKUP(M1849,[1]Customer!$A:$A,[1]Customer!$V:$V),IF(N1849&lt;&gt;0,LOOKUP(N1849,[1]Supplier!$A:$A,[1]Supplier!$V:$V))))),"")</f>
        <v/>
      </c>
      <c r="S1849" s="14">
        <f>IFERROR(SUMIF(CREF!A:A,PREF!A1849,CREF!G:G),"")</f>
        <v>0</v>
      </c>
    </row>
    <row r="1850" spans="17:19">
      <c r="Q1850" s="4" t="str">
        <f>IFERROR(IF(IF(AND(IF(M1850&lt;&gt;0,LOOKUP(M1850,[1]Customer!$A:$A,[1]Customer!$B:$B),IF(N1850&lt;&gt;0,LOOKUP(N1850,[1]Supplier!$A:$A,[1]Supplier!$B:$B)))=FALSE,O1850&lt;&gt;0),LOOKUP(O1850,[1]Branch!$A:$A,[1]Branch!$B:$B),IF(M1850&lt;&gt;0,LOOKUP(M1850,[1]Customer!$A:$A,[1]Customer!$B:$B),IF(N1850&lt;&gt;0,LOOKUP(N1850,[1]Supplier!$A:$A,[1]Supplier!$B:$B))))=FALSE,LOOKUP(P1850,[1]Banking!$A:$A,[1]Banking!$B:$B),IF(AND(IF(M1850&lt;&gt;0,LOOKUP(M1850,[1]Customer!$A:$A,[1]Customer!$B:$B),IF(N1850&lt;&gt;0,LOOKUP(N1850,[1]Supplier!$A:$A,[1]Supplier!$B:$B)))=FALSE,O1850&lt;&gt;0),LOOKUP(O1850,[1]Branch!$A:$A,[1]Branch!$B:$B),IF(M1850&lt;&gt;0,LOOKUP(M1850,[1]Customer!$A:$A,[1]Customer!$B:$B),IF(N1850&lt;&gt;0,LOOKUP(N1850,[1]Supplier!$A:$A,[1]Supplier!$B:$B))))),"")</f>
        <v/>
      </c>
      <c r="R1850" s="4" t="str">
        <f>IFERROR(IF(IF(AND(IF(M1850&lt;&gt;0,LOOKUP(M1850,[1]Customer!$A:$A,[1]Customer!$V:$V),IF(N1850&lt;&gt;0,LOOKUP(N1850,[1]Supplier!$A:$A,[1]Supplier!$V:$V)))=FALSE,O1850&lt;&gt;0),LOOKUP(O1850,[1]Branch!$A:$A,[1]Branch!$V:$V),IF(M1850&lt;&gt;0,LOOKUP(M1850,[1]Customer!$A:$A,[1]Customer!$V:$V),IF(N1850&lt;&gt;0,LOOKUP(N1850,[1]Supplier!$A:$A,[1]Supplier!$V:$V))))=FALSE,LOOKUP(P1850,[1]Banking!$A:$A,[1]Banking!$C:$C),IF(AND(IF(M1850&lt;&gt;0,LOOKUP(M1850,[1]Customer!$A:$A,[1]Customer!$V:$V),IF(N1850&lt;&gt;0,LOOKUP(N1850,[1]Supplier!$A:$A,[1]Supplier!$V:$V)))=FALSE,O1850&lt;&gt;0),LOOKUP(O1850,[1]Branch!$A:$A,[1]Branch!$V:$V),IF(M1850&lt;&gt;0,LOOKUP(M1850,[1]Customer!$A:$A,[1]Customer!$V:$V),IF(N1850&lt;&gt;0,LOOKUP(N1850,[1]Supplier!$A:$A,[1]Supplier!$V:$V))))),"")</f>
        <v/>
      </c>
      <c r="S1850" s="14">
        <f>IFERROR(SUMIF(CREF!A:A,PREF!A1850,CREF!G:G),"")</f>
        <v>0</v>
      </c>
    </row>
    <row r="1851" spans="17:19">
      <c r="Q1851" s="4" t="str">
        <f>IFERROR(IF(IF(AND(IF(M1851&lt;&gt;0,LOOKUP(M1851,[1]Customer!$A:$A,[1]Customer!$B:$B),IF(N1851&lt;&gt;0,LOOKUP(N1851,[1]Supplier!$A:$A,[1]Supplier!$B:$B)))=FALSE,O1851&lt;&gt;0),LOOKUP(O1851,[1]Branch!$A:$A,[1]Branch!$B:$B),IF(M1851&lt;&gt;0,LOOKUP(M1851,[1]Customer!$A:$A,[1]Customer!$B:$B),IF(N1851&lt;&gt;0,LOOKUP(N1851,[1]Supplier!$A:$A,[1]Supplier!$B:$B))))=FALSE,LOOKUP(P1851,[1]Banking!$A:$A,[1]Banking!$B:$B),IF(AND(IF(M1851&lt;&gt;0,LOOKUP(M1851,[1]Customer!$A:$A,[1]Customer!$B:$B),IF(N1851&lt;&gt;0,LOOKUP(N1851,[1]Supplier!$A:$A,[1]Supplier!$B:$B)))=FALSE,O1851&lt;&gt;0),LOOKUP(O1851,[1]Branch!$A:$A,[1]Branch!$B:$B),IF(M1851&lt;&gt;0,LOOKUP(M1851,[1]Customer!$A:$A,[1]Customer!$B:$B),IF(N1851&lt;&gt;0,LOOKUP(N1851,[1]Supplier!$A:$A,[1]Supplier!$B:$B))))),"")</f>
        <v/>
      </c>
      <c r="R1851" s="4" t="str">
        <f>IFERROR(IF(IF(AND(IF(M1851&lt;&gt;0,LOOKUP(M1851,[1]Customer!$A:$A,[1]Customer!$V:$V),IF(N1851&lt;&gt;0,LOOKUP(N1851,[1]Supplier!$A:$A,[1]Supplier!$V:$V)))=FALSE,O1851&lt;&gt;0),LOOKUP(O1851,[1]Branch!$A:$A,[1]Branch!$V:$V),IF(M1851&lt;&gt;0,LOOKUP(M1851,[1]Customer!$A:$A,[1]Customer!$V:$V),IF(N1851&lt;&gt;0,LOOKUP(N1851,[1]Supplier!$A:$A,[1]Supplier!$V:$V))))=FALSE,LOOKUP(P1851,[1]Banking!$A:$A,[1]Banking!$C:$C),IF(AND(IF(M1851&lt;&gt;0,LOOKUP(M1851,[1]Customer!$A:$A,[1]Customer!$V:$V),IF(N1851&lt;&gt;0,LOOKUP(N1851,[1]Supplier!$A:$A,[1]Supplier!$V:$V)))=FALSE,O1851&lt;&gt;0),LOOKUP(O1851,[1]Branch!$A:$A,[1]Branch!$V:$V),IF(M1851&lt;&gt;0,LOOKUP(M1851,[1]Customer!$A:$A,[1]Customer!$V:$V),IF(N1851&lt;&gt;0,LOOKUP(N1851,[1]Supplier!$A:$A,[1]Supplier!$V:$V))))),"")</f>
        <v/>
      </c>
      <c r="S1851" s="14">
        <f>IFERROR(SUMIF(CREF!A:A,PREF!A1851,CREF!G:G),"")</f>
        <v>0</v>
      </c>
    </row>
    <row r="1852" spans="17:19">
      <c r="Q1852" s="4" t="str">
        <f>IFERROR(IF(IF(AND(IF(M1852&lt;&gt;0,LOOKUP(M1852,[1]Customer!$A:$A,[1]Customer!$B:$B),IF(N1852&lt;&gt;0,LOOKUP(N1852,[1]Supplier!$A:$A,[1]Supplier!$B:$B)))=FALSE,O1852&lt;&gt;0),LOOKUP(O1852,[1]Branch!$A:$A,[1]Branch!$B:$B),IF(M1852&lt;&gt;0,LOOKUP(M1852,[1]Customer!$A:$A,[1]Customer!$B:$B),IF(N1852&lt;&gt;0,LOOKUP(N1852,[1]Supplier!$A:$A,[1]Supplier!$B:$B))))=FALSE,LOOKUP(P1852,[1]Banking!$A:$A,[1]Banking!$B:$B),IF(AND(IF(M1852&lt;&gt;0,LOOKUP(M1852,[1]Customer!$A:$A,[1]Customer!$B:$B),IF(N1852&lt;&gt;0,LOOKUP(N1852,[1]Supplier!$A:$A,[1]Supplier!$B:$B)))=FALSE,O1852&lt;&gt;0),LOOKUP(O1852,[1]Branch!$A:$A,[1]Branch!$B:$B),IF(M1852&lt;&gt;0,LOOKUP(M1852,[1]Customer!$A:$A,[1]Customer!$B:$B),IF(N1852&lt;&gt;0,LOOKUP(N1852,[1]Supplier!$A:$A,[1]Supplier!$B:$B))))),"")</f>
        <v/>
      </c>
      <c r="R1852" s="4" t="str">
        <f>IFERROR(IF(IF(AND(IF(M1852&lt;&gt;0,LOOKUP(M1852,[1]Customer!$A:$A,[1]Customer!$V:$V),IF(N1852&lt;&gt;0,LOOKUP(N1852,[1]Supplier!$A:$A,[1]Supplier!$V:$V)))=FALSE,O1852&lt;&gt;0),LOOKUP(O1852,[1]Branch!$A:$A,[1]Branch!$V:$V),IF(M1852&lt;&gt;0,LOOKUP(M1852,[1]Customer!$A:$A,[1]Customer!$V:$V),IF(N1852&lt;&gt;0,LOOKUP(N1852,[1]Supplier!$A:$A,[1]Supplier!$V:$V))))=FALSE,LOOKUP(P1852,[1]Banking!$A:$A,[1]Banking!$C:$C),IF(AND(IF(M1852&lt;&gt;0,LOOKUP(M1852,[1]Customer!$A:$A,[1]Customer!$V:$V),IF(N1852&lt;&gt;0,LOOKUP(N1852,[1]Supplier!$A:$A,[1]Supplier!$V:$V)))=FALSE,O1852&lt;&gt;0),LOOKUP(O1852,[1]Branch!$A:$A,[1]Branch!$V:$V),IF(M1852&lt;&gt;0,LOOKUP(M1852,[1]Customer!$A:$A,[1]Customer!$V:$V),IF(N1852&lt;&gt;0,LOOKUP(N1852,[1]Supplier!$A:$A,[1]Supplier!$V:$V))))),"")</f>
        <v/>
      </c>
      <c r="S1852" s="14">
        <f>IFERROR(SUMIF(CREF!A:A,PREF!A1852,CREF!G:G),"")</f>
        <v>0</v>
      </c>
    </row>
    <row r="1853" spans="17:19">
      <c r="Q1853" s="4" t="str">
        <f>IFERROR(IF(IF(AND(IF(M1853&lt;&gt;0,LOOKUP(M1853,[1]Customer!$A:$A,[1]Customer!$B:$B),IF(N1853&lt;&gt;0,LOOKUP(N1853,[1]Supplier!$A:$A,[1]Supplier!$B:$B)))=FALSE,O1853&lt;&gt;0),LOOKUP(O1853,[1]Branch!$A:$A,[1]Branch!$B:$B),IF(M1853&lt;&gt;0,LOOKUP(M1853,[1]Customer!$A:$A,[1]Customer!$B:$B),IF(N1853&lt;&gt;0,LOOKUP(N1853,[1]Supplier!$A:$A,[1]Supplier!$B:$B))))=FALSE,LOOKUP(P1853,[1]Banking!$A:$A,[1]Banking!$B:$B),IF(AND(IF(M1853&lt;&gt;0,LOOKUP(M1853,[1]Customer!$A:$A,[1]Customer!$B:$B),IF(N1853&lt;&gt;0,LOOKUP(N1853,[1]Supplier!$A:$A,[1]Supplier!$B:$B)))=FALSE,O1853&lt;&gt;0),LOOKUP(O1853,[1]Branch!$A:$A,[1]Branch!$B:$B),IF(M1853&lt;&gt;0,LOOKUP(M1853,[1]Customer!$A:$A,[1]Customer!$B:$B),IF(N1853&lt;&gt;0,LOOKUP(N1853,[1]Supplier!$A:$A,[1]Supplier!$B:$B))))),"")</f>
        <v/>
      </c>
      <c r="R1853" s="4" t="str">
        <f>IFERROR(IF(IF(AND(IF(M1853&lt;&gt;0,LOOKUP(M1853,[1]Customer!$A:$A,[1]Customer!$V:$V),IF(N1853&lt;&gt;0,LOOKUP(N1853,[1]Supplier!$A:$A,[1]Supplier!$V:$V)))=FALSE,O1853&lt;&gt;0),LOOKUP(O1853,[1]Branch!$A:$A,[1]Branch!$V:$V),IF(M1853&lt;&gt;0,LOOKUP(M1853,[1]Customer!$A:$A,[1]Customer!$V:$V),IF(N1853&lt;&gt;0,LOOKUP(N1853,[1]Supplier!$A:$A,[1]Supplier!$V:$V))))=FALSE,LOOKUP(P1853,[1]Banking!$A:$A,[1]Banking!$C:$C),IF(AND(IF(M1853&lt;&gt;0,LOOKUP(M1853,[1]Customer!$A:$A,[1]Customer!$V:$V),IF(N1853&lt;&gt;0,LOOKUP(N1853,[1]Supplier!$A:$A,[1]Supplier!$V:$V)))=FALSE,O1853&lt;&gt;0),LOOKUP(O1853,[1]Branch!$A:$A,[1]Branch!$V:$V),IF(M1853&lt;&gt;0,LOOKUP(M1853,[1]Customer!$A:$A,[1]Customer!$V:$V),IF(N1853&lt;&gt;0,LOOKUP(N1853,[1]Supplier!$A:$A,[1]Supplier!$V:$V))))),"")</f>
        <v/>
      </c>
      <c r="S1853" s="14">
        <f>IFERROR(SUMIF(CREF!A:A,PREF!A1853,CREF!G:G),"")</f>
        <v>0</v>
      </c>
    </row>
    <row r="1854" spans="17:19">
      <c r="Q1854" s="4" t="str">
        <f>IFERROR(IF(IF(AND(IF(M1854&lt;&gt;0,LOOKUP(M1854,[1]Customer!$A:$A,[1]Customer!$B:$B),IF(N1854&lt;&gt;0,LOOKUP(N1854,[1]Supplier!$A:$A,[1]Supplier!$B:$B)))=FALSE,O1854&lt;&gt;0),LOOKUP(O1854,[1]Branch!$A:$A,[1]Branch!$B:$B),IF(M1854&lt;&gt;0,LOOKUP(M1854,[1]Customer!$A:$A,[1]Customer!$B:$B),IF(N1854&lt;&gt;0,LOOKUP(N1854,[1]Supplier!$A:$A,[1]Supplier!$B:$B))))=FALSE,LOOKUP(P1854,[1]Banking!$A:$A,[1]Banking!$B:$B),IF(AND(IF(M1854&lt;&gt;0,LOOKUP(M1854,[1]Customer!$A:$A,[1]Customer!$B:$B),IF(N1854&lt;&gt;0,LOOKUP(N1854,[1]Supplier!$A:$A,[1]Supplier!$B:$B)))=FALSE,O1854&lt;&gt;0),LOOKUP(O1854,[1]Branch!$A:$A,[1]Branch!$B:$B),IF(M1854&lt;&gt;0,LOOKUP(M1854,[1]Customer!$A:$A,[1]Customer!$B:$B),IF(N1854&lt;&gt;0,LOOKUP(N1854,[1]Supplier!$A:$A,[1]Supplier!$B:$B))))),"")</f>
        <v/>
      </c>
      <c r="R1854" s="4" t="str">
        <f>IFERROR(IF(IF(AND(IF(M1854&lt;&gt;0,LOOKUP(M1854,[1]Customer!$A:$A,[1]Customer!$V:$V),IF(N1854&lt;&gt;0,LOOKUP(N1854,[1]Supplier!$A:$A,[1]Supplier!$V:$V)))=FALSE,O1854&lt;&gt;0),LOOKUP(O1854,[1]Branch!$A:$A,[1]Branch!$V:$V),IF(M1854&lt;&gt;0,LOOKUP(M1854,[1]Customer!$A:$A,[1]Customer!$V:$V),IF(N1854&lt;&gt;0,LOOKUP(N1854,[1]Supplier!$A:$A,[1]Supplier!$V:$V))))=FALSE,LOOKUP(P1854,[1]Banking!$A:$A,[1]Banking!$C:$C),IF(AND(IF(M1854&lt;&gt;0,LOOKUP(M1854,[1]Customer!$A:$A,[1]Customer!$V:$V),IF(N1854&lt;&gt;0,LOOKUP(N1854,[1]Supplier!$A:$A,[1]Supplier!$V:$V)))=FALSE,O1854&lt;&gt;0),LOOKUP(O1854,[1]Branch!$A:$A,[1]Branch!$V:$V),IF(M1854&lt;&gt;0,LOOKUP(M1854,[1]Customer!$A:$A,[1]Customer!$V:$V),IF(N1854&lt;&gt;0,LOOKUP(N1854,[1]Supplier!$A:$A,[1]Supplier!$V:$V))))),"")</f>
        <v/>
      </c>
      <c r="S1854" s="14">
        <f>IFERROR(SUMIF(CREF!A:A,PREF!A1854,CREF!G:G),"")</f>
        <v>0</v>
      </c>
    </row>
    <row r="1855" spans="17:19">
      <c r="Q1855" s="4" t="str">
        <f>IFERROR(IF(IF(AND(IF(M1855&lt;&gt;0,LOOKUP(M1855,[1]Customer!$A:$A,[1]Customer!$B:$B),IF(N1855&lt;&gt;0,LOOKUP(N1855,[1]Supplier!$A:$A,[1]Supplier!$B:$B)))=FALSE,O1855&lt;&gt;0),LOOKUP(O1855,[1]Branch!$A:$A,[1]Branch!$B:$B),IF(M1855&lt;&gt;0,LOOKUP(M1855,[1]Customer!$A:$A,[1]Customer!$B:$B),IF(N1855&lt;&gt;0,LOOKUP(N1855,[1]Supplier!$A:$A,[1]Supplier!$B:$B))))=FALSE,LOOKUP(P1855,[1]Banking!$A:$A,[1]Banking!$B:$B),IF(AND(IF(M1855&lt;&gt;0,LOOKUP(M1855,[1]Customer!$A:$A,[1]Customer!$B:$B),IF(N1855&lt;&gt;0,LOOKUP(N1855,[1]Supplier!$A:$A,[1]Supplier!$B:$B)))=FALSE,O1855&lt;&gt;0),LOOKUP(O1855,[1]Branch!$A:$A,[1]Branch!$B:$B),IF(M1855&lt;&gt;0,LOOKUP(M1855,[1]Customer!$A:$A,[1]Customer!$B:$B),IF(N1855&lt;&gt;0,LOOKUP(N1855,[1]Supplier!$A:$A,[1]Supplier!$B:$B))))),"")</f>
        <v/>
      </c>
      <c r="R1855" s="4" t="str">
        <f>IFERROR(IF(IF(AND(IF(M1855&lt;&gt;0,LOOKUP(M1855,[1]Customer!$A:$A,[1]Customer!$V:$V),IF(N1855&lt;&gt;0,LOOKUP(N1855,[1]Supplier!$A:$A,[1]Supplier!$V:$V)))=FALSE,O1855&lt;&gt;0),LOOKUP(O1855,[1]Branch!$A:$A,[1]Branch!$V:$V),IF(M1855&lt;&gt;0,LOOKUP(M1855,[1]Customer!$A:$A,[1]Customer!$V:$V),IF(N1855&lt;&gt;0,LOOKUP(N1855,[1]Supplier!$A:$A,[1]Supplier!$V:$V))))=FALSE,LOOKUP(P1855,[1]Banking!$A:$A,[1]Banking!$C:$C),IF(AND(IF(M1855&lt;&gt;0,LOOKUP(M1855,[1]Customer!$A:$A,[1]Customer!$V:$V),IF(N1855&lt;&gt;0,LOOKUP(N1855,[1]Supplier!$A:$A,[1]Supplier!$V:$V)))=FALSE,O1855&lt;&gt;0),LOOKUP(O1855,[1]Branch!$A:$A,[1]Branch!$V:$V),IF(M1855&lt;&gt;0,LOOKUP(M1855,[1]Customer!$A:$A,[1]Customer!$V:$V),IF(N1855&lt;&gt;0,LOOKUP(N1855,[1]Supplier!$A:$A,[1]Supplier!$V:$V))))),"")</f>
        <v/>
      </c>
      <c r="S1855" s="14">
        <f>IFERROR(SUMIF(CREF!A:A,PREF!A1855,CREF!G:G),"")</f>
        <v>0</v>
      </c>
    </row>
    <row r="1856" spans="17:19">
      <c r="Q1856" s="4" t="str">
        <f>IFERROR(IF(IF(AND(IF(M1856&lt;&gt;0,LOOKUP(M1856,[1]Customer!$A:$A,[1]Customer!$B:$B),IF(N1856&lt;&gt;0,LOOKUP(N1856,[1]Supplier!$A:$A,[1]Supplier!$B:$B)))=FALSE,O1856&lt;&gt;0),LOOKUP(O1856,[1]Branch!$A:$A,[1]Branch!$B:$B),IF(M1856&lt;&gt;0,LOOKUP(M1856,[1]Customer!$A:$A,[1]Customer!$B:$B),IF(N1856&lt;&gt;0,LOOKUP(N1856,[1]Supplier!$A:$A,[1]Supplier!$B:$B))))=FALSE,LOOKUP(P1856,[1]Banking!$A:$A,[1]Banking!$B:$B),IF(AND(IF(M1856&lt;&gt;0,LOOKUP(M1856,[1]Customer!$A:$A,[1]Customer!$B:$B),IF(N1856&lt;&gt;0,LOOKUP(N1856,[1]Supplier!$A:$A,[1]Supplier!$B:$B)))=FALSE,O1856&lt;&gt;0),LOOKUP(O1856,[1]Branch!$A:$A,[1]Branch!$B:$B),IF(M1856&lt;&gt;0,LOOKUP(M1856,[1]Customer!$A:$A,[1]Customer!$B:$B),IF(N1856&lt;&gt;0,LOOKUP(N1856,[1]Supplier!$A:$A,[1]Supplier!$B:$B))))),"")</f>
        <v/>
      </c>
      <c r="R1856" s="4" t="str">
        <f>IFERROR(IF(IF(AND(IF(M1856&lt;&gt;0,LOOKUP(M1856,[1]Customer!$A:$A,[1]Customer!$V:$V),IF(N1856&lt;&gt;0,LOOKUP(N1856,[1]Supplier!$A:$A,[1]Supplier!$V:$V)))=FALSE,O1856&lt;&gt;0),LOOKUP(O1856,[1]Branch!$A:$A,[1]Branch!$V:$V),IF(M1856&lt;&gt;0,LOOKUP(M1856,[1]Customer!$A:$A,[1]Customer!$V:$V),IF(N1856&lt;&gt;0,LOOKUP(N1856,[1]Supplier!$A:$A,[1]Supplier!$V:$V))))=FALSE,LOOKUP(P1856,[1]Banking!$A:$A,[1]Banking!$C:$C),IF(AND(IF(M1856&lt;&gt;0,LOOKUP(M1856,[1]Customer!$A:$A,[1]Customer!$V:$V),IF(N1856&lt;&gt;0,LOOKUP(N1856,[1]Supplier!$A:$A,[1]Supplier!$V:$V)))=FALSE,O1856&lt;&gt;0),LOOKUP(O1856,[1]Branch!$A:$A,[1]Branch!$V:$V),IF(M1856&lt;&gt;0,LOOKUP(M1856,[1]Customer!$A:$A,[1]Customer!$V:$V),IF(N1856&lt;&gt;0,LOOKUP(N1856,[1]Supplier!$A:$A,[1]Supplier!$V:$V))))),"")</f>
        <v/>
      </c>
      <c r="S1856" s="14">
        <f>IFERROR(SUMIF(CREF!A:A,PREF!A1856,CREF!G:G),"")</f>
        <v>0</v>
      </c>
    </row>
    <row r="1857" spans="17:19">
      <c r="Q1857" s="4" t="str">
        <f>IFERROR(IF(IF(AND(IF(M1857&lt;&gt;0,LOOKUP(M1857,[1]Customer!$A:$A,[1]Customer!$B:$B),IF(N1857&lt;&gt;0,LOOKUP(N1857,[1]Supplier!$A:$A,[1]Supplier!$B:$B)))=FALSE,O1857&lt;&gt;0),LOOKUP(O1857,[1]Branch!$A:$A,[1]Branch!$B:$B),IF(M1857&lt;&gt;0,LOOKUP(M1857,[1]Customer!$A:$A,[1]Customer!$B:$B),IF(N1857&lt;&gt;0,LOOKUP(N1857,[1]Supplier!$A:$A,[1]Supplier!$B:$B))))=FALSE,LOOKUP(P1857,[1]Banking!$A:$A,[1]Banking!$B:$B),IF(AND(IF(M1857&lt;&gt;0,LOOKUP(M1857,[1]Customer!$A:$A,[1]Customer!$B:$B),IF(N1857&lt;&gt;0,LOOKUP(N1857,[1]Supplier!$A:$A,[1]Supplier!$B:$B)))=FALSE,O1857&lt;&gt;0),LOOKUP(O1857,[1]Branch!$A:$A,[1]Branch!$B:$B),IF(M1857&lt;&gt;0,LOOKUP(M1857,[1]Customer!$A:$A,[1]Customer!$B:$B),IF(N1857&lt;&gt;0,LOOKUP(N1857,[1]Supplier!$A:$A,[1]Supplier!$B:$B))))),"")</f>
        <v/>
      </c>
      <c r="R1857" s="4" t="str">
        <f>IFERROR(IF(IF(AND(IF(M1857&lt;&gt;0,LOOKUP(M1857,[1]Customer!$A:$A,[1]Customer!$V:$V),IF(N1857&lt;&gt;0,LOOKUP(N1857,[1]Supplier!$A:$A,[1]Supplier!$V:$V)))=FALSE,O1857&lt;&gt;0),LOOKUP(O1857,[1]Branch!$A:$A,[1]Branch!$V:$V),IF(M1857&lt;&gt;0,LOOKUP(M1857,[1]Customer!$A:$A,[1]Customer!$V:$V),IF(N1857&lt;&gt;0,LOOKUP(N1857,[1]Supplier!$A:$A,[1]Supplier!$V:$V))))=FALSE,LOOKUP(P1857,[1]Banking!$A:$A,[1]Banking!$C:$C),IF(AND(IF(M1857&lt;&gt;0,LOOKUP(M1857,[1]Customer!$A:$A,[1]Customer!$V:$V),IF(N1857&lt;&gt;0,LOOKUP(N1857,[1]Supplier!$A:$A,[1]Supplier!$V:$V)))=FALSE,O1857&lt;&gt;0),LOOKUP(O1857,[1]Branch!$A:$A,[1]Branch!$V:$V),IF(M1857&lt;&gt;0,LOOKUP(M1857,[1]Customer!$A:$A,[1]Customer!$V:$V),IF(N1857&lt;&gt;0,LOOKUP(N1857,[1]Supplier!$A:$A,[1]Supplier!$V:$V))))),"")</f>
        <v/>
      </c>
      <c r="S1857" s="14">
        <f>IFERROR(SUMIF(CREF!A:A,PREF!A1857,CREF!G:G),"")</f>
        <v>0</v>
      </c>
    </row>
    <row r="1858" spans="17:19">
      <c r="Q1858" s="4" t="str">
        <f>IFERROR(IF(IF(AND(IF(M1858&lt;&gt;0,LOOKUP(M1858,[1]Customer!$A:$A,[1]Customer!$B:$B),IF(N1858&lt;&gt;0,LOOKUP(N1858,[1]Supplier!$A:$A,[1]Supplier!$B:$B)))=FALSE,O1858&lt;&gt;0),LOOKUP(O1858,[1]Branch!$A:$A,[1]Branch!$B:$B),IF(M1858&lt;&gt;0,LOOKUP(M1858,[1]Customer!$A:$A,[1]Customer!$B:$B),IF(N1858&lt;&gt;0,LOOKUP(N1858,[1]Supplier!$A:$A,[1]Supplier!$B:$B))))=FALSE,LOOKUP(P1858,[1]Banking!$A:$A,[1]Banking!$B:$B),IF(AND(IF(M1858&lt;&gt;0,LOOKUP(M1858,[1]Customer!$A:$A,[1]Customer!$B:$B),IF(N1858&lt;&gt;0,LOOKUP(N1858,[1]Supplier!$A:$A,[1]Supplier!$B:$B)))=FALSE,O1858&lt;&gt;0),LOOKUP(O1858,[1]Branch!$A:$A,[1]Branch!$B:$B),IF(M1858&lt;&gt;0,LOOKUP(M1858,[1]Customer!$A:$A,[1]Customer!$B:$B),IF(N1858&lt;&gt;0,LOOKUP(N1858,[1]Supplier!$A:$A,[1]Supplier!$B:$B))))),"")</f>
        <v/>
      </c>
      <c r="R1858" s="4" t="str">
        <f>IFERROR(IF(IF(AND(IF(M1858&lt;&gt;0,LOOKUP(M1858,[1]Customer!$A:$A,[1]Customer!$V:$V),IF(N1858&lt;&gt;0,LOOKUP(N1858,[1]Supplier!$A:$A,[1]Supplier!$V:$V)))=FALSE,O1858&lt;&gt;0),LOOKUP(O1858,[1]Branch!$A:$A,[1]Branch!$V:$V),IF(M1858&lt;&gt;0,LOOKUP(M1858,[1]Customer!$A:$A,[1]Customer!$V:$V),IF(N1858&lt;&gt;0,LOOKUP(N1858,[1]Supplier!$A:$A,[1]Supplier!$V:$V))))=FALSE,LOOKUP(P1858,[1]Banking!$A:$A,[1]Banking!$C:$C),IF(AND(IF(M1858&lt;&gt;0,LOOKUP(M1858,[1]Customer!$A:$A,[1]Customer!$V:$V),IF(N1858&lt;&gt;0,LOOKUP(N1858,[1]Supplier!$A:$A,[1]Supplier!$V:$V)))=FALSE,O1858&lt;&gt;0),LOOKUP(O1858,[1]Branch!$A:$A,[1]Branch!$V:$V),IF(M1858&lt;&gt;0,LOOKUP(M1858,[1]Customer!$A:$A,[1]Customer!$V:$V),IF(N1858&lt;&gt;0,LOOKUP(N1858,[1]Supplier!$A:$A,[1]Supplier!$V:$V))))),"")</f>
        <v/>
      </c>
      <c r="S1858" s="14">
        <f>IFERROR(SUMIF(CREF!A:A,PREF!A1858,CREF!G:G),"")</f>
        <v>0</v>
      </c>
    </row>
    <row r="1859" spans="17:19">
      <c r="Q1859" s="4" t="str">
        <f>IFERROR(IF(IF(AND(IF(M1859&lt;&gt;0,LOOKUP(M1859,[1]Customer!$A:$A,[1]Customer!$B:$B),IF(N1859&lt;&gt;0,LOOKUP(N1859,[1]Supplier!$A:$A,[1]Supplier!$B:$B)))=FALSE,O1859&lt;&gt;0),LOOKUP(O1859,[1]Branch!$A:$A,[1]Branch!$B:$B),IF(M1859&lt;&gt;0,LOOKUP(M1859,[1]Customer!$A:$A,[1]Customer!$B:$B),IF(N1859&lt;&gt;0,LOOKUP(N1859,[1]Supplier!$A:$A,[1]Supplier!$B:$B))))=FALSE,LOOKUP(P1859,[1]Banking!$A:$A,[1]Banking!$B:$B),IF(AND(IF(M1859&lt;&gt;0,LOOKUP(M1859,[1]Customer!$A:$A,[1]Customer!$B:$B),IF(N1859&lt;&gt;0,LOOKUP(N1859,[1]Supplier!$A:$A,[1]Supplier!$B:$B)))=FALSE,O1859&lt;&gt;0),LOOKUP(O1859,[1]Branch!$A:$A,[1]Branch!$B:$B),IF(M1859&lt;&gt;0,LOOKUP(M1859,[1]Customer!$A:$A,[1]Customer!$B:$B),IF(N1859&lt;&gt;0,LOOKUP(N1859,[1]Supplier!$A:$A,[1]Supplier!$B:$B))))),"")</f>
        <v/>
      </c>
      <c r="R1859" s="4" t="str">
        <f>IFERROR(IF(IF(AND(IF(M1859&lt;&gt;0,LOOKUP(M1859,[1]Customer!$A:$A,[1]Customer!$V:$V),IF(N1859&lt;&gt;0,LOOKUP(N1859,[1]Supplier!$A:$A,[1]Supplier!$V:$V)))=FALSE,O1859&lt;&gt;0),LOOKUP(O1859,[1]Branch!$A:$A,[1]Branch!$V:$V),IF(M1859&lt;&gt;0,LOOKUP(M1859,[1]Customer!$A:$A,[1]Customer!$V:$V),IF(N1859&lt;&gt;0,LOOKUP(N1859,[1]Supplier!$A:$A,[1]Supplier!$V:$V))))=FALSE,LOOKUP(P1859,[1]Banking!$A:$A,[1]Banking!$C:$C),IF(AND(IF(M1859&lt;&gt;0,LOOKUP(M1859,[1]Customer!$A:$A,[1]Customer!$V:$V),IF(N1859&lt;&gt;0,LOOKUP(N1859,[1]Supplier!$A:$A,[1]Supplier!$V:$V)))=FALSE,O1859&lt;&gt;0),LOOKUP(O1859,[1]Branch!$A:$A,[1]Branch!$V:$V),IF(M1859&lt;&gt;0,LOOKUP(M1859,[1]Customer!$A:$A,[1]Customer!$V:$V),IF(N1859&lt;&gt;0,LOOKUP(N1859,[1]Supplier!$A:$A,[1]Supplier!$V:$V))))),"")</f>
        <v/>
      </c>
      <c r="S1859" s="14">
        <f>IFERROR(SUMIF(CREF!A:A,PREF!A1859,CREF!G:G),"")</f>
        <v>0</v>
      </c>
    </row>
    <row r="1860" spans="17:19">
      <c r="Q1860" s="4" t="str">
        <f>IFERROR(IF(IF(AND(IF(M1860&lt;&gt;0,LOOKUP(M1860,[1]Customer!$A:$A,[1]Customer!$B:$B),IF(N1860&lt;&gt;0,LOOKUP(N1860,[1]Supplier!$A:$A,[1]Supplier!$B:$B)))=FALSE,O1860&lt;&gt;0),LOOKUP(O1860,[1]Branch!$A:$A,[1]Branch!$B:$B),IF(M1860&lt;&gt;0,LOOKUP(M1860,[1]Customer!$A:$A,[1]Customer!$B:$B),IF(N1860&lt;&gt;0,LOOKUP(N1860,[1]Supplier!$A:$A,[1]Supplier!$B:$B))))=FALSE,LOOKUP(P1860,[1]Banking!$A:$A,[1]Banking!$B:$B),IF(AND(IF(M1860&lt;&gt;0,LOOKUP(M1860,[1]Customer!$A:$A,[1]Customer!$B:$B),IF(N1860&lt;&gt;0,LOOKUP(N1860,[1]Supplier!$A:$A,[1]Supplier!$B:$B)))=FALSE,O1860&lt;&gt;0),LOOKUP(O1860,[1]Branch!$A:$A,[1]Branch!$B:$B),IF(M1860&lt;&gt;0,LOOKUP(M1860,[1]Customer!$A:$A,[1]Customer!$B:$B),IF(N1860&lt;&gt;0,LOOKUP(N1860,[1]Supplier!$A:$A,[1]Supplier!$B:$B))))),"")</f>
        <v/>
      </c>
      <c r="R1860" s="4" t="str">
        <f>IFERROR(IF(IF(AND(IF(M1860&lt;&gt;0,LOOKUP(M1860,[1]Customer!$A:$A,[1]Customer!$V:$V),IF(N1860&lt;&gt;0,LOOKUP(N1860,[1]Supplier!$A:$A,[1]Supplier!$V:$V)))=FALSE,O1860&lt;&gt;0),LOOKUP(O1860,[1]Branch!$A:$A,[1]Branch!$V:$V),IF(M1860&lt;&gt;0,LOOKUP(M1860,[1]Customer!$A:$A,[1]Customer!$V:$V),IF(N1860&lt;&gt;0,LOOKUP(N1860,[1]Supplier!$A:$A,[1]Supplier!$V:$V))))=FALSE,LOOKUP(P1860,[1]Banking!$A:$A,[1]Banking!$C:$C),IF(AND(IF(M1860&lt;&gt;0,LOOKUP(M1860,[1]Customer!$A:$A,[1]Customer!$V:$V),IF(N1860&lt;&gt;0,LOOKUP(N1860,[1]Supplier!$A:$A,[1]Supplier!$V:$V)))=FALSE,O1860&lt;&gt;0),LOOKUP(O1860,[1]Branch!$A:$A,[1]Branch!$V:$V),IF(M1860&lt;&gt;0,LOOKUP(M1860,[1]Customer!$A:$A,[1]Customer!$V:$V),IF(N1860&lt;&gt;0,LOOKUP(N1860,[1]Supplier!$A:$A,[1]Supplier!$V:$V))))),"")</f>
        <v/>
      </c>
      <c r="S1860" s="14">
        <f>IFERROR(SUMIF(CREF!A:A,PREF!A1860,CREF!G:G),"")</f>
        <v>0</v>
      </c>
    </row>
    <row r="1861" spans="17:19">
      <c r="Q1861" s="4" t="str">
        <f>IFERROR(IF(IF(AND(IF(M1861&lt;&gt;0,LOOKUP(M1861,[1]Customer!$A:$A,[1]Customer!$B:$B),IF(N1861&lt;&gt;0,LOOKUP(N1861,[1]Supplier!$A:$A,[1]Supplier!$B:$B)))=FALSE,O1861&lt;&gt;0),LOOKUP(O1861,[1]Branch!$A:$A,[1]Branch!$B:$B),IF(M1861&lt;&gt;0,LOOKUP(M1861,[1]Customer!$A:$A,[1]Customer!$B:$B),IF(N1861&lt;&gt;0,LOOKUP(N1861,[1]Supplier!$A:$A,[1]Supplier!$B:$B))))=FALSE,LOOKUP(P1861,[1]Banking!$A:$A,[1]Banking!$B:$B),IF(AND(IF(M1861&lt;&gt;0,LOOKUP(M1861,[1]Customer!$A:$A,[1]Customer!$B:$B),IF(N1861&lt;&gt;0,LOOKUP(N1861,[1]Supplier!$A:$A,[1]Supplier!$B:$B)))=FALSE,O1861&lt;&gt;0),LOOKUP(O1861,[1]Branch!$A:$A,[1]Branch!$B:$B),IF(M1861&lt;&gt;0,LOOKUP(M1861,[1]Customer!$A:$A,[1]Customer!$B:$B),IF(N1861&lt;&gt;0,LOOKUP(N1861,[1]Supplier!$A:$A,[1]Supplier!$B:$B))))),"")</f>
        <v/>
      </c>
      <c r="R1861" s="4" t="str">
        <f>IFERROR(IF(IF(AND(IF(M1861&lt;&gt;0,LOOKUP(M1861,[1]Customer!$A:$A,[1]Customer!$V:$V),IF(N1861&lt;&gt;0,LOOKUP(N1861,[1]Supplier!$A:$A,[1]Supplier!$V:$V)))=FALSE,O1861&lt;&gt;0),LOOKUP(O1861,[1]Branch!$A:$A,[1]Branch!$V:$V),IF(M1861&lt;&gt;0,LOOKUP(M1861,[1]Customer!$A:$A,[1]Customer!$V:$V),IF(N1861&lt;&gt;0,LOOKUP(N1861,[1]Supplier!$A:$A,[1]Supplier!$V:$V))))=FALSE,LOOKUP(P1861,[1]Banking!$A:$A,[1]Banking!$C:$C),IF(AND(IF(M1861&lt;&gt;0,LOOKUP(M1861,[1]Customer!$A:$A,[1]Customer!$V:$V),IF(N1861&lt;&gt;0,LOOKUP(N1861,[1]Supplier!$A:$A,[1]Supplier!$V:$V)))=FALSE,O1861&lt;&gt;0),LOOKUP(O1861,[1]Branch!$A:$A,[1]Branch!$V:$V),IF(M1861&lt;&gt;0,LOOKUP(M1861,[1]Customer!$A:$A,[1]Customer!$V:$V),IF(N1861&lt;&gt;0,LOOKUP(N1861,[1]Supplier!$A:$A,[1]Supplier!$V:$V))))),"")</f>
        <v/>
      </c>
      <c r="S1861" s="14">
        <f>IFERROR(SUMIF(CREF!A:A,PREF!A1861,CREF!G:G),"")</f>
        <v>0</v>
      </c>
    </row>
    <row r="1862" spans="17:19">
      <c r="Q1862" s="4" t="str">
        <f>IFERROR(IF(IF(AND(IF(M1862&lt;&gt;0,LOOKUP(M1862,[1]Customer!$A:$A,[1]Customer!$B:$B),IF(N1862&lt;&gt;0,LOOKUP(N1862,[1]Supplier!$A:$A,[1]Supplier!$B:$B)))=FALSE,O1862&lt;&gt;0),LOOKUP(O1862,[1]Branch!$A:$A,[1]Branch!$B:$B),IF(M1862&lt;&gt;0,LOOKUP(M1862,[1]Customer!$A:$A,[1]Customer!$B:$B),IF(N1862&lt;&gt;0,LOOKUP(N1862,[1]Supplier!$A:$A,[1]Supplier!$B:$B))))=FALSE,LOOKUP(P1862,[1]Banking!$A:$A,[1]Banking!$B:$B),IF(AND(IF(M1862&lt;&gt;0,LOOKUP(M1862,[1]Customer!$A:$A,[1]Customer!$B:$B),IF(N1862&lt;&gt;0,LOOKUP(N1862,[1]Supplier!$A:$A,[1]Supplier!$B:$B)))=FALSE,O1862&lt;&gt;0),LOOKUP(O1862,[1]Branch!$A:$A,[1]Branch!$B:$B),IF(M1862&lt;&gt;0,LOOKUP(M1862,[1]Customer!$A:$A,[1]Customer!$B:$B),IF(N1862&lt;&gt;0,LOOKUP(N1862,[1]Supplier!$A:$A,[1]Supplier!$B:$B))))),"")</f>
        <v/>
      </c>
      <c r="R1862" s="4" t="str">
        <f>IFERROR(IF(IF(AND(IF(M1862&lt;&gt;0,LOOKUP(M1862,[1]Customer!$A:$A,[1]Customer!$V:$V),IF(N1862&lt;&gt;0,LOOKUP(N1862,[1]Supplier!$A:$A,[1]Supplier!$V:$V)))=FALSE,O1862&lt;&gt;0),LOOKUP(O1862,[1]Branch!$A:$A,[1]Branch!$V:$V),IF(M1862&lt;&gt;0,LOOKUP(M1862,[1]Customer!$A:$A,[1]Customer!$V:$V),IF(N1862&lt;&gt;0,LOOKUP(N1862,[1]Supplier!$A:$A,[1]Supplier!$V:$V))))=FALSE,LOOKUP(P1862,[1]Banking!$A:$A,[1]Banking!$C:$C),IF(AND(IF(M1862&lt;&gt;0,LOOKUP(M1862,[1]Customer!$A:$A,[1]Customer!$V:$V),IF(N1862&lt;&gt;0,LOOKUP(N1862,[1]Supplier!$A:$A,[1]Supplier!$V:$V)))=FALSE,O1862&lt;&gt;0),LOOKUP(O1862,[1]Branch!$A:$A,[1]Branch!$V:$V),IF(M1862&lt;&gt;0,LOOKUP(M1862,[1]Customer!$A:$A,[1]Customer!$V:$V),IF(N1862&lt;&gt;0,LOOKUP(N1862,[1]Supplier!$A:$A,[1]Supplier!$V:$V))))),"")</f>
        <v/>
      </c>
      <c r="S1862" s="14">
        <f>IFERROR(SUMIF(CREF!A:A,PREF!A1862,CREF!G:G),"")</f>
        <v>0</v>
      </c>
    </row>
    <row r="1863" spans="17:19">
      <c r="Q1863" s="4" t="str">
        <f>IFERROR(IF(IF(AND(IF(M1863&lt;&gt;0,LOOKUP(M1863,[1]Customer!$A:$A,[1]Customer!$B:$B),IF(N1863&lt;&gt;0,LOOKUP(N1863,[1]Supplier!$A:$A,[1]Supplier!$B:$B)))=FALSE,O1863&lt;&gt;0),LOOKUP(O1863,[1]Branch!$A:$A,[1]Branch!$B:$B),IF(M1863&lt;&gt;0,LOOKUP(M1863,[1]Customer!$A:$A,[1]Customer!$B:$B),IF(N1863&lt;&gt;0,LOOKUP(N1863,[1]Supplier!$A:$A,[1]Supplier!$B:$B))))=FALSE,LOOKUP(P1863,[1]Banking!$A:$A,[1]Banking!$B:$B),IF(AND(IF(M1863&lt;&gt;0,LOOKUP(M1863,[1]Customer!$A:$A,[1]Customer!$B:$B),IF(N1863&lt;&gt;0,LOOKUP(N1863,[1]Supplier!$A:$A,[1]Supplier!$B:$B)))=FALSE,O1863&lt;&gt;0),LOOKUP(O1863,[1]Branch!$A:$A,[1]Branch!$B:$B),IF(M1863&lt;&gt;0,LOOKUP(M1863,[1]Customer!$A:$A,[1]Customer!$B:$B),IF(N1863&lt;&gt;0,LOOKUP(N1863,[1]Supplier!$A:$A,[1]Supplier!$B:$B))))),"")</f>
        <v/>
      </c>
      <c r="R1863" s="4" t="str">
        <f>IFERROR(IF(IF(AND(IF(M1863&lt;&gt;0,LOOKUP(M1863,[1]Customer!$A:$A,[1]Customer!$V:$V),IF(N1863&lt;&gt;0,LOOKUP(N1863,[1]Supplier!$A:$A,[1]Supplier!$V:$V)))=FALSE,O1863&lt;&gt;0),LOOKUP(O1863,[1]Branch!$A:$A,[1]Branch!$V:$V),IF(M1863&lt;&gt;0,LOOKUP(M1863,[1]Customer!$A:$A,[1]Customer!$V:$V),IF(N1863&lt;&gt;0,LOOKUP(N1863,[1]Supplier!$A:$A,[1]Supplier!$V:$V))))=FALSE,LOOKUP(P1863,[1]Banking!$A:$A,[1]Banking!$C:$C),IF(AND(IF(M1863&lt;&gt;0,LOOKUP(M1863,[1]Customer!$A:$A,[1]Customer!$V:$V),IF(N1863&lt;&gt;0,LOOKUP(N1863,[1]Supplier!$A:$A,[1]Supplier!$V:$V)))=FALSE,O1863&lt;&gt;0),LOOKUP(O1863,[1]Branch!$A:$A,[1]Branch!$V:$V),IF(M1863&lt;&gt;0,LOOKUP(M1863,[1]Customer!$A:$A,[1]Customer!$V:$V),IF(N1863&lt;&gt;0,LOOKUP(N1863,[1]Supplier!$A:$A,[1]Supplier!$V:$V))))),"")</f>
        <v/>
      </c>
      <c r="S1863" s="14">
        <f>IFERROR(SUMIF(CREF!A:A,PREF!A1863,CREF!G:G),"")</f>
        <v>0</v>
      </c>
    </row>
    <row r="1864" spans="17:19">
      <c r="Q1864" s="4" t="str">
        <f>IFERROR(IF(IF(AND(IF(M1864&lt;&gt;0,LOOKUP(M1864,[1]Customer!$A:$A,[1]Customer!$B:$B),IF(N1864&lt;&gt;0,LOOKUP(N1864,[1]Supplier!$A:$A,[1]Supplier!$B:$B)))=FALSE,O1864&lt;&gt;0),LOOKUP(O1864,[1]Branch!$A:$A,[1]Branch!$B:$B),IF(M1864&lt;&gt;0,LOOKUP(M1864,[1]Customer!$A:$A,[1]Customer!$B:$B),IF(N1864&lt;&gt;0,LOOKUP(N1864,[1]Supplier!$A:$A,[1]Supplier!$B:$B))))=FALSE,LOOKUP(P1864,[1]Banking!$A:$A,[1]Banking!$B:$B),IF(AND(IF(M1864&lt;&gt;0,LOOKUP(M1864,[1]Customer!$A:$A,[1]Customer!$B:$B),IF(N1864&lt;&gt;0,LOOKUP(N1864,[1]Supplier!$A:$A,[1]Supplier!$B:$B)))=FALSE,O1864&lt;&gt;0),LOOKUP(O1864,[1]Branch!$A:$A,[1]Branch!$B:$B),IF(M1864&lt;&gt;0,LOOKUP(M1864,[1]Customer!$A:$A,[1]Customer!$B:$B),IF(N1864&lt;&gt;0,LOOKUP(N1864,[1]Supplier!$A:$A,[1]Supplier!$B:$B))))),"")</f>
        <v/>
      </c>
      <c r="R1864" s="4" t="str">
        <f>IFERROR(IF(IF(AND(IF(M1864&lt;&gt;0,LOOKUP(M1864,[1]Customer!$A:$A,[1]Customer!$V:$V),IF(N1864&lt;&gt;0,LOOKUP(N1864,[1]Supplier!$A:$A,[1]Supplier!$V:$V)))=FALSE,O1864&lt;&gt;0),LOOKUP(O1864,[1]Branch!$A:$A,[1]Branch!$V:$V),IF(M1864&lt;&gt;0,LOOKUP(M1864,[1]Customer!$A:$A,[1]Customer!$V:$V),IF(N1864&lt;&gt;0,LOOKUP(N1864,[1]Supplier!$A:$A,[1]Supplier!$V:$V))))=FALSE,LOOKUP(P1864,[1]Banking!$A:$A,[1]Banking!$C:$C),IF(AND(IF(M1864&lt;&gt;0,LOOKUP(M1864,[1]Customer!$A:$A,[1]Customer!$V:$V),IF(N1864&lt;&gt;0,LOOKUP(N1864,[1]Supplier!$A:$A,[1]Supplier!$V:$V)))=FALSE,O1864&lt;&gt;0),LOOKUP(O1864,[1]Branch!$A:$A,[1]Branch!$V:$V),IF(M1864&lt;&gt;0,LOOKUP(M1864,[1]Customer!$A:$A,[1]Customer!$V:$V),IF(N1864&lt;&gt;0,LOOKUP(N1864,[1]Supplier!$A:$A,[1]Supplier!$V:$V))))),"")</f>
        <v/>
      </c>
      <c r="S1864" s="14">
        <f>IFERROR(SUMIF(CREF!A:A,PREF!A1864,CREF!G:G),"")</f>
        <v>0</v>
      </c>
    </row>
    <row r="1865" spans="17:19">
      <c r="Q1865" s="4" t="str">
        <f>IFERROR(IF(IF(AND(IF(M1865&lt;&gt;0,LOOKUP(M1865,[1]Customer!$A:$A,[1]Customer!$B:$B),IF(N1865&lt;&gt;0,LOOKUP(N1865,[1]Supplier!$A:$A,[1]Supplier!$B:$B)))=FALSE,O1865&lt;&gt;0),LOOKUP(O1865,[1]Branch!$A:$A,[1]Branch!$B:$B),IF(M1865&lt;&gt;0,LOOKUP(M1865,[1]Customer!$A:$A,[1]Customer!$B:$B),IF(N1865&lt;&gt;0,LOOKUP(N1865,[1]Supplier!$A:$A,[1]Supplier!$B:$B))))=FALSE,LOOKUP(P1865,[1]Banking!$A:$A,[1]Banking!$B:$B),IF(AND(IF(M1865&lt;&gt;0,LOOKUP(M1865,[1]Customer!$A:$A,[1]Customer!$B:$B),IF(N1865&lt;&gt;0,LOOKUP(N1865,[1]Supplier!$A:$A,[1]Supplier!$B:$B)))=FALSE,O1865&lt;&gt;0),LOOKUP(O1865,[1]Branch!$A:$A,[1]Branch!$B:$B),IF(M1865&lt;&gt;0,LOOKUP(M1865,[1]Customer!$A:$A,[1]Customer!$B:$B),IF(N1865&lt;&gt;0,LOOKUP(N1865,[1]Supplier!$A:$A,[1]Supplier!$B:$B))))),"")</f>
        <v/>
      </c>
      <c r="R1865" s="4" t="str">
        <f>IFERROR(IF(IF(AND(IF(M1865&lt;&gt;0,LOOKUP(M1865,[1]Customer!$A:$A,[1]Customer!$V:$V),IF(N1865&lt;&gt;0,LOOKUP(N1865,[1]Supplier!$A:$A,[1]Supplier!$V:$V)))=FALSE,O1865&lt;&gt;0),LOOKUP(O1865,[1]Branch!$A:$A,[1]Branch!$V:$V),IF(M1865&lt;&gt;0,LOOKUP(M1865,[1]Customer!$A:$A,[1]Customer!$V:$V),IF(N1865&lt;&gt;0,LOOKUP(N1865,[1]Supplier!$A:$A,[1]Supplier!$V:$V))))=FALSE,LOOKUP(P1865,[1]Banking!$A:$A,[1]Banking!$C:$C),IF(AND(IF(M1865&lt;&gt;0,LOOKUP(M1865,[1]Customer!$A:$A,[1]Customer!$V:$V),IF(N1865&lt;&gt;0,LOOKUP(N1865,[1]Supplier!$A:$A,[1]Supplier!$V:$V)))=FALSE,O1865&lt;&gt;0),LOOKUP(O1865,[1]Branch!$A:$A,[1]Branch!$V:$V),IF(M1865&lt;&gt;0,LOOKUP(M1865,[1]Customer!$A:$A,[1]Customer!$V:$V),IF(N1865&lt;&gt;0,LOOKUP(N1865,[1]Supplier!$A:$A,[1]Supplier!$V:$V))))),"")</f>
        <v/>
      </c>
      <c r="S1865" s="14">
        <f>IFERROR(SUMIF(CREF!A:A,PREF!A1865,CREF!G:G),"")</f>
        <v>0</v>
      </c>
    </row>
    <row r="1866" spans="17:19">
      <c r="Q1866" s="4" t="str">
        <f>IFERROR(IF(IF(AND(IF(M1866&lt;&gt;0,LOOKUP(M1866,[1]Customer!$A:$A,[1]Customer!$B:$B),IF(N1866&lt;&gt;0,LOOKUP(N1866,[1]Supplier!$A:$A,[1]Supplier!$B:$B)))=FALSE,O1866&lt;&gt;0),LOOKUP(O1866,[1]Branch!$A:$A,[1]Branch!$B:$B),IF(M1866&lt;&gt;0,LOOKUP(M1866,[1]Customer!$A:$A,[1]Customer!$B:$B),IF(N1866&lt;&gt;0,LOOKUP(N1866,[1]Supplier!$A:$A,[1]Supplier!$B:$B))))=FALSE,LOOKUP(P1866,[1]Banking!$A:$A,[1]Banking!$B:$B),IF(AND(IF(M1866&lt;&gt;0,LOOKUP(M1866,[1]Customer!$A:$A,[1]Customer!$B:$B),IF(N1866&lt;&gt;0,LOOKUP(N1866,[1]Supplier!$A:$A,[1]Supplier!$B:$B)))=FALSE,O1866&lt;&gt;0),LOOKUP(O1866,[1]Branch!$A:$A,[1]Branch!$B:$B),IF(M1866&lt;&gt;0,LOOKUP(M1866,[1]Customer!$A:$A,[1]Customer!$B:$B),IF(N1866&lt;&gt;0,LOOKUP(N1866,[1]Supplier!$A:$A,[1]Supplier!$B:$B))))),"")</f>
        <v/>
      </c>
      <c r="R1866" s="4" t="str">
        <f>IFERROR(IF(IF(AND(IF(M1866&lt;&gt;0,LOOKUP(M1866,[1]Customer!$A:$A,[1]Customer!$V:$V),IF(N1866&lt;&gt;0,LOOKUP(N1866,[1]Supplier!$A:$A,[1]Supplier!$V:$V)))=FALSE,O1866&lt;&gt;0),LOOKUP(O1866,[1]Branch!$A:$A,[1]Branch!$V:$V),IF(M1866&lt;&gt;0,LOOKUP(M1866,[1]Customer!$A:$A,[1]Customer!$V:$V),IF(N1866&lt;&gt;0,LOOKUP(N1866,[1]Supplier!$A:$A,[1]Supplier!$V:$V))))=FALSE,LOOKUP(P1866,[1]Banking!$A:$A,[1]Banking!$C:$C),IF(AND(IF(M1866&lt;&gt;0,LOOKUP(M1866,[1]Customer!$A:$A,[1]Customer!$V:$V),IF(N1866&lt;&gt;0,LOOKUP(N1866,[1]Supplier!$A:$A,[1]Supplier!$V:$V)))=FALSE,O1866&lt;&gt;0),LOOKUP(O1866,[1]Branch!$A:$A,[1]Branch!$V:$V),IF(M1866&lt;&gt;0,LOOKUP(M1866,[1]Customer!$A:$A,[1]Customer!$V:$V),IF(N1866&lt;&gt;0,LOOKUP(N1866,[1]Supplier!$A:$A,[1]Supplier!$V:$V))))),"")</f>
        <v/>
      </c>
      <c r="S1866" s="14">
        <f>IFERROR(SUMIF(CREF!A:A,PREF!A1866,CREF!G:G),"")</f>
        <v>0</v>
      </c>
    </row>
    <row r="1867" spans="17:19">
      <c r="Q1867" s="4" t="str">
        <f>IFERROR(IF(IF(AND(IF(M1867&lt;&gt;0,LOOKUP(M1867,[1]Customer!$A:$A,[1]Customer!$B:$B),IF(N1867&lt;&gt;0,LOOKUP(N1867,[1]Supplier!$A:$A,[1]Supplier!$B:$B)))=FALSE,O1867&lt;&gt;0),LOOKUP(O1867,[1]Branch!$A:$A,[1]Branch!$B:$B),IF(M1867&lt;&gt;0,LOOKUP(M1867,[1]Customer!$A:$A,[1]Customer!$B:$B),IF(N1867&lt;&gt;0,LOOKUP(N1867,[1]Supplier!$A:$A,[1]Supplier!$B:$B))))=FALSE,LOOKUP(P1867,[1]Banking!$A:$A,[1]Banking!$B:$B),IF(AND(IF(M1867&lt;&gt;0,LOOKUP(M1867,[1]Customer!$A:$A,[1]Customer!$B:$B),IF(N1867&lt;&gt;0,LOOKUP(N1867,[1]Supplier!$A:$A,[1]Supplier!$B:$B)))=FALSE,O1867&lt;&gt;0),LOOKUP(O1867,[1]Branch!$A:$A,[1]Branch!$B:$B),IF(M1867&lt;&gt;0,LOOKUP(M1867,[1]Customer!$A:$A,[1]Customer!$B:$B),IF(N1867&lt;&gt;0,LOOKUP(N1867,[1]Supplier!$A:$A,[1]Supplier!$B:$B))))),"")</f>
        <v/>
      </c>
      <c r="R1867" s="4" t="str">
        <f>IFERROR(IF(IF(AND(IF(M1867&lt;&gt;0,LOOKUP(M1867,[1]Customer!$A:$A,[1]Customer!$V:$V),IF(N1867&lt;&gt;0,LOOKUP(N1867,[1]Supplier!$A:$A,[1]Supplier!$V:$V)))=FALSE,O1867&lt;&gt;0),LOOKUP(O1867,[1]Branch!$A:$A,[1]Branch!$V:$V),IF(M1867&lt;&gt;0,LOOKUP(M1867,[1]Customer!$A:$A,[1]Customer!$V:$V),IF(N1867&lt;&gt;0,LOOKUP(N1867,[1]Supplier!$A:$A,[1]Supplier!$V:$V))))=FALSE,LOOKUP(P1867,[1]Banking!$A:$A,[1]Banking!$C:$C),IF(AND(IF(M1867&lt;&gt;0,LOOKUP(M1867,[1]Customer!$A:$A,[1]Customer!$V:$V),IF(N1867&lt;&gt;0,LOOKUP(N1867,[1]Supplier!$A:$A,[1]Supplier!$V:$V)))=FALSE,O1867&lt;&gt;0),LOOKUP(O1867,[1]Branch!$A:$A,[1]Branch!$V:$V),IF(M1867&lt;&gt;0,LOOKUP(M1867,[1]Customer!$A:$A,[1]Customer!$V:$V),IF(N1867&lt;&gt;0,LOOKUP(N1867,[1]Supplier!$A:$A,[1]Supplier!$V:$V))))),"")</f>
        <v/>
      </c>
      <c r="S1867" s="14">
        <f>IFERROR(SUMIF(CREF!A:A,PREF!A1867,CREF!G:G),"")</f>
        <v>0</v>
      </c>
    </row>
    <row r="1868" spans="17:19">
      <c r="Q1868" s="4" t="str">
        <f>IFERROR(IF(IF(AND(IF(M1868&lt;&gt;0,LOOKUP(M1868,[1]Customer!$A:$A,[1]Customer!$B:$B),IF(N1868&lt;&gt;0,LOOKUP(N1868,[1]Supplier!$A:$A,[1]Supplier!$B:$B)))=FALSE,O1868&lt;&gt;0),LOOKUP(O1868,[1]Branch!$A:$A,[1]Branch!$B:$B),IF(M1868&lt;&gt;0,LOOKUP(M1868,[1]Customer!$A:$A,[1]Customer!$B:$B),IF(N1868&lt;&gt;0,LOOKUP(N1868,[1]Supplier!$A:$A,[1]Supplier!$B:$B))))=FALSE,LOOKUP(P1868,[1]Banking!$A:$A,[1]Banking!$B:$B),IF(AND(IF(M1868&lt;&gt;0,LOOKUP(M1868,[1]Customer!$A:$A,[1]Customer!$B:$B),IF(N1868&lt;&gt;0,LOOKUP(N1868,[1]Supplier!$A:$A,[1]Supplier!$B:$B)))=FALSE,O1868&lt;&gt;0),LOOKUP(O1868,[1]Branch!$A:$A,[1]Branch!$B:$B),IF(M1868&lt;&gt;0,LOOKUP(M1868,[1]Customer!$A:$A,[1]Customer!$B:$B),IF(N1868&lt;&gt;0,LOOKUP(N1868,[1]Supplier!$A:$A,[1]Supplier!$B:$B))))),"")</f>
        <v/>
      </c>
      <c r="R1868" s="4" t="str">
        <f>IFERROR(IF(IF(AND(IF(M1868&lt;&gt;0,LOOKUP(M1868,[1]Customer!$A:$A,[1]Customer!$V:$V),IF(N1868&lt;&gt;0,LOOKUP(N1868,[1]Supplier!$A:$A,[1]Supplier!$V:$V)))=FALSE,O1868&lt;&gt;0),LOOKUP(O1868,[1]Branch!$A:$A,[1]Branch!$V:$V),IF(M1868&lt;&gt;0,LOOKUP(M1868,[1]Customer!$A:$A,[1]Customer!$V:$V),IF(N1868&lt;&gt;0,LOOKUP(N1868,[1]Supplier!$A:$A,[1]Supplier!$V:$V))))=FALSE,LOOKUP(P1868,[1]Banking!$A:$A,[1]Banking!$C:$C),IF(AND(IF(M1868&lt;&gt;0,LOOKUP(M1868,[1]Customer!$A:$A,[1]Customer!$V:$V),IF(N1868&lt;&gt;0,LOOKUP(N1868,[1]Supplier!$A:$A,[1]Supplier!$V:$V)))=FALSE,O1868&lt;&gt;0),LOOKUP(O1868,[1]Branch!$A:$A,[1]Branch!$V:$V),IF(M1868&lt;&gt;0,LOOKUP(M1868,[1]Customer!$A:$A,[1]Customer!$V:$V),IF(N1868&lt;&gt;0,LOOKUP(N1868,[1]Supplier!$A:$A,[1]Supplier!$V:$V))))),"")</f>
        <v/>
      </c>
      <c r="S1868" s="14">
        <f>IFERROR(SUMIF(CREF!A:A,PREF!A1868,CREF!G:G),"")</f>
        <v>0</v>
      </c>
    </row>
    <row r="1869" spans="17:19">
      <c r="Q1869" s="4" t="str">
        <f>IFERROR(IF(IF(AND(IF(M1869&lt;&gt;0,LOOKUP(M1869,[1]Customer!$A:$A,[1]Customer!$B:$B),IF(N1869&lt;&gt;0,LOOKUP(N1869,[1]Supplier!$A:$A,[1]Supplier!$B:$B)))=FALSE,O1869&lt;&gt;0),LOOKUP(O1869,[1]Branch!$A:$A,[1]Branch!$B:$B),IF(M1869&lt;&gt;0,LOOKUP(M1869,[1]Customer!$A:$A,[1]Customer!$B:$B),IF(N1869&lt;&gt;0,LOOKUP(N1869,[1]Supplier!$A:$A,[1]Supplier!$B:$B))))=FALSE,LOOKUP(P1869,[1]Banking!$A:$A,[1]Banking!$B:$B),IF(AND(IF(M1869&lt;&gt;0,LOOKUP(M1869,[1]Customer!$A:$A,[1]Customer!$B:$B),IF(N1869&lt;&gt;0,LOOKUP(N1869,[1]Supplier!$A:$A,[1]Supplier!$B:$B)))=FALSE,O1869&lt;&gt;0),LOOKUP(O1869,[1]Branch!$A:$A,[1]Branch!$B:$B),IF(M1869&lt;&gt;0,LOOKUP(M1869,[1]Customer!$A:$A,[1]Customer!$B:$B),IF(N1869&lt;&gt;0,LOOKUP(N1869,[1]Supplier!$A:$A,[1]Supplier!$B:$B))))),"")</f>
        <v/>
      </c>
      <c r="R1869" s="4" t="str">
        <f>IFERROR(IF(IF(AND(IF(M1869&lt;&gt;0,LOOKUP(M1869,[1]Customer!$A:$A,[1]Customer!$V:$V),IF(N1869&lt;&gt;0,LOOKUP(N1869,[1]Supplier!$A:$A,[1]Supplier!$V:$V)))=FALSE,O1869&lt;&gt;0),LOOKUP(O1869,[1]Branch!$A:$A,[1]Branch!$V:$V),IF(M1869&lt;&gt;0,LOOKUP(M1869,[1]Customer!$A:$A,[1]Customer!$V:$V),IF(N1869&lt;&gt;0,LOOKUP(N1869,[1]Supplier!$A:$A,[1]Supplier!$V:$V))))=FALSE,LOOKUP(P1869,[1]Banking!$A:$A,[1]Banking!$C:$C),IF(AND(IF(M1869&lt;&gt;0,LOOKUP(M1869,[1]Customer!$A:$A,[1]Customer!$V:$V),IF(N1869&lt;&gt;0,LOOKUP(N1869,[1]Supplier!$A:$A,[1]Supplier!$V:$V)))=FALSE,O1869&lt;&gt;0),LOOKUP(O1869,[1]Branch!$A:$A,[1]Branch!$V:$V),IF(M1869&lt;&gt;0,LOOKUP(M1869,[1]Customer!$A:$A,[1]Customer!$V:$V),IF(N1869&lt;&gt;0,LOOKUP(N1869,[1]Supplier!$A:$A,[1]Supplier!$V:$V))))),"")</f>
        <v/>
      </c>
      <c r="S1869" s="14">
        <f>IFERROR(SUMIF(CREF!A:A,PREF!A1869,CREF!G:G),"")</f>
        <v>0</v>
      </c>
    </row>
    <row r="1870" spans="17:19">
      <c r="Q1870" s="4" t="str">
        <f>IFERROR(IF(IF(AND(IF(M1870&lt;&gt;0,LOOKUP(M1870,[1]Customer!$A:$A,[1]Customer!$B:$B),IF(N1870&lt;&gt;0,LOOKUP(N1870,[1]Supplier!$A:$A,[1]Supplier!$B:$B)))=FALSE,O1870&lt;&gt;0),LOOKUP(O1870,[1]Branch!$A:$A,[1]Branch!$B:$B),IF(M1870&lt;&gt;0,LOOKUP(M1870,[1]Customer!$A:$A,[1]Customer!$B:$B),IF(N1870&lt;&gt;0,LOOKUP(N1870,[1]Supplier!$A:$A,[1]Supplier!$B:$B))))=FALSE,LOOKUP(P1870,[1]Banking!$A:$A,[1]Banking!$B:$B),IF(AND(IF(M1870&lt;&gt;0,LOOKUP(M1870,[1]Customer!$A:$A,[1]Customer!$B:$B),IF(N1870&lt;&gt;0,LOOKUP(N1870,[1]Supplier!$A:$A,[1]Supplier!$B:$B)))=FALSE,O1870&lt;&gt;0),LOOKUP(O1870,[1]Branch!$A:$A,[1]Branch!$B:$B),IF(M1870&lt;&gt;0,LOOKUP(M1870,[1]Customer!$A:$A,[1]Customer!$B:$B),IF(N1870&lt;&gt;0,LOOKUP(N1870,[1]Supplier!$A:$A,[1]Supplier!$B:$B))))),"")</f>
        <v/>
      </c>
      <c r="R1870" s="4" t="str">
        <f>IFERROR(IF(IF(AND(IF(M1870&lt;&gt;0,LOOKUP(M1870,[1]Customer!$A:$A,[1]Customer!$V:$V),IF(N1870&lt;&gt;0,LOOKUP(N1870,[1]Supplier!$A:$A,[1]Supplier!$V:$V)))=FALSE,O1870&lt;&gt;0),LOOKUP(O1870,[1]Branch!$A:$A,[1]Branch!$V:$V),IF(M1870&lt;&gt;0,LOOKUP(M1870,[1]Customer!$A:$A,[1]Customer!$V:$V),IF(N1870&lt;&gt;0,LOOKUP(N1870,[1]Supplier!$A:$A,[1]Supplier!$V:$V))))=FALSE,LOOKUP(P1870,[1]Banking!$A:$A,[1]Banking!$C:$C),IF(AND(IF(M1870&lt;&gt;0,LOOKUP(M1870,[1]Customer!$A:$A,[1]Customer!$V:$V),IF(N1870&lt;&gt;0,LOOKUP(N1870,[1]Supplier!$A:$A,[1]Supplier!$V:$V)))=FALSE,O1870&lt;&gt;0),LOOKUP(O1870,[1]Branch!$A:$A,[1]Branch!$V:$V),IF(M1870&lt;&gt;0,LOOKUP(M1870,[1]Customer!$A:$A,[1]Customer!$V:$V),IF(N1870&lt;&gt;0,LOOKUP(N1870,[1]Supplier!$A:$A,[1]Supplier!$V:$V))))),"")</f>
        <v/>
      </c>
      <c r="S1870" s="14">
        <f>IFERROR(SUMIF(CREF!A:A,PREF!A1870,CREF!G:G),"")</f>
        <v>0</v>
      </c>
    </row>
    <row r="1871" spans="17:19">
      <c r="Q1871" s="4" t="str">
        <f>IFERROR(IF(IF(AND(IF(M1871&lt;&gt;0,LOOKUP(M1871,[1]Customer!$A:$A,[1]Customer!$B:$B),IF(N1871&lt;&gt;0,LOOKUP(N1871,[1]Supplier!$A:$A,[1]Supplier!$B:$B)))=FALSE,O1871&lt;&gt;0),LOOKUP(O1871,[1]Branch!$A:$A,[1]Branch!$B:$B),IF(M1871&lt;&gt;0,LOOKUP(M1871,[1]Customer!$A:$A,[1]Customer!$B:$B),IF(N1871&lt;&gt;0,LOOKUP(N1871,[1]Supplier!$A:$A,[1]Supplier!$B:$B))))=FALSE,LOOKUP(P1871,[1]Banking!$A:$A,[1]Banking!$B:$B),IF(AND(IF(M1871&lt;&gt;0,LOOKUP(M1871,[1]Customer!$A:$A,[1]Customer!$B:$B),IF(N1871&lt;&gt;0,LOOKUP(N1871,[1]Supplier!$A:$A,[1]Supplier!$B:$B)))=FALSE,O1871&lt;&gt;0),LOOKUP(O1871,[1]Branch!$A:$A,[1]Branch!$B:$B),IF(M1871&lt;&gt;0,LOOKUP(M1871,[1]Customer!$A:$A,[1]Customer!$B:$B),IF(N1871&lt;&gt;0,LOOKUP(N1871,[1]Supplier!$A:$A,[1]Supplier!$B:$B))))),"")</f>
        <v/>
      </c>
      <c r="R1871" s="4" t="str">
        <f>IFERROR(IF(IF(AND(IF(M1871&lt;&gt;0,LOOKUP(M1871,[1]Customer!$A:$A,[1]Customer!$V:$V),IF(N1871&lt;&gt;0,LOOKUP(N1871,[1]Supplier!$A:$A,[1]Supplier!$V:$V)))=FALSE,O1871&lt;&gt;0),LOOKUP(O1871,[1]Branch!$A:$A,[1]Branch!$V:$V),IF(M1871&lt;&gt;0,LOOKUP(M1871,[1]Customer!$A:$A,[1]Customer!$V:$V),IF(N1871&lt;&gt;0,LOOKUP(N1871,[1]Supplier!$A:$A,[1]Supplier!$V:$V))))=FALSE,LOOKUP(P1871,[1]Banking!$A:$A,[1]Banking!$C:$C),IF(AND(IF(M1871&lt;&gt;0,LOOKUP(M1871,[1]Customer!$A:$A,[1]Customer!$V:$V),IF(N1871&lt;&gt;0,LOOKUP(N1871,[1]Supplier!$A:$A,[1]Supplier!$V:$V)))=FALSE,O1871&lt;&gt;0),LOOKUP(O1871,[1]Branch!$A:$A,[1]Branch!$V:$V),IF(M1871&lt;&gt;0,LOOKUP(M1871,[1]Customer!$A:$A,[1]Customer!$V:$V),IF(N1871&lt;&gt;0,LOOKUP(N1871,[1]Supplier!$A:$A,[1]Supplier!$V:$V))))),"")</f>
        <v/>
      </c>
      <c r="S1871" s="14">
        <f>IFERROR(SUMIF(CREF!A:A,PREF!A1871,CREF!G:G),"")</f>
        <v>0</v>
      </c>
    </row>
    <row r="1872" spans="17:19">
      <c r="Q1872" s="4" t="str">
        <f>IFERROR(IF(IF(AND(IF(M1872&lt;&gt;0,LOOKUP(M1872,[1]Customer!$A:$A,[1]Customer!$B:$B),IF(N1872&lt;&gt;0,LOOKUP(N1872,[1]Supplier!$A:$A,[1]Supplier!$B:$B)))=FALSE,O1872&lt;&gt;0),LOOKUP(O1872,[1]Branch!$A:$A,[1]Branch!$B:$B),IF(M1872&lt;&gt;0,LOOKUP(M1872,[1]Customer!$A:$A,[1]Customer!$B:$B),IF(N1872&lt;&gt;0,LOOKUP(N1872,[1]Supplier!$A:$A,[1]Supplier!$B:$B))))=FALSE,LOOKUP(P1872,[1]Banking!$A:$A,[1]Banking!$B:$B),IF(AND(IF(M1872&lt;&gt;0,LOOKUP(M1872,[1]Customer!$A:$A,[1]Customer!$B:$B),IF(N1872&lt;&gt;0,LOOKUP(N1872,[1]Supplier!$A:$A,[1]Supplier!$B:$B)))=FALSE,O1872&lt;&gt;0),LOOKUP(O1872,[1]Branch!$A:$A,[1]Branch!$B:$B),IF(M1872&lt;&gt;0,LOOKUP(M1872,[1]Customer!$A:$A,[1]Customer!$B:$B),IF(N1872&lt;&gt;0,LOOKUP(N1872,[1]Supplier!$A:$A,[1]Supplier!$B:$B))))),"")</f>
        <v/>
      </c>
      <c r="R1872" s="4" t="str">
        <f>IFERROR(IF(IF(AND(IF(M1872&lt;&gt;0,LOOKUP(M1872,[1]Customer!$A:$A,[1]Customer!$V:$V),IF(N1872&lt;&gt;0,LOOKUP(N1872,[1]Supplier!$A:$A,[1]Supplier!$V:$V)))=FALSE,O1872&lt;&gt;0),LOOKUP(O1872,[1]Branch!$A:$A,[1]Branch!$V:$V),IF(M1872&lt;&gt;0,LOOKUP(M1872,[1]Customer!$A:$A,[1]Customer!$V:$V),IF(N1872&lt;&gt;0,LOOKUP(N1872,[1]Supplier!$A:$A,[1]Supplier!$V:$V))))=FALSE,LOOKUP(P1872,[1]Banking!$A:$A,[1]Banking!$C:$C),IF(AND(IF(M1872&lt;&gt;0,LOOKUP(M1872,[1]Customer!$A:$A,[1]Customer!$V:$V),IF(N1872&lt;&gt;0,LOOKUP(N1872,[1]Supplier!$A:$A,[1]Supplier!$V:$V)))=FALSE,O1872&lt;&gt;0),LOOKUP(O1872,[1]Branch!$A:$A,[1]Branch!$V:$V),IF(M1872&lt;&gt;0,LOOKUP(M1872,[1]Customer!$A:$A,[1]Customer!$V:$V),IF(N1872&lt;&gt;0,LOOKUP(N1872,[1]Supplier!$A:$A,[1]Supplier!$V:$V))))),"")</f>
        <v/>
      </c>
      <c r="S1872" s="14">
        <f>IFERROR(SUMIF(CREF!A:A,PREF!A1872,CREF!G:G),"")</f>
        <v>0</v>
      </c>
    </row>
    <row r="1873" spans="17:19">
      <c r="Q1873" s="4" t="str">
        <f>IFERROR(IF(IF(AND(IF(M1873&lt;&gt;0,LOOKUP(M1873,[1]Customer!$A:$A,[1]Customer!$B:$B),IF(N1873&lt;&gt;0,LOOKUP(N1873,[1]Supplier!$A:$A,[1]Supplier!$B:$B)))=FALSE,O1873&lt;&gt;0),LOOKUP(O1873,[1]Branch!$A:$A,[1]Branch!$B:$B),IF(M1873&lt;&gt;0,LOOKUP(M1873,[1]Customer!$A:$A,[1]Customer!$B:$B),IF(N1873&lt;&gt;0,LOOKUP(N1873,[1]Supplier!$A:$A,[1]Supplier!$B:$B))))=FALSE,LOOKUP(P1873,[1]Banking!$A:$A,[1]Banking!$B:$B),IF(AND(IF(M1873&lt;&gt;0,LOOKUP(M1873,[1]Customer!$A:$A,[1]Customer!$B:$B),IF(N1873&lt;&gt;0,LOOKUP(N1873,[1]Supplier!$A:$A,[1]Supplier!$B:$B)))=FALSE,O1873&lt;&gt;0),LOOKUP(O1873,[1]Branch!$A:$A,[1]Branch!$B:$B),IF(M1873&lt;&gt;0,LOOKUP(M1873,[1]Customer!$A:$A,[1]Customer!$B:$B),IF(N1873&lt;&gt;0,LOOKUP(N1873,[1]Supplier!$A:$A,[1]Supplier!$B:$B))))),"")</f>
        <v/>
      </c>
      <c r="R1873" s="4" t="str">
        <f>IFERROR(IF(IF(AND(IF(M1873&lt;&gt;0,LOOKUP(M1873,[1]Customer!$A:$A,[1]Customer!$V:$V),IF(N1873&lt;&gt;0,LOOKUP(N1873,[1]Supplier!$A:$A,[1]Supplier!$V:$V)))=FALSE,O1873&lt;&gt;0),LOOKUP(O1873,[1]Branch!$A:$A,[1]Branch!$V:$V),IF(M1873&lt;&gt;0,LOOKUP(M1873,[1]Customer!$A:$A,[1]Customer!$V:$V),IF(N1873&lt;&gt;0,LOOKUP(N1873,[1]Supplier!$A:$A,[1]Supplier!$V:$V))))=FALSE,LOOKUP(P1873,[1]Banking!$A:$A,[1]Banking!$C:$C),IF(AND(IF(M1873&lt;&gt;0,LOOKUP(M1873,[1]Customer!$A:$A,[1]Customer!$V:$V),IF(N1873&lt;&gt;0,LOOKUP(N1873,[1]Supplier!$A:$A,[1]Supplier!$V:$V)))=FALSE,O1873&lt;&gt;0),LOOKUP(O1873,[1]Branch!$A:$A,[1]Branch!$V:$V),IF(M1873&lt;&gt;0,LOOKUP(M1873,[1]Customer!$A:$A,[1]Customer!$V:$V),IF(N1873&lt;&gt;0,LOOKUP(N1873,[1]Supplier!$A:$A,[1]Supplier!$V:$V))))),"")</f>
        <v/>
      </c>
      <c r="S1873" s="14">
        <f>IFERROR(SUMIF(CREF!A:A,PREF!A1873,CREF!G:G),"")</f>
        <v>0</v>
      </c>
    </row>
    <row r="1874" spans="17:19">
      <c r="Q1874" s="4" t="str">
        <f>IFERROR(IF(IF(AND(IF(M1874&lt;&gt;0,LOOKUP(M1874,[1]Customer!$A:$A,[1]Customer!$B:$B),IF(N1874&lt;&gt;0,LOOKUP(N1874,[1]Supplier!$A:$A,[1]Supplier!$B:$B)))=FALSE,O1874&lt;&gt;0),LOOKUP(O1874,[1]Branch!$A:$A,[1]Branch!$B:$B),IF(M1874&lt;&gt;0,LOOKUP(M1874,[1]Customer!$A:$A,[1]Customer!$B:$B),IF(N1874&lt;&gt;0,LOOKUP(N1874,[1]Supplier!$A:$A,[1]Supplier!$B:$B))))=FALSE,LOOKUP(P1874,[1]Banking!$A:$A,[1]Banking!$B:$B),IF(AND(IF(M1874&lt;&gt;0,LOOKUP(M1874,[1]Customer!$A:$A,[1]Customer!$B:$B),IF(N1874&lt;&gt;0,LOOKUP(N1874,[1]Supplier!$A:$A,[1]Supplier!$B:$B)))=FALSE,O1874&lt;&gt;0),LOOKUP(O1874,[1]Branch!$A:$A,[1]Branch!$B:$B),IF(M1874&lt;&gt;0,LOOKUP(M1874,[1]Customer!$A:$A,[1]Customer!$B:$B),IF(N1874&lt;&gt;0,LOOKUP(N1874,[1]Supplier!$A:$A,[1]Supplier!$B:$B))))),"")</f>
        <v/>
      </c>
      <c r="R1874" s="4" t="str">
        <f>IFERROR(IF(IF(AND(IF(M1874&lt;&gt;0,LOOKUP(M1874,[1]Customer!$A:$A,[1]Customer!$V:$V),IF(N1874&lt;&gt;0,LOOKUP(N1874,[1]Supplier!$A:$A,[1]Supplier!$V:$V)))=FALSE,O1874&lt;&gt;0),LOOKUP(O1874,[1]Branch!$A:$A,[1]Branch!$V:$V),IF(M1874&lt;&gt;0,LOOKUP(M1874,[1]Customer!$A:$A,[1]Customer!$V:$V),IF(N1874&lt;&gt;0,LOOKUP(N1874,[1]Supplier!$A:$A,[1]Supplier!$V:$V))))=FALSE,LOOKUP(P1874,[1]Banking!$A:$A,[1]Banking!$C:$C),IF(AND(IF(M1874&lt;&gt;0,LOOKUP(M1874,[1]Customer!$A:$A,[1]Customer!$V:$V),IF(N1874&lt;&gt;0,LOOKUP(N1874,[1]Supplier!$A:$A,[1]Supplier!$V:$V)))=FALSE,O1874&lt;&gt;0),LOOKUP(O1874,[1]Branch!$A:$A,[1]Branch!$V:$V),IF(M1874&lt;&gt;0,LOOKUP(M1874,[1]Customer!$A:$A,[1]Customer!$V:$V),IF(N1874&lt;&gt;0,LOOKUP(N1874,[1]Supplier!$A:$A,[1]Supplier!$V:$V))))),"")</f>
        <v/>
      </c>
      <c r="S1874" s="14">
        <f>IFERROR(SUMIF(CREF!A:A,PREF!A1874,CREF!G:G),"")</f>
        <v>0</v>
      </c>
    </row>
    <row r="1875" spans="17:19">
      <c r="Q1875" s="4" t="str">
        <f>IFERROR(IF(IF(AND(IF(M1875&lt;&gt;0,LOOKUP(M1875,[1]Customer!$A:$A,[1]Customer!$B:$B),IF(N1875&lt;&gt;0,LOOKUP(N1875,[1]Supplier!$A:$A,[1]Supplier!$B:$B)))=FALSE,O1875&lt;&gt;0),LOOKUP(O1875,[1]Branch!$A:$A,[1]Branch!$B:$B),IF(M1875&lt;&gt;0,LOOKUP(M1875,[1]Customer!$A:$A,[1]Customer!$B:$B),IF(N1875&lt;&gt;0,LOOKUP(N1875,[1]Supplier!$A:$A,[1]Supplier!$B:$B))))=FALSE,LOOKUP(P1875,[1]Banking!$A:$A,[1]Banking!$B:$B),IF(AND(IF(M1875&lt;&gt;0,LOOKUP(M1875,[1]Customer!$A:$A,[1]Customer!$B:$B),IF(N1875&lt;&gt;0,LOOKUP(N1875,[1]Supplier!$A:$A,[1]Supplier!$B:$B)))=FALSE,O1875&lt;&gt;0),LOOKUP(O1875,[1]Branch!$A:$A,[1]Branch!$B:$B),IF(M1875&lt;&gt;0,LOOKUP(M1875,[1]Customer!$A:$A,[1]Customer!$B:$B),IF(N1875&lt;&gt;0,LOOKUP(N1875,[1]Supplier!$A:$A,[1]Supplier!$B:$B))))),"")</f>
        <v/>
      </c>
      <c r="R1875" s="4" t="str">
        <f>IFERROR(IF(IF(AND(IF(M1875&lt;&gt;0,LOOKUP(M1875,[1]Customer!$A:$A,[1]Customer!$V:$V),IF(N1875&lt;&gt;0,LOOKUP(N1875,[1]Supplier!$A:$A,[1]Supplier!$V:$V)))=FALSE,O1875&lt;&gt;0),LOOKUP(O1875,[1]Branch!$A:$A,[1]Branch!$V:$V),IF(M1875&lt;&gt;0,LOOKUP(M1875,[1]Customer!$A:$A,[1]Customer!$V:$V),IF(N1875&lt;&gt;0,LOOKUP(N1875,[1]Supplier!$A:$A,[1]Supplier!$V:$V))))=FALSE,LOOKUP(P1875,[1]Banking!$A:$A,[1]Banking!$C:$C),IF(AND(IF(M1875&lt;&gt;0,LOOKUP(M1875,[1]Customer!$A:$A,[1]Customer!$V:$V),IF(N1875&lt;&gt;0,LOOKUP(N1875,[1]Supplier!$A:$A,[1]Supplier!$V:$V)))=FALSE,O1875&lt;&gt;0),LOOKUP(O1875,[1]Branch!$A:$A,[1]Branch!$V:$V),IF(M1875&lt;&gt;0,LOOKUP(M1875,[1]Customer!$A:$A,[1]Customer!$V:$V),IF(N1875&lt;&gt;0,LOOKUP(N1875,[1]Supplier!$A:$A,[1]Supplier!$V:$V))))),"")</f>
        <v/>
      </c>
      <c r="S1875" s="14">
        <f>IFERROR(SUMIF(CREF!A:A,PREF!A1875,CREF!G:G),"")</f>
        <v>0</v>
      </c>
    </row>
    <row r="1876" spans="17:19">
      <c r="Q1876" s="4" t="str">
        <f>IFERROR(IF(IF(AND(IF(M1876&lt;&gt;0,LOOKUP(M1876,[1]Customer!$A:$A,[1]Customer!$B:$B),IF(N1876&lt;&gt;0,LOOKUP(N1876,[1]Supplier!$A:$A,[1]Supplier!$B:$B)))=FALSE,O1876&lt;&gt;0),LOOKUP(O1876,[1]Branch!$A:$A,[1]Branch!$B:$B),IF(M1876&lt;&gt;0,LOOKUP(M1876,[1]Customer!$A:$A,[1]Customer!$B:$B),IF(N1876&lt;&gt;0,LOOKUP(N1876,[1]Supplier!$A:$A,[1]Supplier!$B:$B))))=FALSE,LOOKUP(P1876,[1]Banking!$A:$A,[1]Banking!$B:$B),IF(AND(IF(M1876&lt;&gt;0,LOOKUP(M1876,[1]Customer!$A:$A,[1]Customer!$B:$B),IF(N1876&lt;&gt;0,LOOKUP(N1876,[1]Supplier!$A:$A,[1]Supplier!$B:$B)))=FALSE,O1876&lt;&gt;0),LOOKUP(O1876,[1]Branch!$A:$A,[1]Branch!$B:$B),IF(M1876&lt;&gt;0,LOOKUP(M1876,[1]Customer!$A:$A,[1]Customer!$B:$B),IF(N1876&lt;&gt;0,LOOKUP(N1876,[1]Supplier!$A:$A,[1]Supplier!$B:$B))))),"")</f>
        <v/>
      </c>
      <c r="R1876" s="4" t="str">
        <f>IFERROR(IF(IF(AND(IF(M1876&lt;&gt;0,LOOKUP(M1876,[1]Customer!$A:$A,[1]Customer!$V:$V),IF(N1876&lt;&gt;0,LOOKUP(N1876,[1]Supplier!$A:$A,[1]Supplier!$V:$V)))=FALSE,O1876&lt;&gt;0),LOOKUP(O1876,[1]Branch!$A:$A,[1]Branch!$V:$V),IF(M1876&lt;&gt;0,LOOKUP(M1876,[1]Customer!$A:$A,[1]Customer!$V:$V),IF(N1876&lt;&gt;0,LOOKUP(N1876,[1]Supplier!$A:$A,[1]Supplier!$V:$V))))=FALSE,LOOKUP(P1876,[1]Banking!$A:$A,[1]Banking!$C:$C),IF(AND(IF(M1876&lt;&gt;0,LOOKUP(M1876,[1]Customer!$A:$A,[1]Customer!$V:$V),IF(N1876&lt;&gt;0,LOOKUP(N1876,[1]Supplier!$A:$A,[1]Supplier!$V:$V)))=FALSE,O1876&lt;&gt;0),LOOKUP(O1876,[1]Branch!$A:$A,[1]Branch!$V:$V),IF(M1876&lt;&gt;0,LOOKUP(M1876,[1]Customer!$A:$A,[1]Customer!$V:$V),IF(N1876&lt;&gt;0,LOOKUP(N1876,[1]Supplier!$A:$A,[1]Supplier!$V:$V))))),"")</f>
        <v/>
      </c>
      <c r="S1876" s="14">
        <f>IFERROR(SUMIF(CREF!A:A,PREF!A1876,CREF!G:G),"")</f>
        <v>0</v>
      </c>
    </row>
    <row r="1877" spans="17:19">
      <c r="Q1877" s="4" t="str">
        <f>IFERROR(IF(IF(AND(IF(M1877&lt;&gt;0,LOOKUP(M1877,[1]Customer!$A:$A,[1]Customer!$B:$B),IF(N1877&lt;&gt;0,LOOKUP(N1877,[1]Supplier!$A:$A,[1]Supplier!$B:$B)))=FALSE,O1877&lt;&gt;0),LOOKUP(O1877,[1]Branch!$A:$A,[1]Branch!$B:$B),IF(M1877&lt;&gt;0,LOOKUP(M1877,[1]Customer!$A:$A,[1]Customer!$B:$B),IF(N1877&lt;&gt;0,LOOKUP(N1877,[1]Supplier!$A:$A,[1]Supplier!$B:$B))))=FALSE,LOOKUP(P1877,[1]Banking!$A:$A,[1]Banking!$B:$B),IF(AND(IF(M1877&lt;&gt;0,LOOKUP(M1877,[1]Customer!$A:$A,[1]Customer!$B:$B),IF(N1877&lt;&gt;0,LOOKUP(N1877,[1]Supplier!$A:$A,[1]Supplier!$B:$B)))=FALSE,O1877&lt;&gt;0),LOOKUP(O1877,[1]Branch!$A:$A,[1]Branch!$B:$B),IF(M1877&lt;&gt;0,LOOKUP(M1877,[1]Customer!$A:$A,[1]Customer!$B:$B),IF(N1877&lt;&gt;0,LOOKUP(N1877,[1]Supplier!$A:$A,[1]Supplier!$B:$B))))),"")</f>
        <v/>
      </c>
      <c r="R1877" s="4" t="str">
        <f>IFERROR(IF(IF(AND(IF(M1877&lt;&gt;0,LOOKUP(M1877,[1]Customer!$A:$A,[1]Customer!$V:$V),IF(N1877&lt;&gt;0,LOOKUP(N1877,[1]Supplier!$A:$A,[1]Supplier!$V:$V)))=FALSE,O1877&lt;&gt;0),LOOKUP(O1877,[1]Branch!$A:$A,[1]Branch!$V:$V),IF(M1877&lt;&gt;0,LOOKUP(M1877,[1]Customer!$A:$A,[1]Customer!$V:$V),IF(N1877&lt;&gt;0,LOOKUP(N1877,[1]Supplier!$A:$A,[1]Supplier!$V:$V))))=FALSE,LOOKUP(P1877,[1]Banking!$A:$A,[1]Banking!$C:$C),IF(AND(IF(M1877&lt;&gt;0,LOOKUP(M1877,[1]Customer!$A:$A,[1]Customer!$V:$V),IF(N1877&lt;&gt;0,LOOKUP(N1877,[1]Supplier!$A:$A,[1]Supplier!$V:$V)))=FALSE,O1877&lt;&gt;0),LOOKUP(O1877,[1]Branch!$A:$A,[1]Branch!$V:$V),IF(M1877&lt;&gt;0,LOOKUP(M1877,[1]Customer!$A:$A,[1]Customer!$V:$V),IF(N1877&lt;&gt;0,LOOKUP(N1877,[1]Supplier!$A:$A,[1]Supplier!$V:$V))))),"")</f>
        <v/>
      </c>
      <c r="S1877" s="14">
        <f>IFERROR(SUMIF(CREF!A:A,PREF!A1877,CREF!G:G),"")</f>
        <v>0</v>
      </c>
    </row>
    <row r="1878" spans="17:19">
      <c r="Q1878" s="4" t="str">
        <f>IFERROR(IF(IF(AND(IF(M1878&lt;&gt;0,LOOKUP(M1878,[1]Customer!$A:$A,[1]Customer!$B:$B),IF(N1878&lt;&gt;0,LOOKUP(N1878,[1]Supplier!$A:$A,[1]Supplier!$B:$B)))=FALSE,O1878&lt;&gt;0),LOOKUP(O1878,[1]Branch!$A:$A,[1]Branch!$B:$B),IF(M1878&lt;&gt;0,LOOKUP(M1878,[1]Customer!$A:$A,[1]Customer!$B:$B),IF(N1878&lt;&gt;0,LOOKUP(N1878,[1]Supplier!$A:$A,[1]Supplier!$B:$B))))=FALSE,LOOKUP(P1878,[1]Banking!$A:$A,[1]Banking!$B:$B),IF(AND(IF(M1878&lt;&gt;0,LOOKUP(M1878,[1]Customer!$A:$A,[1]Customer!$B:$B),IF(N1878&lt;&gt;0,LOOKUP(N1878,[1]Supplier!$A:$A,[1]Supplier!$B:$B)))=FALSE,O1878&lt;&gt;0),LOOKUP(O1878,[1]Branch!$A:$A,[1]Branch!$B:$B),IF(M1878&lt;&gt;0,LOOKUP(M1878,[1]Customer!$A:$A,[1]Customer!$B:$B),IF(N1878&lt;&gt;0,LOOKUP(N1878,[1]Supplier!$A:$A,[1]Supplier!$B:$B))))),"")</f>
        <v/>
      </c>
      <c r="R1878" s="4" t="str">
        <f>IFERROR(IF(IF(AND(IF(M1878&lt;&gt;0,LOOKUP(M1878,[1]Customer!$A:$A,[1]Customer!$V:$V),IF(N1878&lt;&gt;0,LOOKUP(N1878,[1]Supplier!$A:$A,[1]Supplier!$V:$V)))=FALSE,O1878&lt;&gt;0),LOOKUP(O1878,[1]Branch!$A:$A,[1]Branch!$V:$V),IF(M1878&lt;&gt;0,LOOKUP(M1878,[1]Customer!$A:$A,[1]Customer!$V:$V),IF(N1878&lt;&gt;0,LOOKUP(N1878,[1]Supplier!$A:$A,[1]Supplier!$V:$V))))=FALSE,LOOKUP(P1878,[1]Banking!$A:$A,[1]Banking!$C:$C),IF(AND(IF(M1878&lt;&gt;0,LOOKUP(M1878,[1]Customer!$A:$A,[1]Customer!$V:$V),IF(N1878&lt;&gt;0,LOOKUP(N1878,[1]Supplier!$A:$A,[1]Supplier!$V:$V)))=FALSE,O1878&lt;&gt;0),LOOKUP(O1878,[1]Branch!$A:$A,[1]Branch!$V:$V),IF(M1878&lt;&gt;0,LOOKUP(M1878,[1]Customer!$A:$A,[1]Customer!$V:$V),IF(N1878&lt;&gt;0,LOOKUP(N1878,[1]Supplier!$A:$A,[1]Supplier!$V:$V))))),"")</f>
        <v/>
      </c>
      <c r="S1878" s="14">
        <f>IFERROR(SUMIF(CREF!A:A,PREF!A1878,CREF!G:G),"")</f>
        <v>0</v>
      </c>
    </row>
    <row r="1879" spans="17:19">
      <c r="Q1879" s="4" t="str">
        <f>IFERROR(IF(IF(AND(IF(M1879&lt;&gt;0,LOOKUP(M1879,[1]Customer!$A:$A,[1]Customer!$B:$B),IF(N1879&lt;&gt;0,LOOKUP(N1879,[1]Supplier!$A:$A,[1]Supplier!$B:$B)))=FALSE,O1879&lt;&gt;0),LOOKUP(O1879,[1]Branch!$A:$A,[1]Branch!$B:$B),IF(M1879&lt;&gt;0,LOOKUP(M1879,[1]Customer!$A:$A,[1]Customer!$B:$B),IF(N1879&lt;&gt;0,LOOKUP(N1879,[1]Supplier!$A:$A,[1]Supplier!$B:$B))))=FALSE,LOOKUP(P1879,[1]Banking!$A:$A,[1]Banking!$B:$B),IF(AND(IF(M1879&lt;&gt;0,LOOKUP(M1879,[1]Customer!$A:$A,[1]Customer!$B:$B),IF(N1879&lt;&gt;0,LOOKUP(N1879,[1]Supplier!$A:$A,[1]Supplier!$B:$B)))=FALSE,O1879&lt;&gt;0),LOOKUP(O1879,[1]Branch!$A:$A,[1]Branch!$B:$B),IF(M1879&lt;&gt;0,LOOKUP(M1879,[1]Customer!$A:$A,[1]Customer!$B:$B),IF(N1879&lt;&gt;0,LOOKUP(N1879,[1]Supplier!$A:$A,[1]Supplier!$B:$B))))),"")</f>
        <v/>
      </c>
      <c r="R1879" s="4" t="str">
        <f>IFERROR(IF(IF(AND(IF(M1879&lt;&gt;0,LOOKUP(M1879,[1]Customer!$A:$A,[1]Customer!$V:$V),IF(N1879&lt;&gt;0,LOOKUP(N1879,[1]Supplier!$A:$A,[1]Supplier!$V:$V)))=FALSE,O1879&lt;&gt;0),LOOKUP(O1879,[1]Branch!$A:$A,[1]Branch!$V:$V),IF(M1879&lt;&gt;0,LOOKUP(M1879,[1]Customer!$A:$A,[1]Customer!$V:$V),IF(N1879&lt;&gt;0,LOOKUP(N1879,[1]Supplier!$A:$A,[1]Supplier!$V:$V))))=FALSE,LOOKUP(P1879,[1]Banking!$A:$A,[1]Banking!$C:$C),IF(AND(IF(M1879&lt;&gt;0,LOOKUP(M1879,[1]Customer!$A:$A,[1]Customer!$V:$V),IF(N1879&lt;&gt;0,LOOKUP(N1879,[1]Supplier!$A:$A,[1]Supplier!$V:$V)))=FALSE,O1879&lt;&gt;0),LOOKUP(O1879,[1]Branch!$A:$A,[1]Branch!$V:$V),IF(M1879&lt;&gt;0,LOOKUP(M1879,[1]Customer!$A:$A,[1]Customer!$V:$V),IF(N1879&lt;&gt;0,LOOKUP(N1879,[1]Supplier!$A:$A,[1]Supplier!$V:$V))))),"")</f>
        <v/>
      </c>
      <c r="S1879" s="14">
        <f>IFERROR(SUMIF(CREF!A:A,PREF!A1879,CREF!G:G),"")</f>
        <v>0</v>
      </c>
    </row>
    <row r="1880" spans="17:19">
      <c r="Q1880" s="4" t="str">
        <f>IFERROR(IF(IF(AND(IF(M1880&lt;&gt;0,LOOKUP(M1880,[1]Customer!$A:$A,[1]Customer!$B:$B),IF(N1880&lt;&gt;0,LOOKUP(N1880,[1]Supplier!$A:$A,[1]Supplier!$B:$B)))=FALSE,O1880&lt;&gt;0),LOOKUP(O1880,[1]Branch!$A:$A,[1]Branch!$B:$B),IF(M1880&lt;&gt;0,LOOKUP(M1880,[1]Customer!$A:$A,[1]Customer!$B:$B),IF(N1880&lt;&gt;0,LOOKUP(N1880,[1]Supplier!$A:$A,[1]Supplier!$B:$B))))=FALSE,LOOKUP(P1880,[1]Banking!$A:$A,[1]Banking!$B:$B),IF(AND(IF(M1880&lt;&gt;0,LOOKUP(M1880,[1]Customer!$A:$A,[1]Customer!$B:$B),IF(N1880&lt;&gt;0,LOOKUP(N1880,[1]Supplier!$A:$A,[1]Supplier!$B:$B)))=FALSE,O1880&lt;&gt;0),LOOKUP(O1880,[1]Branch!$A:$A,[1]Branch!$B:$B),IF(M1880&lt;&gt;0,LOOKUP(M1880,[1]Customer!$A:$A,[1]Customer!$B:$B),IF(N1880&lt;&gt;0,LOOKUP(N1880,[1]Supplier!$A:$A,[1]Supplier!$B:$B))))),"")</f>
        <v/>
      </c>
      <c r="R1880" s="4" t="str">
        <f>IFERROR(IF(IF(AND(IF(M1880&lt;&gt;0,LOOKUP(M1880,[1]Customer!$A:$A,[1]Customer!$V:$V),IF(N1880&lt;&gt;0,LOOKUP(N1880,[1]Supplier!$A:$A,[1]Supplier!$V:$V)))=FALSE,O1880&lt;&gt;0),LOOKUP(O1880,[1]Branch!$A:$A,[1]Branch!$V:$V),IF(M1880&lt;&gt;0,LOOKUP(M1880,[1]Customer!$A:$A,[1]Customer!$V:$V),IF(N1880&lt;&gt;0,LOOKUP(N1880,[1]Supplier!$A:$A,[1]Supplier!$V:$V))))=FALSE,LOOKUP(P1880,[1]Banking!$A:$A,[1]Banking!$C:$C),IF(AND(IF(M1880&lt;&gt;0,LOOKUP(M1880,[1]Customer!$A:$A,[1]Customer!$V:$V),IF(N1880&lt;&gt;0,LOOKUP(N1880,[1]Supplier!$A:$A,[1]Supplier!$V:$V)))=FALSE,O1880&lt;&gt;0),LOOKUP(O1880,[1]Branch!$A:$A,[1]Branch!$V:$V),IF(M1880&lt;&gt;0,LOOKUP(M1880,[1]Customer!$A:$A,[1]Customer!$V:$V),IF(N1880&lt;&gt;0,LOOKUP(N1880,[1]Supplier!$A:$A,[1]Supplier!$V:$V))))),"")</f>
        <v/>
      </c>
      <c r="S1880" s="14">
        <f>IFERROR(SUMIF(CREF!A:A,PREF!A1880,CREF!G:G),"")</f>
        <v>0</v>
      </c>
    </row>
    <row r="1881" spans="17:19">
      <c r="Q1881" s="4" t="str">
        <f>IFERROR(IF(IF(AND(IF(M1881&lt;&gt;0,LOOKUP(M1881,[1]Customer!$A:$A,[1]Customer!$B:$B),IF(N1881&lt;&gt;0,LOOKUP(N1881,[1]Supplier!$A:$A,[1]Supplier!$B:$B)))=FALSE,O1881&lt;&gt;0),LOOKUP(O1881,[1]Branch!$A:$A,[1]Branch!$B:$B),IF(M1881&lt;&gt;0,LOOKUP(M1881,[1]Customer!$A:$A,[1]Customer!$B:$B),IF(N1881&lt;&gt;0,LOOKUP(N1881,[1]Supplier!$A:$A,[1]Supplier!$B:$B))))=FALSE,LOOKUP(P1881,[1]Banking!$A:$A,[1]Banking!$B:$B),IF(AND(IF(M1881&lt;&gt;0,LOOKUP(M1881,[1]Customer!$A:$A,[1]Customer!$B:$B),IF(N1881&lt;&gt;0,LOOKUP(N1881,[1]Supplier!$A:$A,[1]Supplier!$B:$B)))=FALSE,O1881&lt;&gt;0),LOOKUP(O1881,[1]Branch!$A:$A,[1]Branch!$B:$B),IF(M1881&lt;&gt;0,LOOKUP(M1881,[1]Customer!$A:$A,[1]Customer!$B:$B),IF(N1881&lt;&gt;0,LOOKUP(N1881,[1]Supplier!$A:$A,[1]Supplier!$B:$B))))),"")</f>
        <v/>
      </c>
      <c r="R1881" s="4" t="str">
        <f>IFERROR(IF(IF(AND(IF(M1881&lt;&gt;0,LOOKUP(M1881,[1]Customer!$A:$A,[1]Customer!$V:$V),IF(N1881&lt;&gt;0,LOOKUP(N1881,[1]Supplier!$A:$A,[1]Supplier!$V:$V)))=FALSE,O1881&lt;&gt;0),LOOKUP(O1881,[1]Branch!$A:$A,[1]Branch!$V:$V),IF(M1881&lt;&gt;0,LOOKUP(M1881,[1]Customer!$A:$A,[1]Customer!$V:$V),IF(N1881&lt;&gt;0,LOOKUP(N1881,[1]Supplier!$A:$A,[1]Supplier!$V:$V))))=FALSE,LOOKUP(P1881,[1]Banking!$A:$A,[1]Banking!$C:$C),IF(AND(IF(M1881&lt;&gt;0,LOOKUP(M1881,[1]Customer!$A:$A,[1]Customer!$V:$V),IF(N1881&lt;&gt;0,LOOKUP(N1881,[1]Supplier!$A:$A,[1]Supplier!$V:$V)))=FALSE,O1881&lt;&gt;0),LOOKUP(O1881,[1]Branch!$A:$A,[1]Branch!$V:$V),IF(M1881&lt;&gt;0,LOOKUP(M1881,[1]Customer!$A:$A,[1]Customer!$V:$V),IF(N1881&lt;&gt;0,LOOKUP(N1881,[1]Supplier!$A:$A,[1]Supplier!$V:$V))))),"")</f>
        <v/>
      </c>
      <c r="S1881" s="14">
        <f>IFERROR(SUMIF(CREF!A:A,PREF!A1881,CREF!G:G),"")</f>
        <v>0</v>
      </c>
    </row>
    <row r="1882" spans="17:19">
      <c r="Q1882" s="4" t="str">
        <f>IFERROR(IF(IF(AND(IF(M1882&lt;&gt;0,LOOKUP(M1882,[1]Customer!$A:$A,[1]Customer!$B:$B),IF(N1882&lt;&gt;0,LOOKUP(N1882,[1]Supplier!$A:$A,[1]Supplier!$B:$B)))=FALSE,O1882&lt;&gt;0),LOOKUP(O1882,[1]Branch!$A:$A,[1]Branch!$B:$B),IF(M1882&lt;&gt;0,LOOKUP(M1882,[1]Customer!$A:$A,[1]Customer!$B:$B),IF(N1882&lt;&gt;0,LOOKUP(N1882,[1]Supplier!$A:$A,[1]Supplier!$B:$B))))=FALSE,LOOKUP(P1882,[1]Banking!$A:$A,[1]Banking!$B:$B),IF(AND(IF(M1882&lt;&gt;0,LOOKUP(M1882,[1]Customer!$A:$A,[1]Customer!$B:$B),IF(N1882&lt;&gt;0,LOOKUP(N1882,[1]Supplier!$A:$A,[1]Supplier!$B:$B)))=FALSE,O1882&lt;&gt;0),LOOKUP(O1882,[1]Branch!$A:$A,[1]Branch!$B:$B),IF(M1882&lt;&gt;0,LOOKUP(M1882,[1]Customer!$A:$A,[1]Customer!$B:$B),IF(N1882&lt;&gt;0,LOOKUP(N1882,[1]Supplier!$A:$A,[1]Supplier!$B:$B))))),"")</f>
        <v/>
      </c>
      <c r="R1882" s="4" t="str">
        <f>IFERROR(IF(IF(AND(IF(M1882&lt;&gt;0,LOOKUP(M1882,[1]Customer!$A:$A,[1]Customer!$V:$V),IF(N1882&lt;&gt;0,LOOKUP(N1882,[1]Supplier!$A:$A,[1]Supplier!$V:$V)))=FALSE,O1882&lt;&gt;0),LOOKUP(O1882,[1]Branch!$A:$A,[1]Branch!$V:$V),IF(M1882&lt;&gt;0,LOOKUP(M1882,[1]Customer!$A:$A,[1]Customer!$V:$V),IF(N1882&lt;&gt;0,LOOKUP(N1882,[1]Supplier!$A:$A,[1]Supplier!$V:$V))))=FALSE,LOOKUP(P1882,[1]Banking!$A:$A,[1]Banking!$C:$C),IF(AND(IF(M1882&lt;&gt;0,LOOKUP(M1882,[1]Customer!$A:$A,[1]Customer!$V:$V),IF(N1882&lt;&gt;0,LOOKUP(N1882,[1]Supplier!$A:$A,[1]Supplier!$V:$V)))=FALSE,O1882&lt;&gt;0),LOOKUP(O1882,[1]Branch!$A:$A,[1]Branch!$V:$V),IF(M1882&lt;&gt;0,LOOKUP(M1882,[1]Customer!$A:$A,[1]Customer!$V:$V),IF(N1882&lt;&gt;0,LOOKUP(N1882,[1]Supplier!$A:$A,[1]Supplier!$V:$V))))),"")</f>
        <v/>
      </c>
      <c r="S1882" s="14">
        <f>IFERROR(SUMIF(CREF!A:A,PREF!A1882,CREF!G:G),"")</f>
        <v>0</v>
      </c>
    </row>
    <row r="1883" spans="17:19">
      <c r="Q1883" s="4" t="str">
        <f>IFERROR(IF(IF(AND(IF(M1883&lt;&gt;0,LOOKUP(M1883,[1]Customer!$A:$A,[1]Customer!$B:$B),IF(N1883&lt;&gt;0,LOOKUP(N1883,[1]Supplier!$A:$A,[1]Supplier!$B:$B)))=FALSE,O1883&lt;&gt;0),LOOKUP(O1883,[1]Branch!$A:$A,[1]Branch!$B:$B),IF(M1883&lt;&gt;0,LOOKUP(M1883,[1]Customer!$A:$A,[1]Customer!$B:$B),IF(N1883&lt;&gt;0,LOOKUP(N1883,[1]Supplier!$A:$A,[1]Supplier!$B:$B))))=FALSE,LOOKUP(P1883,[1]Banking!$A:$A,[1]Banking!$B:$B),IF(AND(IF(M1883&lt;&gt;0,LOOKUP(M1883,[1]Customer!$A:$A,[1]Customer!$B:$B),IF(N1883&lt;&gt;0,LOOKUP(N1883,[1]Supplier!$A:$A,[1]Supplier!$B:$B)))=FALSE,O1883&lt;&gt;0),LOOKUP(O1883,[1]Branch!$A:$A,[1]Branch!$B:$B),IF(M1883&lt;&gt;0,LOOKUP(M1883,[1]Customer!$A:$A,[1]Customer!$B:$B),IF(N1883&lt;&gt;0,LOOKUP(N1883,[1]Supplier!$A:$A,[1]Supplier!$B:$B))))),"")</f>
        <v/>
      </c>
      <c r="R1883" s="4" t="str">
        <f>IFERROR(IF(IF(AND(IF(M1883&lt;&gt;0,LOOKUP(M1883,[1]Customer!$A:$A,[1]Customer!$V:$V),IF(N1883&lt;&gt;0,LOOKUP(N1883,[1]Supplier!$A:$A,[1]Supplier!$V:$V)))=FALSE,O1883&lt;&gt;0),LOOKUP(O1883,[1]Branch!$A:$A,[1]Branch!$V:$V),IF(M1883&lt;&gt;0,LOOKUP(M1883,[1]Customer!$A:$A,[1]Customer!$V:$V),IF(N1883&lt;&gt;0,LOOKUP(N1883,[1]Supplier!$A:$A,[1]Supplier!$V:$V))))=FALSE,LOOKUP(P1883,[1]Banking!$A:$A,[1]Banking!$C:$C),IF(AND(IF(M1883&lt;&gt;0,LOOKUP(M1883,[1]Customer!$A:$A,[1]Customer!$V:$V),IF(N1883&lt;&gt;0,LOOKUP(N1883,[1]Supplier!$A:$A,[1]Supplier!$V:$V)))=FALSE,O1883&lt;&gt;0),LOOKUP(O1883,[1]Branch!$A:$A,[1]Branch!$V:$V),IF(M1883&lt;&gt;0,LOOKUP(M1883,[1]Customer!$A:$A,[1]Customer!$V:$V),IF(N1883&lt;&gt;0,LOOKUP(N1883,[1]Supplier!$A:$A,[1]Supplier!$V:$V))))),"")</f>
        <v/>
      </c>
      <c r="S1883" s="14">
        <f>IFERROR(SUMIF(CREF!A:A,PREF!A1883,CREF!G:G),"")</f>
        <v>0</v>
      </c>
    </row>
    <row r="1884" spans="17:19">
      <c r="Q1884" s="4" t="str">
        <f>IFERROR(IF(IF(AND(IF(M1884&lt;&gt;0,LOOKUP(M1884,[1]Customer!$A:$A,[1]Customer!$B:$B),IF(N1884&lt;&gt;0,LOOKUP(N1884,[1]Supplier!$A:$A,[1]Supplier!$B:$B)))=FALSE,O1884&lt;&gt;0),LOOKUP(O1884,[1]Branch!$A:$A,[1]Branch!$B:$B),IF(M1884&lt;&gt;0,LOOKUP(M1884,[1]Customer!$A:$A,[1]Customer!$B:$B),IF(N1884&lt;&gt;0,LOOKUP(N1884,[1]Supplier!$A:$A,[1]Supplier!$B:$B))))=FALSE,LOOKUP(P1884,[1]Banking!$A:$A,[1]Banking!$B:$B),IF(AND(IF(M1884&lt;&gt;0,LOOKUP(M1884,[1]Customer!$A:$A,[1]Customer!$B:$B),IF(N1884&lt;&gt;0,LOOKUP(N1884,[1]Supplier!$A:$A,[1]Supplier!$B:$B)))=FALSE,O1884&lt;&gt;0),LOOKUP(O1884,[1]Branch!$A:$A,[1]Branch!$B:$B),IF(M1884&lt;&gt;0,LOOKUP(M1884,[1]Customer!$A:$A,[1]Customer!$B:$B),IF(N1884&lt;&gt;0,LOOKUP(N1884,[1]Supplier!$A:$A,[1]Supplier!$B:$B))))),"")</f>
        <v/>
      </c>
      <c r="R1884" s="4" t="str">
        <f>IFERROR(IF(IF(AND(IF(M1884&lt;&gt;0,LOOKUP(M1884,[1]Customer!$A:$A,[1]Customer!$V:$V),IF(N1884&lt;&gt;0,LOOKUP(N1884,[1]Supplier!$A:$A,[1]Supplier!$V:$V)))=FALSE,O1884&lt;&gt;0),LOOKUP(O1884,[1]Branch!$A:$A,[1]Branch!$V:$V),IF(M1884&lt;&gt;0,LOOKUP(M1884,[1]Customer!$A:$A,[1]Customer!$V:$V),IF(N1884&lt;&gt;0,LOOKUP(N1884,[1]Supplier!$A:$A,[1]Supplier!$V:$V))))=FALSE,LOOKUP(P1884,[1]Banking!$A:$A,[1]Banking!$C:$C),IF(AND(IF(M1884&lt;&gt;0,LOOKUP(M1884,[1]Customer!$A:$A,[1]Customer!$V:$V),IF(N1884&lt;&gt;0,LOOKUP(N1884,[1]Supplier!$A:$A,[1]Supplier!$V:$V)))=FALSE,O1884&lt;&gt;0),LOOKUP(O1884,[1]Branch!$A:$A,[1]Branch!$V:$V),IF(M1884&lt;&gt;0,LOOKUP(M1884,[1]Customer!$A:$A,[1]Customer!$V:$V),IF(N1884&lt;&gt;0,LOOKUP(N1884,[1]Supplier!$A:$A,[1]Supplier!$V:$V))))),"")</f>
        <v/>
      </c>
      <c r="S1884" s="14">
        <f>IFERROR(SUMIF(CREF!A:A,PREF!A1884,CREF!G:G),"")</f>
        <v>0</v>
      </c>
    </row>
    <row r="1885" spans="17:19">
      <c r="Q1885" s="4" t="str">
        <f>IFERROR(IF(IF(AND(IF(M1885&lt;&gt;0,LOOKUP(M1885,[1]Customer!$A:$A,[1]Customer!$B:$B),IF(N1885&lt;&gt;0,LOOKUP(N1885,[1]Supplier!$A:$A,[1]Supplier!$B:$B)))=FALSE,O1885&lt;&gt;0),LOOKUP(O1885,[1]Branch!$A:$A,[1]Branch!$B:$B),IF(M1885&lt;&gt;0,LOOKUP(M1885,[1]Customer!$A:$A,[1]Customer!$B:$B),IF(N1885&lt;&gt;0,LOOKUP(N1885,[1]Supplier!$A:$A,[1]Supplier!$B:$B))))=FALSE,LOOKUP(P1885,[1]Banking!$A:$A,[1]Banking!$B:$B),IF(AND(IF(M1885&lt;&gt;0,LOOKUP(M1885,[1]Customer!$A:$A,[1]Customer!$B:$B),IF(N1885&lt;&gt;0,LOOKUP(N1885,[1]Supplier!$A:$A,[1]Supplier!$B:$B)))=FALSE,O1885&lt;&gt;0),LOOKUP(O1885,[1]Branch!$A:$A,[1]Branch!$B:$B),IF(M1885&lt;&gt;0,LOOKUP(M1885,[1]Customer!$A:$A,[1]Customer!$B:$B),IF(N1885&lt;&gt;0,LOOKUP(N1885,[1]Supplier!$A:$A,[1]Supplier!$B:$B))))),"")</f>
        <v/>
      </c>
      <c r="R1885" s="4" t="str">
        <f>IFERROR(IF(IF(AND(IF(M1885&lt;&gt;0,LOOKUP(M1885,[1]Customer!$A:$A,[1]Customer!$V:$V),IF(N1885&lt;&gt;0,LOOKUP(N1885,[1]Supplier!$A:$A,[1]Supplier!$V:$V)))=FALSE,O1885&lt;&gt;0),LOOKUP(O1885,[1]Branch!$A:$A,[1]Branch!$V:$V),IF(M1885&lt;&gt;0,LOOKUP(M1885,[1]Customer!$A:$A,[1]Customer!$V:$V),IF(N1885&lt;&gt;0,LOOKUP(N1885,[1]Supplier!$A:$A,[1]Supplier!$V:$V))))=FALSE,LOOKUP(P1885,[1]Banking!$A:$A,[1]Banking!$C:$C),IF(AND(IF(M1885&lt;&gt;0,LOOKUP(M1885,[1]Customer!$A:$A,[1]Customer!$V:$V),IF(N1885&lt;&gt;0,LOOKUP(N1885,[1]Supplier!$A:$A,[1]Supplier!$V:$V)))=FALSE,O1885&lt;&gt;0),LOOKUP(O1885,[1]Branch!$A:$A,[1]Branch!$V:$V),IF(M1885&lt;&gt;0,LOOKUP(M1885,[1]Customer!$A:$A,[1]Customer!$V:$V),IF(N1885&lt;&gt;0,LOOKUP(N1885,[1]Supplier!$A:$A,[1]Supplier!$V:$V))))),"")</f>
        <v/>
      </c>
      <c r="S1885" s="14">
        <f>IFERROR(SUMIF(CREF!A:A,PREF!A1885,CREF!G:G),"")</f>
        <v>0</v>
      </c>
    </row>
    <row r="1886" spans="17:19">
      <c r="Q1886" s="4" t="str">
        <f>IFERROR(IF(IF(AND(IF(M1886&lt;&gt;0,LOOKUP(M1886,[1]Customer!$A:$A,[1]Customer!$B:$B),IF(N1886&lt;&gt;0,LOOKUP(N1886,[1]Supplier!$A:$A,[1]Supplier!$B:$B)))=FALSE,O1886&lt;&gt;0),LOOKUP(O1886,[1]Branch!$A:$A,[1]Branch!$B:$B),IF(M1886&lt;&gt;0,LOOKUP(M1886,[1]Customer!$A:$A,[1]Customer!$B:$B),IF(N1886&lt;&gt;0,LOOKUP(N1886,[1]Supplier!$A:$A,[1]Supplier!$B:$B))))=FALSE,LOOKUP(P1886,[1]Banking!$A:$A,[1]Banking!$B:$B),IF(AND(IF(M1886&lt;&gt;0,LOOKUP(M1886,[1]Customer!$A:$A,[1]Customer!$B:$B),IF(N1886&lt;&gt;0,LOOKUP(N1886,[1]Supplier!$A:$A,[1]Supplier!$B:$B)))=FALSE,O1886&lt;&gt;0),LOOKUP(O1886,[1]Branch!$A:$A,[1]Branch!$B:$B),IF(M1886&lt;&gt;0,LOOKUP(M1886,[1]Customer!$A:$A,[1]Customer!$B:$B),IF(N1886&lt;&gt;0,LOOKUP(N1886,[1]Supplier!$A:$A,[1]Supplier!$B:$B))))),"")</f>
        <v/>
      </c>
      <c r="R1886" s="4" t="str">
        <f>IFERROR(IF(IF(AND(IF(M1886&lt;&gt;0,LOOKUP(M1886,[1]Customer!$A:$A,[1]Customer!$V:$V),IF(N1886&lt;&gt;0,LOOKUP(N1886,[1]Supplier!$A:$A,[1]Supplier!$V:$V)))=FALSE,O1886&lt;&gt;0),LOOKUP(O1886,[1]Branch!$A:$A,[1]Branch!$V:$V),IF(M1886&lt;&gt;0,LOOKUP(M1886,[1]Customer!$A:$A,[1]Customer!$V:$V),IF(N1886&lt;&gt;0,LOOKUP(N1886,[1]Supplier!$A:$A,[1]Supplier!$V:$V))))=FALSE,LOOKUP(P1886,[1]Banking!$A:$A,[1]Banking!$C:$C),IF(AND(IF(M1886&lt;&gt;0,LOOKUP(M1886,[1]Customer!$A:$A,[1]Customer!$V:$V),IF(N1886&lt;&gt;0,LOOKUP(N1886,[1]Supplier!$A:$A,[1]Supplier!$V:$V)))=FALSE,O1886&lt;&gt;0),LOOKUP(O1886,[1]Branch!$A:$A,[1]Branch!$V:$V),IF(M1886&lt;&gt;0,LOOKUP(M1886,[1]Customer!$A:$A,[1]Customer!$V:$V),IF(N1886&lt;&gt;0,LOOKUP(N1886,[1]Supplier!$A:$A,[1]Supplier!$V:$V))))),"")</f>
        <v/>
      </c>
      <c r="S1886" s="14">
        <f>IFERROR(SUMIF(CREF!A:A,PREF!A1886,CREF!G:G),"")</f>
        <v>0</v>
      </c>
    </row>
    <row r="1887" spans="17:19">
      <c r="Q1887" s="4" t="str">
        <f>IFERROR(IF(IF(AND(IF(M1887&lt;&gt;0,LOOKUP(M1887,[1]Customer!$A:$A,[1]Customer!$B:$B),IF(N1887&lt;&gt;0,LOOKUP(N1887,[1]Supplier!$A:$A,[1]Supplier!$B:$B)))=FALSE,O1887&lt;&gt;0),LOOKUP(O1887,[1]Branch!$A:$A,[1]Branch!$B:$B),IF(M1887&lt;&gt;0,LOOKUP(M1887,[1]Customer!$A:$A,[1]Customer!$B:$B),IF(N1887&lt;&gt;0,LOOKUP(N1887,[1]Supplier!$A:$A,[1]Supplier!$B:$B))))=FALSE,LOOKUP(P1887,[1]Banking!$A:$A,[1]Banking!$B:$B),IF(AND(IF(M1887&lt;&gt;0,LOOKUP(M1887,[1]Customer!$A:$A,[1]Customer!$B:$B),IF(N1887&lt;&gt;0,LOOKUP(N1887,[1]Supplier!$A:$A,[1]Supplier!$B:$B)))=FALSE,O1887&lt;&gt;0),LOOKUP(O1887,[1]Branch!$A:$A,[1]Branch!$B:$B),IF(M1887&lt;&gt;0,LOOKUP(M1887,[1]Customer!$A:$A,[1]Customer!$B:$B),IF(N1887&lt;&gt;0,LOOKUP(N1887,[1]Supplier!$A:$A,[1]Supplier!$B:$B))))),"")</f>
        <v/>
      </c>
      <c r="R1887" s="4" t="str">
        <f>IFERROR(IF(IF(AND(IF(M1887&lt;&gt;0,LOOKUP(M1887,[1]Customer!$A:$A,[1]Customer!$V:$V),IF(N1887&lt;&gt;0,LOOKUP(N1887,[1]Supplier!$A:$A,[1]Supplier!$V:$V)))=FALSE,O1887&lt;&gt;0),LOOKUP(O1887,[1]Branch!$A:$A,[1]Branch!$V:$V),IF(M1887&lt;&gt;0,LOOKUP(M1887,[1]Customer!$A:$A,[1]Customer!$V:$V),IF(N1887&lt;&gt;0,LOOKUP(N1887,[1]Supplier!$A:$A,[1]Supplier!$V:$V))))=FALSE,LOOKUP(P1887,[1]Banking!$A:$A,[1]Banking!$C:$C),IF(AND(IF(M1887&lt;&gt;0,LOOKUP(M1887,[1]Customer!$A:$A,[1]Customer!$V:$V),IF(N1887&lt;&gt;0,LOOKUP(N1887,[1]Supplier!$A:$A,[1]Supplier!$V:$V)))=FALSE,O1887&lt;&gt;0),LOOKUP(O1887,[1]Branch!$A:$A,[1]Branch!$V:$V),IF(M1887&lt;&gt;0,LOOKUP(M1887,[1]Customer!$A:$A,[1]Customer!$V:$V),IF(N1887&lt;&gt;0,LOOKUP(N1887,[1]Supplier!$A:$A,[1]Supplier!$V:$V))))),"")</f>
        <v/>
      </c>
      <c r="S1887" s="14">
        <f>IFERROR(SUMIF(CREF!A:A,PREF!A1887,CREF!G:G),"")</f>
        <v>0</v>
      </c>
    </row>
    <row r="1888" spans="17:19">
      <c r="Q1888" s="4" t="str">
        <f>IFERROR(IF(IF(AND(IF(M1888&lt;&gt;0,LOOKUP(M1888,[1]Customer!$A:$A,[1]Customer!$B:$B),IF(N1888&lt;&gt;0,LOOKUP(N1888,[1]Supplier!$A:$A,[1]Supplier!$B:$B)))=FALSE,O1888&lt;&gt;0),LOOKUP(O1888,[1]Branch!$A:$A,[1]Branch!$B:$B),IF(M1888&lt;&gt;0,LOOKUP(M1888,[1]Customer!$A:$A,[1]Customer!$B:$B),IF(N1888&lt;&gt;0,LOOKUP(N1888,[1]Supplier!$A:$A,[1]Supplier!$B:$B))))=FALSE,LOOKUP(P1888,[1]Banking!$A:$A,[1]Banking!$B:$B),IF(AND(IF(M1888&lt;&gt;0,LOOKUP(M1888,[1]Customer!$A:$A,[1]Customer!$B:$B),IF(N1888&lt;&gt;0,LOOKUP(N1888,[1]Supplier!$A:$A,[1]Supplier!$B:$B)))=FALSE,O1888&lt;&gt;0),LOOKUP(O1888,[1]Branch!$A:$A,[1]Branch!$B:$B),IF(M1888&lt;&gt;0,LOOKUP(M1888,[1]Customer!$A:$A,[1]Customer!$B:$B),IF(N1888&lt;&gt;0,LOOKUP(N1888,[1]Supplier!$A:$A,[1]Supplier!$B:$B))))),"")</f>
        <v/>
      </c>
      <c r="R1888" s="4" t="str">
        <f>IFERROR(IF(IF(AND(IF(M1888&lt;&gt;0,LOOKUP(M1888,[1]Customer!$A:$A,[1]Customer!$V:$V),IF(N1888&lt;&gt;0,LOOKUP(N1888,[1]Supplier!$A:$A,[1]Supplier!$V:$V)))=FALSE,O1888&lt;&gt;0),LOOKUP(O1888,[1]Branch!$A:$A,[1]Branch!$V:$V),IF(M1888&lt;&gt;0,LOOKUP(M1888,[1]Customer!$A:$A,[1]Customer!$V:$V),IF(N1888&lt;&gt;0,LOOKUP(N1888,[1]Supplier!$A:$A,[1]Supplier!$V:$V))))=FALSE,LOOKUP(P1888,[1]Banking!$A:$A,[1]Banking!$C:$C),IF(AND(IF(M1888&lt;&gt;0,LOOKUP(M1888,[1]Customer!$A:$A,[1]Customer!$V:$V),IF(N1888&lt;&gt;0,LOOKUP(N1888,[1]Supplier!$A:$A,[1]Supplier!$V:$V)))=FALSE,O1888&lt;&gt;0),LOOKUP(O1888,[1]Branch!$A:$A,[1]Branch!$V:$V),IF(M1888&lt;&gt;0,LOOKUP(M1888,[1]Customer!$A:$A,[1]Customer!$V:$V),IF(N1888&lt;&gt;0,LOOKUP(N1888,[1]Supplier!$A:$A,[1]Supplier!$V:$V))))),"")</f>
        <v/>
      </c>
      <c r="S1888" s="14">
        <f>IFERROR(SUMIF(CREF!A:A,PREF!A1888,CREF!G:G),"")</f>
        <v>0</v>
      </c>
    </row>
    <row r="1889" spans="17:19">
      <c r="Q1889" s="4" t="str">
        <f>IFERROR(IF(IF(AND(IF(M1889&lt;&gt;0,LOOKUP(M1889,[1]Customer!$A:$A,[1]Customer!$B:$B),IF(N1889&lt;&gt;0,LOOKUP(N1889,[1]Supplier!$A:$A,[1]Supplier!$B:$B)))=FALSE,O1889&lt;&gt;0),LOOKUP(O1889,[1]Branch!$A:$A,[1]Branch!$B:$B),IF(M1889&lt;&gt;0,LOOKUP(M1889,[1]Customer!$A:$A,[1]Customer!$B:$B),IF(N1889&lt;&gt;0,LOOKUP(N1889,[1]Supplier!$A:$A,[1]Supplier!$B:$B))))=FALSE,LOOKUP(P1889,[1]Banking!$A:$A,[1]Banking!$B:$B),IF(AND(IF(M1889&lt;&gt;0,LOOKUP(M1889,[1]Customer!$A:$A,[1]Customer!$B:$B),IF(N1889&lt;&gt;0,LOOKUP(N1889,[1]Supplier!$A:$A,[1]Supplier!$B:$B)))=FALSE,O1889&lt;&gt;0),LOOKUP(O1889,[1]Branch!$A:$A,[1]Branch!$B:$B),IF(M1889&lt;&gt;0,LOOKUP(M1889,[1]Customer!$A:$A,[1]Customer!$B:$B),IF(N1889&lt;&gt;0,LOOKUP(N1889,[1]Supplier!$A:$A,[1]Supplier!$B:$B))))),"")</f>
        <v/>
      </c>
      <c r="R1889" s="4" t="str">
        <f>IFERROR(IF(IF(AND(IF(M1889&lt;&gt;0,LOOKUP(M1889,[1]Customer!$A:$A,[1]Customer!$V:$V),IF(N1889&lt;&gt;0,LOOKUP(N1889,[1]Supplier!$A:$A,[1]Supplier!$V:$V)))=FALSE,O1889&lt;&gt;0),LOOKUP(O1889,[1]Branch!$A:$A,[1]Branch!$V:$V),IF(M1889&lt;&gt;0,LOOKUP(M1889,[1]Customer!$A:$A,[1]Customer!$V:$V),IF(N1889&lt;&gt;0,LOOKUP(N1889,[1]Supplier!$A:$A,[1]Supplier!$V:$V))))=FALSE,LOOKUP(P1889,[1]Banking!$A:$A,[1]Banking!$C:$C),IF(AND(IF(M1889&lt;&gt;0,LOOKUP(M1889,[1]Customer!$A:$A,[1]Customer!$V:$V),IF(N1889&lt;&gt;0,LOOKUP(N1889,[1]Supplier!$A:$A,[1]Supplier!$V:$V)))=FALSE,O1889&lt;&gt;0),LOOKUP(O1889,[1]Branch!$A:$A,[1]Branch!$V:$V),IF(M1889&lt;&gt;0,LOOKUP(M1889,[1]Customer!$A:$A,[1]Customer!$V:$V),IF(N1889&lt;&gt;0,LOOKUP(N1889,[1]Supplier!$A:$A,[1]Supplier!$V:$V))))),"")</f>
        <v/>
      </c>
      <c r="S1889" s="14">
        <f>IFERROR(SUMIF(CREF!A:A,PREF!A1889,CREF!G:G),"")</f>
        <v>0</v>
      </c>
    </row>
    <row r="1890" spans="17:19">
      <c r="Q1890" s="4" t="str">
        <f>IFERROR(IF(IF(AND(IF(M1890&lt;&gt;0,LOOKUP(M1890,[1]Customer!$A:$A,[1]Customer!$B:$B),IF(N1890&lt;&gt;0,LOOKUP(N1890,[1]Supplier!$A:$A,[1]Supplier!$B:$B)))=FALSE,O1890&lt;&gt;0),LOOKUP(O1890,[1]Branch!$A:$A,[1]Branch!$B:$B),IF(M1890&lt;&gt;0,LOOKUP(M1890,[1]Customer!$A:$A,[1]Customer!$B:$B),IF(N1890&lt;&gt;0,LOOKUP(N1890,[1]Supplier!$A:$A,[1]Supplier!$B:$B))))=FALSE,LOOKUP(P1890,[1]Banking!$A:$A,[1]Banking!$B:$B),IF(AND(IF(M1890&lt;&gt;0,LOOKUP(M1890,[1]Customer!$A:$A,[1]Customer!$B:$B),IF(N1890&lt;&gt;0,LOOKUP(N1890,[1]Supplier!$A:$A,[1]Supplier!$B:$B)))=FALSE,O1890&lt;&gt;0),LOOKUP(O1890,[1]Branch!$A:$A,[1]Branch!$B:$B),IF(M1890&lt;&gt;0,LOOKUP(M1890,[1]Customer!$A:$A,[1]Customer!$B:$B),IF(N1890&lt;&gt;0,LOOKUP(N1890,[1]Supplier!$A:$A,[1]Supplier!$B:$B))))),"")</f>
        <v/>
      </c>
      <c r="R1890" s="4" t="str">
        <f>IFERROR(IF(IF(AND(IF(M1890&lt;&gt;0,LOOKUP(M1890,[1]Customer!$A:$A,[1]Customer!$V:$V),IF(N1890&lt;&gt;0,LOOKUP(N1890,[1]Supplier!$A:$A,[1]Supplier!$V:$V)))=FALSE,O1890&lt;&gt;0),LOOKUP(O1890,[1]Branch!$A:$A,[1]Branch!$V:$V),IF(M1890&lt;&gt;0,LOOKUP(M1890,[1]Customer!$A:$A,[1]Customer!$V:$V),IF(N1890&lt;&gt;0,LOOKUP(N1890,[1]Supplier!$A:$A,[1]Supplier!$V:$V))))=FALSE,LOOKUP(P1890,[1]Banking!$A:$A,[1]Banking!$C:$C),IF(AND(IF(M1890&lt;&gt;0,LOOKUP(M1890,[1]Customer!$A:$A,[1]Customer!$V:$V),IF(N1890&lt;&gt;0,LOOKUP(N1890,[1]Supplier!$A:$A,[1]Supplier!$V:$V)))=FALSE,O1890&lt;&gt;0),LOOKUP(O1890,[1]Branch!$A:$A,[1]Branch!$V:$V),IF(M1890&lt;&gt;0,LOOKUP(M1890,[1]Customer!$A:$A,[1]Customer!$V:$V),IF(N1890&lt;&gt;0,LOOKUP(N1890,[1]Supplier!$A:$A,[1]Supplier!$V:$V))))),"")</f>
        <v/>
      </c>
      <c r="S1890" s="14">
        <f>IFERROR(SUMIF(CREF!A:A,PREF!A1890,CREF!G:G),"")</f>
        <v>0</v>
      </c>
    </row>
    <row r="1891" spans="17:19">
      <c r="Q1891" s="4" t="str">
        <f>IFERROR(IF(IF(AND(IF(M1891&lt;&gt;0,LOOKUP(M1891,[1]Customer!$A:$A,[1]Customer!$B:$B),IF(N1891&lt;&gt;0,LOOKUP(N1891,[1]Supplier!$A:$A,[1]Supplier!$B:$B)))=FALSE,O1891&lt;&gt;0),LOOKUP(O1891,[1]Branch!$A:$A,[1]Branch!$B:$B),IF(M1891&lt;&gt;0,LOOKUP(M1891,[1]Customer!$A:$A,[1]Customer!$B:$B),IF(N1891&lt;&gt;0,LOOKUP(N1891,[1]Supplier!$A:$A,[1]Supplier!$B:$B))))=FALSE,LOOKUP(P1891,[1]Banking!$A:$A,[1]Banking!$B:$B),IF(AND(IF(M1891&lt;&gt;0,LOOKUP(M1891,[1]Customer!$A:$A,[1]Customer!$B:$B),IF(N1891&lt;&gt;0,LOOKUP(N1891,[1]Supplier!$A:$A,[1]Supplier!$B:$B)))=FALSE,O1891&lt;&gt;0),LOOKUP(O1891,[1]Branch!$A:$A,[1]Branch!$B:$B),IF(M1891&lt;&gt;0,LOOKUP(M1891,[1]Customer!$A:$A,[1]Customer!$B:$B),IF(N1891&lt;&gt;0,LOOKUP(N1891,[1]Supplier!$A:$A,[1]Supplier!$B:$B))))),"")</f>
        <v/>
      </c>
      <c r="R1891" s="4" t="str">
        <f>IFERROR(IF(IF(AND(IF(M1891&lt;&gt;0,LOOKUP(M1891,[1]Customer!$A:$A,[1]Customer!$V:$V),IF(N1891&lt;&gt;0,LOOKUP(N1891,[1]Supplier!$A:$A,[1]Supplier!$V:$V)))=FALSE,O1891&lt;&gt;0),LOOKUP(O1891,[1]Branch!$A:$A,[1]Branch!$V:$V),IF(M1891&lt;&gt;0,LOOKUP(M1891,[1]Customer!$A:$A,[1]Customer!$V:$V),IF(N1891&lt;&gt;0,LOOKUP(N1891,[1]Supplier!$A:$A,[1]Supplier!$V:$V))))=FALSE,LOOKUP(P1891,[1]Banking!$A:$A,[1]Banking!$C:$C),IF(AND(IF(M1891&lt;&gt;0,LOOKUP(M1891,[1]Customer!$A:$A,[1]Customer!$V:$V),IF(N1891&lt;&gt;0,LOOKUP(N1891,[1]Supplier!$A:$A,[1]Supplier!$V:$V)))=FALSE,O1891&lt;&gt;0),LOOKUP(O1891,[1]Branch!$A:$A,[1]Branch!$V:$V),IF(M1891&lt;&gt;0,LOOKUP(M1891,[1]Customer!$A:$A,[1]Customer!$V:$V),IF(N1891&lt;&gt;0,LOOKUP(N1891,[1]Supplier!$A:$A,[1]Supplier!$V:$V))))),"")</f>
        <v/>
      </c>
      <c r="S1891" s="14">
        <f>IFERROR(SUMIF(CREF!A:A,PREF!A1891,CREF!G:G),"")</f>
        <v>0</v>
      </c>
    </row>
    <row r="1892" spans="17:19">
      <c r="Q1892" s="4" t="str">
        <f>IFERROR(IF(IF(AND(IF(M1892&lt;&gt;0,LOOKUP(M1892,[1]Customer!$A:$A,[1]Customer!$B:$B),IF(N1892&lt;&gt;0,LOOKUP(N1892,[1]Supplier!$A:$A,[1]Supplier!$B:$B)))=FALSE,O1892&lt;&gt;0),LOOKUP(O1892,[1]Branch!$A:$A,[1]Branch!$B:$B),IF(M1892&lt;&gt;0,LOOKUP(M1892,[1]Customer!$A:$A,[1]Customer!$B:$B),IF(N1892&lt;&gt;0,LOOKUP(N1892,[1]Supplier!$A:$A,[1]Supplier!$B:$B))))=FALSE,LOOKUP(P1892,[1]Banking!$A:$A,[1]Banking!$B:$B),IF(AND(IF(M1892&lt;&gt;0,LOOKUP(M1892,[1]Customer!$A:$A,[1]Customer!$B:$B),IF(N1892&lt;&gt;0,LOOKUP(N1892,[1]Supplier!$A:$A,[1]Supplier!$B:$B)))=FALSE,O1892&lt;&gt;0),LOOKUP(O1892,[1]Branch!$A:$A,[1]Branch!$B:$B),IF(M1892&lt;&gt;0,LOOKUP(M1892,[1]Customer!$A:$A,[1]Customer!$B:$B),IF(N1892&lt;&gt;0,LOOKUP(N1892,[1]Supplier!$A:$A,[1]Supplier!$B:$B))))),"")</f>
        <v/>
      </c>
      <c r="R1892" s="4" t="str">
        <f>IFERROR(IF(IF(AND(IF(M1892&lt;&gt;0,LOOKUP(M1892,[1]Customer!$A:$A,[1]Customer!$V:$V),IF(N1892&lt;&gt;0,LOOKUP(N1892,[1]Supplier!$A:$A,[1]Supplier!$V:$V)))=FALSE,O1892&lt;&gt;0),LOOKUP(O1892,[1]Branch!$A:$A,[1]Branch!$V:$V),IF(M1892&lt;&gt;0,LOOKUP(M1892,[1]Customer!$A:$A,[1]Customer!$V:$V),IF(N1892&lt;&gt;0,LOOKUP(N1892,[1]Supplier!$A:$A,[1]Supplier!$V:$V))))=FALSE,LOOKUP(P1892,[1]Banking!$A:$A,[1]Banking!$C:$C),IF(AND(IF(M1892&lt;&gt;0,LOOKUP(M1892,[1]Customer!$A:$A,[1]Customer!$V:$V),IF(N1892&lt;&gt;0,LOOKUP(N1892,[1]Supplier!$A:$A,[1]Supplier!$V:$V)))=FALSE,O1892&lt;&gt;0),LOOKUP(O1892,[1]Branch!$A:$A,[1]Branch!$V:$V),IF(M1892&lt;&gt;0,LOOKUP(M1892,[1]Customer!$A:$A,[1]Customer!$V:$V),IF(N1892&lt;&gt;0,LOOKUP(N1892,[1]Supplier!$A:$A,[1]Supplier!$V:$V))))),"")</f>
        <v/>
      </c>
      <c r="S1892" s="14">
        <f>IFERROR(SUMIF(CREF!A:A,PREF!A1892,CREF!G:G),"")</f>
        <v>0</v>
      </c>
    </row>
    <row r="1893" spans="17:19">
      <c r="Q1893" s="4" t="str">
        <f>IFERROR(IF(IF(AND(IF(M1893&lt;&gt;0,LOOKUP(M1893,[1]Customer!$A:$A,[1]Customer!$B:$B),IF(N1893&lt;&gt;0,LOOKUP(N1893,[1]Supplier!$A:$A,[1]Supplier!$B:$B)))=FALSE,O1893&lt;&gt;0),LOOKUP(O1893,[1]Branch!$A:$A,[1]Branch!$B:$B),IF(M1893&lt;&gt;0,LOOKUP(M1893,[1]Customer!$A:$A,[1]Customer!$B:$B),IF(N1893&lt;&gt;0,LOOKUP(N1893,[1]Supplier!$A:$A,[1]Supplier!$B:$B))))=FALSE,LOOKUP(P1893,[1]Banking!$A:$A,[1]Banking!$B:$B),IF(AND(IF(M1893&lt;&gt;0,LOOKUP(M1893,[1]Customer!$A:$A,[1]Customer!$B:$B),IF(N1893&lt;&gt;0,LOOKUP(N1893,[1]Supplier!$A:$A,[1]Supplier!$B:$B)))=FALSE,O1893&lt;&gt;0),LOOKUP(O1893,[1]Branch!$A:$A,[1]Branch!$B:$B),IF(M1893&lt;&gt;0,LOOKUP(M1893,[1]Customer!$A:$A,[1]Customer!$B:$B),IF(N1893&lt;&gt;0,LOOKUP(N1893,[1]Supplier!$A:$A,[1]Supplier!$B:$B))))),"")</f>
        <v/>
      </c>
      <c r="R1893" s="4" t="str">
        <f>IFERROR(IF(IF(AND(IF(M1893&lt;&gt;0,LOOKUP(M1893,[1]Customer!$A:$A,[1]Customer!$V:$V),IF(N1893&lt;&gt;0,LOOKUP(N1893,[1]Supplier!$A:$A,[1]Supplier!$V:$V)))=FALSE,O1893&lt;&gt;0),LOOKUP(O1893,[1]Branch!$A:$A,[1]Branch!$V:$V),IF(M1893&lt;&gt;0,LOOKUP(M1893,[1]Customer!$A:$A,[1]Customer!$V:$V),IF(N1893&lt;&gt;0,LOOKUP(N1893,[1]Supplier!$A:$A,[1]Supplier!$V:$V))))=FALSE,LOOKUP(P1893,[1]Banking!$A:$A,[1]Banking!$C:$C),IF(AND(IF(M1893&lt;&gt;0,LOOKUP(M1893,[1]Customer!$A:$A,[1]Customer!$V:$V),IF(N1893&lt;&gt;0,LOOKUP(N1893,[1]Supplier!$A:$A,[1]Supplier!$V:$V)))=FALSE,O1893&lt;&gt;0),LOOKUP(O1893,[1]Branch!$A:$A,[1]Branch!$V:$V),IF(M1893&lt;&gt;0,LOOKUP(M1893,[1]Customer!$A:$A,[1]Customer!$V:$V),IF(N1893&lt;&gt;0,LOOKUP(N1893,[1]Supplier!$A:$A,[1]Supplier!$V:$V))))),"")</f>
        <v/>
      </c>
      <c r="S1893" s="14">
        <f>IFERROR(SUMIF(CREF!A:A,PREF!A1893,CREF!G:G),"")</f>
        <v>0</v>
      </c>
    </row>
    <row r="1894" spans="17:19">
      <c r="Q1894" s="4" t="str">
        <f>IFERROR(IF(IF(AND(IF(M1894&lt;&gt;0,LOOKUP(M1894,[1]Customer!$A:$A,[1]Customer!$B:$B),IF(N1894&lt;&gt;0,LOOKUP(N1894,[1]Supplier!$A:$A,[1]Supplier!$B:$B)))=FALSE,O1894&lt;&gt;0),LOOKUP(O1894,[1]Branch!$A:$A,[1]Branch!$B:$B),IF(M1894&lt;&gt;0,LOOKUP(M1894,[1]Customer!$A:$A,[1]Customer!$B:$B),IF(N1894&lt;&gt;0,LOOKUP(N1894,[1]Supplier!$A:$A,[1]Supplier!$B:$B))))=FALSE,LOOKUP(P1894,[1]Banking!$A:$A,[1]Banking!$B:$B),IF(AND(IF(M1894&lt;&gt;0,LOOKUP(M1894,[1]Customer!$A:$A,[1]Customer!$B:$B),IF(N1894&lt;&gt;0,LOOKUP(N1894,[1]Supplier!$A:$A,[1]Supplier!$B:$B)))=FALSE,O1894&lt;&gt;0),LOOKUP(O1894,[1]Branch!$A:$A,[1]Branch!$B:$B),IF(M1894&lt;&gt;0,LOOKUP(M1894,[1]Customer!$A:$A,[1]Customer!$B:$B),IF(N1894&lt;&gt;0,LOOKUP(N1894,[1]Supplier!$A:$A,[1]Supplier!$B:$B))))),"")</f>
        <v/>
      </c>
      <c r="R1894" s="4" t="str">
        <f>IFERROR(IF(IF(AND(IF(M1894&lt;&gt;0,LOOKUP(M1894,[1]Customer!$A:$A,[1]Customer!$V:$V),IF(N1894&lt;&gt;0,LOOKUP(N1894,[1]Supplier!$A:$A,[1]Supplier!$V:$V)))=FALSE,O1894&lt;&gt;0),LOOKUP(O1894,[1]Branch!$A:$A,[1]Branch!$V:$V),IF(M1894&lt;&gt;0,LOOKUP(M1894,[1]Customer!$A:$A,[1]Customer!$V:$V),IF(N1894&lt;&gt;0,LOOKUP(N1894,[1]Supplier!$A:$A,[1]Supplier!$V:$V))))=FALSE,LOOKUP(P1894,[1]Banking!$A:$A,[1]Banking!$C:$C),IF(AND(IF(M1894&lt;&gt;0,LOOKUP(M1894,[1]Customer!$A:$A,[1]Customer!$V:$V),IF(N1894&lt;&gt;0,LOOKUP(N1894,[1]Supplier!$A:$A,[1]Supplier!$V:$V)))=FALSE,O1894&lt;&gt;0),LOOKUP(O1894,[1]Branch!$A:$A,[1]Branch!$V:$V),IF(M1894&lt;&gt;0,LOOKUP(M1894,[1]Customer!$A:$A,[1]Customer!$V:$V),IF(N1894&lt;&gt;0,LOOKUP(N1894,[1]Supplier!$A:$A,[1]Supplier!$V:$V))))),"")</f>
        <v/>
      </c>
      <c r="S1894" s="14">
        <f>IFERROR(SUMIF(CREF!A:A,PREF!A1894,CREF!G:G),"")</f>
        <v>0</v>
      </c>
    </row>
    <row r="1895" spans="17:19">
      <c r="Q1895" s="4" t="str">
        <f>IFERROR(IF(IF(AND(IF(M1895&lt;&gt;0,LOOKUP(M1895,[1]Customer!$A:$A,[1]Customer!$B:$B),IF(N1895&lt;&gt;0,LOOKUP(N1895,[1]Supplier!$A:$A,[1]Supplier!$B:$B)))=FALSE,O1895&lt;&gt;0),LOOKUP(O1895,[1]Branch!$A:$A,[1]Branch!$B:$B),IF(M1895&lt;&gt;0,LOOKUP(M1895,[1]Customer!$A:$A,[1]Customer!$B:$B),IF(N1895&lt;&gt;0,LOOKUP(N1895,[1]Supplier!$A:$A,[1]Supplier!$B:$B))))=FALSE,LOOKUP(P1895,[1]Banking!$A:$A,[1]Banking!$B:$B),IF(AND(IF(M1895&lt;&gt;0,LOOKUP(M1895,[1]Customer!$A:$A,[1]Customer!$B:$B),IF(N1895&lt;&gt;0,LOOKUP(N1895,[1]Supplier!$A:$A,[1]Supplier!$B:$B)))=FALSE,O1895&lt;&gt;0),LOOKUP(O1895,[1]Branch!$A:$A,[1]Branch!$B:$B),IF(M1895&lt;&gt;0,LOOKUP(M1895,[1]Customer!$A:$A,[1]Customer!$B:$B),IF(N1895&lt;&gt;0,LOOKUP(N1895,[1]Supplier!$A:$A,[1]Supplier!$B:$B))))),"")</f>
        <v/>
      </c>
      <c r="R1895" s="4" t="str">
        <f>IFERROR(IF(IF(AND(IF(M1895&lt;&gt;0,LOOKUP(M1895,[1]Customer!$A:$A,[1]Customer!$V:$V),IF(N1895&lt;&gt;0,LOOKUP(N1895,[1]Supplier!$A:$A,[1]Supplier!$V:$V)))=FALSE,O1895&lt;&gt;0),LOOKUP(O1895,[1]Branch!$A:$A,[1]Branch!$V:$V),IF(M1895&lt;&gt;0,LOOKUP(M1895,[1]Customer!$A:$A,[1]Customer!$V:$V),IF(N1895&lt;&gt;0,LOOKUP(N1895,[1]Supplier!$A:$A,[1]Supplier!$V:$V))))=FALSE,LOOKUP(P1895,[1]Banking!$A:$A,[1]Banking!$C:$C),IF(AND(IF(M1895&lt;&gt;0,LOOKUP(M1895,[1]Customer!$A:$A,[1]Customer!$V:$V),IF(N1895&lt;&gt;0,LOOKUP(N1895,[1]Supplier!$A:$A,[1]Supplier!$V:$V)))=FALSE,O1895&lt;&gt;0),LOOKUP(O1895,[1]Branch!$A:$A,[1]Branch!$V:$V),IF(M1895&lt;&gt;0,LOOKUP(M1895,[1]Customer!$A:$A,[1]Customer!$V:$V),IF(N1895&lt;&gt;0,LOOKUP(N1895,[1]Supplier!$A:$A,[1]Supplier!$V:$V))))),"")</f>
        <v/>
      </c>
      <c r="S1895" s="14">
        <f>IFERROR(SUMIF(CREF!A:A,PREF!A1895,CREF!G:G),"")</f>
        <v>0</v>
      </c>
    </row>
    <row r="1896" spans="17:19">
      <c r="Q1896" s="4" t="str">
        <f>IFERROR(IF(IF(AND(IF(M1896&lt;&gt;0,LOOKUP(M1896,[1]Customer!$A:$A,[1]Customer!$B:$B),IF(N1896&lt;&gt;0,LOOKUP(N1896,[1]Supplier!$A:$A,[1]Supplier!$B:$B)))=FALSE,O1896&lt;&gt;0),LOOKUP(O1896,[1]Branch!$A:$A,[1]Branch!$B:$B),IF(M1896&lt;&gt;0,LOOKUP(M1896,[1]Customer!$A:$A,[1]Customer!$B:$B),IF(N1896&lt;&gt;0,LOOKUP(N1896,[1]Supplier!$A:$A,[1]Supplier!$B:$B))))=FALSE,LOOKUP(P1896,[1]Banking!$A:$A,[1]Banking!$B:$B),IF(AND(IF(M1896&lt;&gt;0,LOOKUP(M1896,[1]Customer!$A:$A,[1]Customer!$B:$B),IF(N1896&lt;&gt;0,LOOKUP(N1896,[1]Supplier!$A:$A,[1]Supplier!$B:$B)))=FALSE,O1896&lt;&gt;0),LOOKUP(O1896,[1]Branch!$A:$A,[1]Branch!$B:$B),IF(M1896&lt;&gt;0,LOOKUP(M1896,[1]Customer!$A:$A,[1]Customer!$B:$B),IF(N1896&lt;&gt;0,LOOKUP(N1896,[1]Supplier!$A:$A,[1]Supplier!$B:$B))))),"")</f>
        <v/>
      </c>
      <c r="R1896" s="4" t="str">
        <f>IFERROR(IF(IF(AND(IF(M1896&lt;&gt;0,LOOKUP(M1896,[1]Customer!$A:$A,[1]Customer!$V:$V),IF(N1896&lt;&gt;0,LOOKUP(N1896,[1]Supplier!$A:$A,[1]Supplier!$V:$V)))=FALSE,O1896&lt;&gt;0),LOOKUP(O1896,[1]Branch!$A:$A,[1]Branch!$V:$V),IF(M1896&lt;&gt;0,LOOKUP(M1896,[1]Customer!$A:$A,[1]Customer!$V:$V),IF(N1896&lt;&gt;0,LOOKUP(N1896,[1]Supplier!$A:$A,[1]Supplier!$V:$V))))=FALSE,LOOKUP(P1896,[1]Banking!$A:$A,[1]Banking!$C:$C),IF(AND(IF(M1896&lt;&gt;0,LOOKUP(M1896,[1]Customer!$A:$A,[1]Customer!$V:$V),IF(N1896&lt;&gt;0,LOOKUP(N1896,[1]Supplier!$A:$A,[1]Supplier!$V:$V)))=FALSE,O1896&lt;&gt;0),LOOKUP(O1896,[1]Branch!$A:$A,[1]Branch!$V:$V),IF(M1896&lt;&gt;0,LOOKUP(M1896,[1]Customer!$A:$A,[1]Customer!$V:$V),IF(N1896&lt;&gt;0,LOOKUP(N1896,[1]Supplier!$A:$A,[1]Supplier!$V:$V))))),"")</f>
        <v/>
      </c>
      <c r="S1896" s="14">
        <f>IFERROR(SUMIF(CREF!A:A,PREF!A1896,CREF!G:G),"")</f>
        <v>0</v>
      </c>
    </row>
    <row r="1897" spans="17:19">
      <c r="Q1897" s="4" t="str">
        <f>IFERROR(IF(IF(AND(IF(M1897&lt;&gt;0,LOOKUP(M1897,[1]Customer!$A:$A,[1]Customer!$B:$B),IF(N1897&lt;&gt;0,LOOKUP(N1897,[1]Supplier!$A:$A,[1]Supplier!$B:$B)))=FALSE,O1897&lt;&gt;0),LOOKUP(O1897,[1]Branch!$A:$A,[1]Branch!$B:$B),IF(M1897&lt;&gt;0,LOOKUP(M1897,[1]Customer!$A:$A,[1]Customer!$B:$B),IF(N1897&lt;&gt;0,LOOKUP(N1897,[1]Supplier!$A:$A,[1]Supplier!$B:$B))))=FALSE,LOOKUP(P1897,[1]Banking!$A:$A,[1]Banking!$B:$B),IF(AND(IF(M1897&lt;&gt;0,LOOKUP(M1897,[1]Customer!$A:$A,[1]Customer!$B:$B),IF(N1897&lt;&gt;0,LOOKUP(N1897,[1]Supplier!$A:$A,[1]Supplier!$B:$B)))=FALSE,O1897&lt;&gt;0),LOOKUP(O1897,[1]Branch!$A:$A,[1]Branch!$B:$B),IF(M1897&lt;&gt;0,LOOKUP(M1897,[1]Customer!$A:$A,[1]Customer!$B:$B),IF(N1897&lt;&gt;0,LOOKUP(N1897,[1]Supplier!$A:$A,[1]Supplier!$B:$B))))),"")</f>
        <v/>
      </c>
      <c r="R1897" s="4" t="str">
        <f>IFERROR(IF(IF(AND(IF(M1897&lt;&gt;0,LOOKUP(M1897,[1]Customer!$A:$A,[1]Customer!$V:$V),IF(N1897&lt;&gt;0,LOOKUP(N1897,[1]Supplier!$A:$A,[1]Supplier!$V:$V)))=FALSE,O1897&lt;&gt;0),LOOKUP(O1897,[1]Branch!$A:$A,[1]Branch!$V:$V),IF(M1897&lt;&gt;0,LOOKUP(M1897,[1]Customer!$A:$A,[1]Customer!$V:$V),IF(N1897&lt;&gt;0,LOOKUP(N1897,[1]Supplier!$A:$A,[1]Supplier!$V:$V))))=FALSE,LOOKUP(P1897,[1]Banking!$A:$A,[1]Banking!$C:$C),IF(AND(IF(M1897&lt;&gt;0,LOOKUP(M1897,[1]Customer!$A:$A,[1]Customer!$V:$V),IF(N1897&lt;&gt;0,LOOKUP(N1897,[1]Supplier!$A:$A,[1]Supplier!$V:$V)))=FALSE,O1897&lt;&gt;0),LOOKUP(O1897,[1]Branch!$A:$A,[1]Branch!$V:$V),IF(M1897&lt;&gt;0,LOOKUP(M1897,[1]Customer!$A:$A,[1]Customer!$V:$V),IF(N1897&lt;&gt;0,LOOKUP(N1897,[1]Supplier!$A:$A,[1]Supplier!$V:$V))))),"")</f>
        <v/>
      </c>
      <c r="S1897" s="14">
        <f>IFERROR(SUMIF(CREF!A:A,PREF!A1897,CREF!G:G),"")</f>
        <v>0</v>
      </c>
    </row>
    <row r="1898" spans="17:19">
      <c r="Q1898" s="4" t="str">
        <f>IFERROR(IF(IF(AND(IF(M1898&lt;&gt;0,LOOKUP(M1898,[1]Customer!$A:$A,[1]Customer!$B:$B),IF(N1898&lt;&gt;0,LOOKUP(N1898,[1]Supplier!$A:$A,[1]Supplier!$B:$B)))=FALSE,O1898&lt;&gt;0),LOOKUP(O1898,[1]Branch!$A:$A,[1]Branch!$B:$B),IF(M1898&lt;&gt;0,LOOKUP(M1898,[1]Customer!$A:$A,[1]Customer!$B:$B),IF(N1898&lt;&gt;0,LOOKUP(N1898,[1]Supplier!$A:$A,[1]Supplier!$B:$B))))=FALSE,LOOKUP(P1898,[1]Banking!$A:$A,[1]Banking!$B:$B),IF(AND(IF(M1898&lt;&gt;0,LOOKUP(M1898,[1]Customer!$A:$A,[1]Customer!$B:$B),IF(N1898&lt;&gt;0,LOOKUP(N1898,[1]Supplier!$A:$A,[1]Supplier!$B:$B)))=FALSE,O1898&lt;&gt;0),LOOKUP(O1898,[1]Branch!$A:$A,[1]Branch!$B:$B),IF(M1898&lt;&gt;0,LOOKUP(M1898,[1]Customer!$A:$A,[1]Customer!$B:$B),IF(N1898&lt;&gt;0,LOOKUP(N1898,[1]Supplier!$A:$A,[1]Supplier!$B:$B))))),"")</f>
        <v/>
      </c>
      <c r="R1898" s="4" t="str">
        <f>IFERROR(IF(IF(AND(IF(M1898&lt;&gt;0,LOOKUP(M1898,[1]Customer!$A:$A,[1]Customer!$V:$V),IF(N1898&lt;&gt;0,LOOKUP(N1898,[1]Supplier!$A:$A,[1]Supplier!$V:$V)))=FALSE,O1898&lt;&gt;0),LOOKUP(O1898,[1]Branch!$A:$A,[1]Branch!$V:$V),IF(M1898&lt;&gt;0,LOOKUP(M1898,[1]Customer!$A:$A,[1]Customer!$V:$V),IF(N1898&lt;&gt;0,LOOKUP(N1898,[1]Supplier!$A:$A,[1]Supplier!$V:$V))))=FALSE,LOOKUP(P1898,[1]Banking!$A:$A,[1]Banking!$C:$C),IF(AND(IF(M1898&lt;&gt;0,LOOKUP(M1898,[1]Customer!$A:$A,[1]Customer!$V:$V),IF(N1898&lt;&gt;0,LOOKUP(N1898,[1]Supplier!$A:$A,[1]Supplier!$V:$V)))=FALSE,O1898&lt;&gt;0),LOOKUP(O1898,[1]Branch!$A:$A,[1]Branch!$V:$V),IF(M1898&lt;&gt;0,LOOKUP(M1898,[1]Customer!$A:$A,[1]Customer!$V:$V),IF(N1898&lt;&gt;0,LOOKUP(N1898,[1]Supplier!$A:$A,[1]Supplier!$V:$V))))),"")</f>
        <v/>
      </c>
      <c r="S1898" s="14">
        <f>IFERROR(SUMIF(CREF!A:A,PREF!A1898,CREF!G:G),"")</f>
        <v>0</v>
      </c>
    </row>
    <row r="1899" spans="17:19">
      <c r="Q1899" s="4" t="str">
        <f>IFERROR(IF(IF(AND(IF(M1899&lt;&gt;0,LOOKUP(M1899,[1]Customer!$A:$A,[1]Customer!$B:$B),IF(N1899&lt;&gt;0,LOOKUP(N1899,[1]Supplier!$A:$A,[1]Supplier!$B:$B)))=FALSE,O1899&lt;&gt;0),LOOKUP(O1899,[1]Branch!$A:$A,[1]Branch!$B:$B),IF(M1899&lt;&gt;0,LOOKUP(M1899,[1]Customer!$A:$A,[1]Customer!$B:$B),IF(N1899&lt;&gt;0,LOOKUP(N1899,[1]Supplier!$A:$A,[1]Supplier!$B:$B))))=FALSE,LOOKUP(P1899,[1]Banking!$A:$A,[1]Banking!$B:$B),IF(AND(IF(M1899&lt;&gt;0,LOOKUP(M1899,[1]Customer!$A:$A,[1]Customer!$B:$B),IF(N1899&lt;&gt;0,LOOKUP(N1899,[1]Supplier!$A:$A,[1]Supplier!$B:$B)))=FALSE,O1899&lt;&gt;0),LOOKUP(O1899,[1]Branch!$A:$A,[1]Branch!$B:$B),IF(M1899&lt;&gt;0,LOOKUP(M1899,[1]Customer!$A:$A,[1]Customer!$B:$B),IF(N1899&lt;&gt;0,LOOKUP(N1899,[1]Supplier!$A:$A,[1]Supplier!$B:$B))))),"")</f>
        <v/>
      </c>
      <c r="R1899" s="4" t="str">
        <f>IFERROR(IF(IF(AND(IF(M1899&lt;&gt;0,LOOKUP(M1899,[1]Customer!$A:$A,[1]Customer!$V:$V),IF(N1899&lt;&gt;0,LOOKUP(N1899,[1]Supplier!$A:$A,[1]Supplier!$V:$V)))=FALSE,O1899&lt;&gt;0),LOOKUP(O1899,[1]Branch!$A:$A,[1]Branch!$V:$V),IF(M1899&lt;&gt;0,LOOKUP(M1899,[1]Customer!$A:$A,[1]Customer!$V:$V),IF(N1899&lt;&gt;0,LOOKUP(N1899,[1]Supplier!$A:$A,[1]Supplier!$V:$V))))=FALSE,LOOKUP(P1899,[1]Banking!$A:$A,[1]Banking!$C:$C),IF(AND(IF(M1899&lt;&gt;0,LOOKUP(M1899,[1]Customer!$A:$A,[1]Customer!$V:$V),IF(N1899&lt;&gt;0,LOOKUP(N1899,[1]Supplier!$A:$A,[1]Supplier!$V:$V)))=FALSE,O1899&lt;&gt;0),LOOKUP(O1899,[1]Branch!$A:$A,[1]Branch!$V:$V),IF(M1899&lt;&gt;0,LOOKUP(M1899,[1]Customer!$A:$A,[1]Customer!$V:$V),IF(N1899&lt;&gt;0,LOOKUP(N1899,[1]Supplier!$A:$A,[1]Supplier!$V:$V))))),"")</f>
        <v/>
      </c>
      <c r="S1899" s="14">
        <f>IFERROR(SUMIF(CREF!A:A,PREF!A1899,CREF!G:G),"")</f>
        <v>0</v>
      </c>
    </row>
    <row r="1900" spans="17:19">
      <c r="Q1900" s="4" t="str">
        <f>IFERROR(IF(IF(AND(IF(M1900&lt;&gt;0,LOOKUP(M1900,[1]Customer!$A:$A,[1]Customer!$B:$B),IF(N1900&lt;&gt;0,LOOKUP(N1900,[1]Supplier!$A:$A,[1]Supplier!$B:$B)))=FALSE,O1900&lt;&gt;0),LOOKUP(O1900,[1]Branch!$A:$A,[1]Branch!$B:$B),IF(M1900&lt;&gt;0,LOOKUP(M1900,[1]Customer!$A:$A,[1]Customer!$B:$B),IF(N1900&lt;&gt;0,LOOKUP(N1900,[1]Supplier!$A:$A,[1]Supplier!$B:$B))))=FALSE,LOOKUP(P1900,[1]Banking!$A:$A,[1]Banking!$B:$B),IF(AND(IF(M1900&lt;&gt;0,LOOKUP(M1900,[1]Customer!$A:$A,[1]Customer!$B:$B),IF(N1900&lt;&gt;0,LOOKUP(N1900,[1]Supplier!$A:$A,[1]Supplier!$B:$B)))=FALSE,O1900&lt;&gt;0),LOOKUP(O1900,[1]Branch!$A:$A,[1]Branch!$B:$B),IF(M1900&lt;&gt;0,LOOKUP(M1900,[1]Customer!$A:$A,[1]Customer!$B:$B),IF(N1900&lt;&gt;0,LOOKUP(N1900,[1]Supplier!$A:$A,[1]Supplier!$B:$B))))),"")</f>
        <v/>
      </c>
      <c r="R1900" s="4" t="str">
        <f>IFERROR(IF(IF(AND(IF(M1900&lt;&gt;0,LOOKUP(M1900,[1]Customer!$A:$A,[1]Customer!$V:$V),IF(N1900&lt;&gt;0,LOOKUP(N1900,[1]Supplier!$A:$A,[1]Supplier!$V:$V)))=FALSE,O1900&lt;&gt;0),LOOKUP(O1900,[1]Branch!$A:$A,[1]Branch!$V:$V),IF(M1900&lt;&gt;0,LOOKUP(M1900,[1]Customer!$A:$A,[1]Customer!$V:$V),IF(N1900&lt;&gt;0,LOOKUP(N1900,[1]Supplier!$A:$A,[1]Supplier!$V:$V))))=FALSE,LOOKUP(P1900,[1]Banking!$A:$A,[1]Banking!$C:$C),IF(AND(IF(M1900&lt;&gt;0,LOOKUP(M1900,[1]Customer!$A:$A,[1]Customer!$V:$V),IF(N1900&lt;&gt;0,LOOKUP(N1900,[1]Supplier!$A:$A,[1]Supplier!$V:$V)))=FALSE,O1900&lt;&gt;0),LOOKUP(O1900,[1]Branch!$A:$A,[1]Branch!$V:$V),IF(M1900&lt;&gt;0,LOOKUP(M1900,[1]Customer!$A:$A,[1]Customer!$V:$V),IF(N1900&lt;&gt;0,LOOKUP(N1900,[1]Supplier!$A:$A,[1]Supplier!$V:$V))))),"")</f>
        <v/>
      </c>
      <c r="S1900" s="14">
        <f>IFERROR(SUMIF(CREF!A:A,PREF!A1900,CREF!G:G),"")</f>
        <v>0</v>
      </c>
    </row>
    <row r="1901" spans="17:19">
      <c r="Q1901" s="4" t="str">
        <f>IFERROR(IF(IF(AND(IF(M1901&lt;&gt;0,LOOKUP(M1901,[1]Customer!$A:$A,[1]Customer!$B:$B),IF(N1901&lt;&gt;0,LOOKUP(N1901,[1]Supplier!$A:$A,[1]Supplier!$B:$B)))=FALSE,O1901&lt;&gt;0),LOOKUP(O1901,[1]Branch!$A:$A,[1]Branch!$B:$B),IF(M1901&lt;&gt;0,LOOKUP(M1901,[1]Customer!$A:$A,[1]Customer!$B:$B),IF(N1901&lt;&gt;0,LOOKUP(N1901,[1]Supplier!$A:$A,[1]Supplier!$B:$B))))=FALSE,LOOKUP(P1901,[1]Banking!$A:$A,[1]Banking!$B:$B),IF(AND(IF(M1901&lt;&gt;0,LOOKUP(M1901,[1]Customer!$A:$A,[1]Customer!$B:$B),IF(N1901&lt;&gt;0,LOOKUP(N1901,[1]Supplier!$A:$A,[1]Supplier!$B:$B)))=FALSE,O1901&lt;&gt;0),LOOKUP(O1901,[1]Branch!$A:$A,[1]Branch!$B:$B),IF(M1901&lt;&gt;0,LOOKUP(M1901,[1]Customer!$A:$A,[1]Customer!$B:$B),IF(N1901&lt;&gt;0,LOOKUP(N1901,[1]Supplier!$A:$A,[1]Supplier!$B:$B))))),"")</f>
        <v/>
      </c>
      <c r="R1901" s="4" t="str">
        <f>IFERROR(IF(IF(AND(IF(M1901&lt;&gt;0,LOOKUP(M1901,[1]Customer!$A:$A,[1]Customer!$V:$V),IF(N1901&lt;&gt;0,LOOKUP(N1901,[1]Supplier!$A:$A,[1]Supplier!$V:$V)))=FALSE,O1901&lt;&gt;0),LOOKUP(O1901,[1]Branch!$A:$A,[1]Branch!$V:$V),IF(M1901&lt;&gt;0,LOOKUP(M1901,[1]Customer!$A:$A,[1]Customer!$V:$V),IF(N1901&lt;&gt;0,LOOKUP(N1901,[1]Supplier!$A:$A,[1]Supplier!$V:$V))))=FALSE,LOOKUP(P1901,[1]Banking!$A:$A,[1]Banking!$C:$C),IF(AND(IF(M1901&lt;&gt;0,LOOKUP(M1901,[1]Customer!$A:$A,[1]Customer!$V:$V),IF(N1901&lt;&gt;0,LOOKUP(N1901,[1]Supplier!$A:$A,[1]Supplier!$V:$V)))=FALSE,O1901&lt;&gt;0),LOOKUP(O1901,[1]Branch!$A:$A,[1]Branch!$V:$V),IF(M1901&lt;&gt;0,LOOKUP(M1901,[1]Customer!$A:$A,[1]Customer!$V:$V),IF(N1901&lt;&gt;0,LOOKUP(N1901,[1]Supplier!$A:$A,[1]Supplier!$V:$V))))),"")</f>
        <v/>
      </c>
      <c r="S1901" s="14">
        <f>IFERROR(SUMIF(CREF!A:A,PREF!A1901,CREF!G:G),"")</f>
        <v>0</v>
      </c>
    </row>
    <row r="1902" spans="17:19">
      <c r="Q1902" s="4" t="str">
        <f>IFERROR(IF(IF(AND(IF(M1902&lt;&gt;0,LOOKUP(M1902,[1]Customer!$A:$A,[1]Customer!$B:$B),IF(N1902&lt;&gt;0,LOOKUP(N1902,[1]Supplier!$A:$A,[1]Supplier!$B:$B)))=FALSE,O1902&lt;&gt;0),LOOKUP(O1902,[1]Branch!$A:$A,[1]Branch!$B:$B),IF(M1902&lt;&gt;0,LOOKUP(M1902,[1]Customer!$A:$A,[1]Customer!$B:$B),IF(N1902&lt;&gt;0,LOOKUP(N1902,[1]Supplier!$A:$A,[1]Supplier!$B:$B))))=FALSE,LOOKUP(P1902,[1]Banking!$A:$A,[1]Banking!$B:$B),IF(AND(IF(M1902&lt;&gt;0,LOOKUP(M1902,[1]Customer!$A:$A,[1]Customer!$B:$B),IF(N1902&lt;&gt;0,LOOKUP(N1902,[1]Supplier!$A:$A,[1]Supplier!$B:$B)))=FALSE,O1902&lt;&gt;0),LOOKUP(O1902,[1]Branch!$A:$A,[1]Branch!$B:$B),IF(M1902&lt;&gt;0,LOOKUP(M1902,[1]Customer!$A:$A,[1]Customer!$B:$B),IF(N1902&lt;&gt;0,LOOKUP(N1902,[1]Supplier!$A:$A,[1]Supplier!$B:$B))))),"")</f>
        <v/>
      </c>
      <c r="R1902" s="4" t="str">
        <f>IFERROR(IF(IF(AND(IF(M1902&lt;&gt;0,LOOKUP(M1902,[1]Customer!$A:$A,[1]Customer!$V:$V),IF(N1902&lt;&gt;0,LOOKUP(N1902,[1]Supplier!$A:$A,[1]Supplier!$V:$V)))=FALSE,O1902&lt;&gt;0),LOOKUP(O1902,[1]Branch!$A:$A,[1]Branch!$V:$V),IF(M1902&lt;&gt;0,LOOKUP(M1902,[1]Customer!$A:$A,[1]Customer!$V:$V),IF(N1902&lt;&gt;0,LOOKUP(N1902,[1]Supplier!$A:$A,[1]Supplier!$V:$V))))=FALSE,LOOKUP(P1902,[1]Banking!$A:$A,[1]Banking!$C:$C),IF(AND(IF(M1902&lt;&gt;0,LOOKUP(M1902,[1]Customer!$A:$A,[1]Customer!$V:$V),IF(N1902&lt;&gt;0,LOOKUP(N1902,[1]Supplier!$A:$A,[1]Supplier!$V:$V)))=FALSE,O1902&lt;&gt;0),LOOKUP(O1902,[1]Branch!$A:$A,[1]Branch!$V:$V),IF(M1902&lt;&gt;0,LOOKUP(M1902,[1]Customer!$A:$A,[1]Customer!$V:$V),IF(N1902&lt;&gt;0,LOOKUP(N1902,[1]Supplier!$A:$A,[1]Supplier!$V:$V))))),"")</f>
        <v/>
      </c>
      <c r="S1902" s="14">
        <f>IFERROR(SUMIF(CREF!A:A,PREF!A1902,CREF!G:G),"")</f>
        <v>0</v>
      </c>
    </row>
    <row r="1903" spans="17:19">
      <c r="Q1903" s="4" t="str">
        <f>IFERROR(IF(IF(AND(IF(M1903&lt;&gt;0,LOOKUP(M1903,[1]Customer!$A:$A,[1]Customer!$B:$B),IF(N1903&lt;&gt;0,LOOKUP(N1903,[1]Supplier!$A:$A,[1]Supplier!$B:$B)))=FALSE,O1903&lt;&gt;0),LOOKUP(O1903,[1]Branch!$A:$A,[1]Branch!$B:$B),IF(M1903&lt;&gt;0,LOOKUP(M1903,[1]Customer!$A:$A,[1]Customer!$B:$B),IF(N1903&lt;&gt;0,LOOKUP(N1903,[1]Supplier!$A:$A,[1]Supplier!$B:$B))))=FALSE,LOOKUP(P1903,[1]Banking!$A:$A,[1]Banking!$B:$B),IF(AND(IF(M1903&lt;&gt;0,LOOKUP(M1903,[1]Customer!$A:$A,[1]Customer!$B:$B),IF(N1903&lt;&gt;0,LOOKUP(N1903,[1]Supplier!$A:$A,[1]Supplier!$B:$B)))=FALSE,O1903&lt;&gt;0),LOOKUP(O1903,[1]Branch!$A:$A,[1]Branch!$B:$B),IF(M1903&lt;&gt;0,LOOKUP(M1903,[1]Customer!$A:$A,[1]Customer!$B:$B),IF(N1903&lt;&gt;0,LOOKUP(N1903,[1]Supplier!$A:$A,[1]Supplier!$B:$B))))),"")</f>
        <v/>
      </c>
      <c r="R1903" s="4" t="str">
        <f>IFERROR(IF(IF(AND(IF(M1903&lt;&gt;0,LOOKUP(M1903,[1]Customer!$A:$A,[1]Customer!$V:$V),IF(N1903&lt;&gt;0,LOOKUP(N1903,[1]Supplier!$A:$A,[1]Supplier!$V:$V)))=FALSE,O1903&lt;&gt;0),LOOKUP(O1903,[1]Branch!$A:$A,[1]Branch!$V:$V),IF(M1903&lt;&gt;0,LOOKUP(M1903,[1]Customer!$A:$A,[1]Customer!$V:$V),IF(N1903&lt;&gt;0,LOOKUP(N1903,[1]Supplier!$A:$A,[1]Supplier!$V:$V))))=FALSE,LOOKUP(P1903,[1]Banking!$A:$A,[1]Banking!$C:$C),IF(AND(IF(M1903&lt;&gt;0,LOOKUP(M1903,[1]Customer!$A:$A,[1]Customer!$V:$V),IF(N1903&lt;&gt;0,LOOKUP(N1903,[1]Supplier!$A:$A,[1]Supplier!$V:$V)))=FALSE,O1903&lt;&gt;0),LOOKUP(O1903,[1]Branch!$A:$A,[1]Branch!$V:$V),IF(M1903&lt;&gt;0,LOOKUP(M1903,[1]Customer!$A:$A,[1]Customer!$V:$V),IF(N1903&lt;&gt;0,LOOKUP(N1903,[1]Supplier!$A:$A,[1]Supplier!$V:$V))))),"")</f>
        <v/>
      </c>
      <c r="S1903" s="14">
        <f>IFERROR(SUMIF(CREF!A:A,PREF!A1903,CREF!G:G),"")</f>
        <v>0</v>
      </c>
    </row>
    <row r="1904" spans="17:19">
      <c r="Q1904" s="4" t="str">
        <f>IFERROR(IF(IF(AND(IF(M1904&lt;&gt;0,LOOKUP(M1904,[1]Customer!$A:$A,[1]Customer!$B:$B),IF(N1904&lt;&gt;0,LOOKUP(N1904,[1]Supplier!$A:$A,[1]Supplier!$B:$B)))=FALSE,O1904&lt;&gt;0),LOOKUP(O1904,[1]Branch!$A:$A,[1]Branch!$B:$B),IF(M1904&lt;&gt;0,LOOKUP(M1904,[1]Customer!$A:$A,[1]Customer!$B:$B),IF(N1904&lt;&gt;0,LOOKUP(N1904,[1]Supplier!$A:$A,[1]Supplier!$B:$B))))=FALSE,LOOKUP(P1904,[1]Banking!$A:$A,[1]Banking!$B:$B),IF(AND(IF(M1904&lt;&gt;0,LOOKUP(M1904,[1]Customer!$A:$A,[1]Customer!$B:$B),IF(N1904&lt;&gt;0,LOOKUP(N1904,[1]Supplier!$A:$A,[1]Supplier!$B:$B)))=FALSE,O1904&lt;&gt;0),LOOKUP(O1904,[1]Branch!$A:$A,[1]Branch!$B:$B),IF(M1904&lt;&gt;0,LOOKUP(M1904,[1]Customer!$A:$A,[1]Customer!$B:$B),IF(N1904&lt;&gt;0,LOOKUP(N1904,[1]Supplier!$A:$A,[1]Supplier!$B:$B))))),"")</f>
        <v/>
      </c>
      <c r="R1904" s="4" t="str">
        <f>IFERROR(IF(IF(AND(IF(M1904&lt;&gt;0,LOOKUP(M1904,[1]Customer!$A:$A,[1]Customer!$V:$V),IF(N1904&lt;&gt;0,LOOKUP(N1904,[1]Supplier!$A:$A,[1]Supplier!$V:$V)))=FALSE,O1904&lt;&gt;0),LOOKUP(O1904,[1]Branch!$A:$A,[1]Branch!$V:$V),IF(M1904&lt;&gt;0,LOOKUP(M1904,[1]Customer!$A:$A,[1]Customer!$V:$V),IF(N1904&lt;&gt;0,LOOKUP(N1904,[1]Supplier!$A:$A,[1]Supplier!$V:$V))))=FALSE,LOOKUP(P1904,[1]Banking!$A:$A,[1]Banking!$C:$C),IF(AND(IF(M1904&lt;&gt;0,LOOKUP(M1904,[1]Customer!$A:$A,[1]Customer!$V:$V),IF(N1904&lt;&gt;0,LOOKUP(N1904,[1]Supplier!$A:$A,[1]Supplier!$V:$V)))=FALSE,O1904&lt;&gt;0),LOOKUP(O1904,[1]Branch!$A:$A,[1]Branch!$V:$V),IF(M1904&lt;&gt;0,LOOKUP(M1904,[1]Customer!$A:$A,[1]Customer!$V:$V),IF(N1904&lt;&gt;0,LOOKUP(N1904,[1]Supplier!$A:$A,[1]Supplier!$V:$V))))),"")</f>
        <v/>
      </c>
      <c r="S1904" s="14">
        <f>IFERROR(SUMIF(CREF!A:A,PREF!A1904,CREF!G:G),"")</f>
        <v>0</v>
      </c>
    </row>
    <row r="1905" spans="17:19">
      <c r="Q1905" s="4" t="str">
        <f>IFERROR(IF(IF(AND(IF(M1905&lt;&gt;0,LOOKUP(M1905,[1]Customer!$A:$A,[1]Customer!$B:$B),IF(N1905&lt;&gt;0,LOOKUP(N1905,[1]Supplier!$A:$A,[1]Supplier!$B:$B)))=FALSE,O1905&lt;&gt;0),LOOKUP(O1905,[1]Branch!$A:$A,[1]Branch!$B:$B),IF(M1905&lt;&gt;0,LOOKUP(M1905,[1]Customer!$A:$A,[1]Customer!$B:$B),IF(N1905&lt;&gt;0,LOOKUP(N1905,[1]Supplier!$A:$A,[1]Supplier!$B:$B))))=FALSE,LOOKUP(P1905,[1]Banking!$A:$A,[1]Banking!$B:$B),IF(AND(IF(M1905&lt;&gt;0,LOOKUP(M1905,[1]Customer!$A:$A,[1]Customer!$B:$B),IF(N1905&lt;&gt;0,LOOKUP(N1905,[1]Supplier!$A:$A,[1]Supplier!$B:$B)))=FALSE,O1905&lt;&gt;0),LOOKUP(O1905,[1]Branch!$A:$A,[1]Branch!$B:$B),IF(M1905&lt;&gt;0,LOOKUP(M1905,[1]Customer!$A:$A,[1]Customer!$B:$B),IF(N1905&lt;&gt;0,LOOKUP(N1905,[1]Supplier!$A:$A,[1]Supplier!$B:$B))))),"")</f>
        <v/>
      </c>
      <c r="R1905" s="4" t="str">
        <f>IFERROR(IF(IF(AND(IF(M1905&lt;&gt;0,LOOKUP(M1905,[1]Customer!$A:$A,[1]Customer!$V:$V),IF(N1905&lt;&gt;0,LOOKUP(N1905,[1]Supplier!$A:$A,[1]Supplier!$V:$V)))=FALSE,O1905&lt;&gt;0),LOOKUP(O1905,[1]Branch!$A:$A,[1]Branch!$V:$V),IF(M1905&lt;&gt;0,LOOKUP(M1905,[1]Customer!$A:$A,[1]Customer!$V:$V),IF(N1905&lt;&gt;0,LOOKUP(N1905,[1]Supplier!$A:$A,[1]Supplier!$V:$V))))=FALSE,LOOKUP(P1905,[1]Banking!$A:$A,[1]Banking!$C:$C),IF(AND(IF(M1905&lt;&gt;0,LOOKUP(M1905,[1]Customer!$A:$A,[1]Customer!$V:$V),IF(N1905&lt;&gt;0,LOOKUP(N1905,[1]Supplier!$A:$A,[1]Supplier!$V:$V)))=FALSE,O1905&lt;&gt;0),LOOKUP(O1905,[1]Branch!$A:$A,[1]Branch!$V:$V),IF(M1905&lt;&gt;0,LOOKUP(M1905,[1]Customer!$A:$A,[1]Customer!$V:$V),IF(N1905&lt;&gt;0,LOOKUP(N1905,[1]Supplier!$A:$A,[1]Supplier!$V:$V))))),"")</f>
        <v/>
      </c>
      <c r="S1905" s="14">
        <f>IFERROR(SUMIF(CREF!A:A,PREF!A1905,CREF!G:G),"")</f>
        <v>0</v>
      </c>
    </row>
    <row r="1906" spans="17:19">
      <c r="Q1906" s="4" t="str">
        <f>IFERROR(IF(IF(AND(IF(M1906&lt;&gt;0,LOOKUP(M1906,[1]Customer!$A:$A,[1]Customer!$B:$B),IF(N1906&lt;&gt;0,LOOKUP(N1906,[1]Supplier!$A:$A,[1]Supplier!$B:$B)))=FALSE,O1906&lt;&gt;0),LOOKUP(O1906,[1]Branch!$A:$A,[1]Branch!$B:$B),IF(M1906&lt;&gt;0,LOOKUP(M1906,[1]Customer!$A:$A,[1]Customer!$B:$B),IF(N1906&lt;&gt;0,LOOKUP(N1906,[1]Supplier!$A:$A,[1]Supplier!$B:$B))))=FALSE,LOOKUP(P1906,[1]Banking!$A:$A,[1]Banking!$B:$B),IF(AND(IF(M1906&lt;&gt;0,LOOKUP(M1906,[1]Customer!$A:$A,[1]Customer!$B:$B),IF(N1906&lt;&gt;0,LOOKUP(N1906,[1]Supplier!$A:$A,[1]Supplier!$B:$B)))=FALSE,O1906&lt;&gt;0),LOOKUP(O1906,[1]Branch!$A:$A,[1]Branch!$B:$B),IF(M1906&lt;&gt;0,LOOKUP(M1906,[1]Customer!$A:$A,[1]Customer!$B:$B),IF(N1906&lt;&gt;0,LOOKUP(N1906,[1]Supplier!$A:$A,[1]Supplier!$B:$B))))),"")</f>
        <v/>
      </c>
      <c r="R1906" s="4" t="str">
        <f>IFERROR(IF(IF(AND(IF(M1906&lt;&gt;0,LOOKUP(M1906,[1]Customer!$A:$A,[1]Customer!$V:$V),IF(N1906&lt;&gt;0,LOOKUP(N1906,[1]Supplier!$A:$A,[1]Supplier!$V:$V)))=FALSE,O1906&lt;&gt;0),LOOKUP(O1906,[1]Branch!$A:$A,[1]Branch!$V:$V),IF(M1906&lt;&gt;0,LOOKUP(M1906,[1]Customer!$A:$A,[1]Customer!$V:$V),IF(N1906&lt;&gt;0,LOOKUP(N1906,[1]Supplier!$A:$A,[1]Supplier!$V:$V))))=FALSE,LOOKUP(P1906,[1]Banking!$A:$A,[1]Banking!$C:$C),IF(AND(IF(M1906&lt;&gt;0,LOOKUP(M1906,[1]Customer!$A:$A,[1]Customer!$V:$V),IF(N1906&lt;&gt;0,LOOKUP(N1906,[1]Supplier!$A:$A,[1]Supplier!$V:$V)))=FALSE,O1906&lt;&gt;0),LOOKUP(O1906,[1]Branch!$A:$A,[1]Branch!$V:$V),IF(M1906&lt;&gt;0,LOOKUP(M1906,[1]Customer!$A:$A,[1]Customer!$V:$V),IF(N1906&lt;&gt;0,LOOKUP(N1906,[1]Supplier!$A:$A,[1]Supplier!$V:$V))))),"")</f>
        <v/>
      </c>
      <c r="S1906" s="14">
        <f>IFERROR(SUMIF(CREF!A:A,PREF!A1906,CREF!G:G),"")</f>
        <v>0</v>
      </c>
    </row>
    <row r="1907" spans="17:19">
      <c r="Q1907" s="4" t="str">
        <f>IFERROR(IF(IF(AND(IF(M1907&lt;&gt;0,LOOKUP(M1907,[1]Customer!$A:$A,[1]Customer!$B:$B),IF(N1907&lt;&gt;0,LOOKUP(N1907,[1]Supplier!$A:$A,[1]Supplier!$B:$B)))=FALSE,O1907&lt;&gt;0),LOOKUP(O1907,[1]Branch!$A:$A,[1]Branch!$B:$B),IF(M1907&lt;&gt;0,LOOKUP(M1907,[1]Customer!$A:$A,[1]Customer!$B:$B),IF(N1907&lt;&gt;0,LOOKUP(N1907,[1]Supplier!$A:$A,[1]Supplier!$B:$B))))=FALSE,LOOKUP(P1907,[1]Banking!$A:$A,[1]Banking!$B:$B),IF(AND(IF(M1907&lt;&gt;0,LOOKUP(M1907,[1]Customer!$A:$A,[1]Customer!$B:$B),IF(N1907&lt;&gt;0,LOOKUP(N1907,[1]Supplier!$A:$A,[1]Supplier!$B:$B)))=FALSE,O1907&lt;&gt;0),LOOKUP(O1907,[1]Branch!$A:$A,[1]Branch!$B:$B),IF(M1907&lt;&gt;0,LOOKUP(M1907,[1]Customer!$A:$A,[1]Customer!$B:$B),IF(N1907&lt;&gt;0,LOOKUP(N1907,[1]Supplier!$A:$A,[1]Supplier!$B:$B))))),"")</f>
        <v/>
      </c>
      <c r="R1907" s="4" t="str">
        <f>IFERROR(IF(IF(AND(IF(M1907&lt;&gt;0,LOOKUP(M1907,[1]Customer!$A:$A,[1]Customer!$V:$V),IF(N1907&lt;&gt;0,LOOKUP(N1907,[1]Supplier!$A:$A,[1]Supplier!$V:$V)))=FALSE,O1907&lt;&gt;0),LOOKUP(O1907,[1]Branch!$A:$A,[1]Branch!$V:$V),IF(M1907&lt;&gt;0,LOOKUP(M1907,[1]Customer!$A:$A,[1]Customer!$V:$V),IF(N1907&lt;&gt;0,LOOKUP(N1907,[1]Supplier!$A:$A,[1]Supplier!$V:$V))))=FALSE,LOOKUP(P1907,[1]Banking!$A:$A,[1]Banking!$C:$C),IF(AND(IF(M1907&lt;&gt;0,LOOKUP(M1907,[1]Customer!$A:$A,[1]Customer!$V:$V),IF(N1907&lt;&gt;0,LOOKUP(N1907,[1]Supplier!$A:$A,[1]Supplier!$V:$V)))=FALSE,O1907&lt;&gt;0),LOOKUP(O1907,[1]Branch!$A:$A,[1]Branch!$V:$V),IF(M1907&lt;&gt;0,LOOKUP(M1907,[1]Customer!$A:$A,[1]Customer!$V:$V),IF(N1907&lt;&gt;0,LOOKUP(N1907,[1]Supplier!$A:$A,[1]Supplier!$V:$V))))),"")</f>
        <v/>
      </c>
      <c r="S1907" s="14">
        <f>IFERROR(SUMIF(CREF!A:A,PREF!A1907,CREF!G:G),"")</f>
        <v>0</v>
      </c>
    </row>
    <row r="1908" spans="17:19">
      <c r="Q1908" s="4" t="str">
        <f>IFERROR(IF(IF(AND(IF(M1908&lt;&gt;0,LOOKUP(M1908,[1]Customer!$A:$A,[1]Customer!$B:$B),IF(N1908&lt;&gt;0,LOOKUP(N1908,[1]Supplier!$A:$A,[1]Supplier!$B:$B)))=FALSE,O1908&lt;&gt;0),LOOKUP(O1908,[1]Branch!$A:$A,[1]Branch!$B:$B),IF(M1908&lt;&gt;0,LOOKUP(M1908,[1]Customer!$A:$A,[1]Customer!$B:$B),IF(N1908&lt;&gt;0,LOOKUP(N1908,[1]Supplier!$A:$A,[1]Supplier!$B:$B))))=FALSE,LOOKUP(P1908,[1]Banking!$A:$A,[1]Banking!$B:$B),IF(AND(IF(M1908&lt;&gt;0,LOOKUP(M1908,[1]Customer!$A:$A,[1]Customer!$B:$B),IF(N1908&lt;&gt;0,LOOKUP(N1908,[1]Supplier!$A:$A,[1]Supplier!$B:$B)))=FALSE,O1908&lt;&gt;0),LOOKUP(O1908,[1]Branch!$A:$A,[1]Branch!$B:$B),IF(M1908&lt;&gt;0,LOOKUP(M1908,[1]Customer!$A:$A,[1]Customer!$B:$B),IF(N1908&lt;&gt;0,LOOKUP(N1908,[1]Supplier!$A:$A,[1]Supplier!$B:$B))))),"")</f>
        <v/>
      </c>
      <c r="R1908" s="4" t="str">
        <f>IFERROR(IF(IF(AND(IF(M1908&lt;&gt;0,LOOKUP(M1908,[1]Customer!$A:$A,[1]Customer!$V:$V),IF(N1908&lt;&gt;0,LOOKUP(N1908,[1]Supplier!$A:$A,[1]Supplier!$V:$V)))=FALSE,O1908&lt;&gt;0),LOOKUP(O1908,[1]Branch!$A:$A,[1]Branch!$V:$V),IF(M1908&lt;&gt;0,LOOKUP(M1908,[1]Customer!$A:$A,[1]Customer!$V:$V),IF(N1908&lt;&gt;0,LOOKUP(N1908,[1]Supplier!$A:$A,[1]Supplier!$V:$V))))=FALSE,LOOKUP(P1908,[1]Banking!$A:$A,[1]Banking!$C:$C),IF(AND(IF(M1908&lt;&gt;0,LOOKUP(M1908,[1]Customer!$A:$A,[1]Customer!$V:$V),IF(N1908&lt;&gt;0,LOOKUP(N1908,[1]Supplier!$A:$A,[1]Supplier!$V:$V)))=FALSE,O1908&lt;&gt;0),LOOKUP(O1908,[1]Branch!$A:$A,[1]Branch!$V:$V),IF(M1908&lt;&gt;0,LOOKUP(M1908,[1]Customer!$A:$A,[1]Customer!$V:$V),IF(N1908&lt;&gt;0,LOOKUP(N1908,[1]Supplier!$A:$A,[1]Supplier!$V:$V))))),"")</f>
        <v/>
      </c>
      <c r="S1908" s="14">
        <f>IFERROR(SUMIF(CREF!A:A,PREF!A1908,CREF!G:G),"")</f>
        <v>0</v>
      </c>
    </row>
    <row r="1909" spans="17:19">
      <c r="Q1909" s="4" t="str">
        <f>IFERROR(IF(IF(AND(IF(M1909&lt;&gt;0,LOOKUP(M1909,[1]Customer!$A:$A,[1]Customer!$B:$B),IF(N1909&lt;&gt;0,LOOKUP(N1909,[1]Supplier!$A:$A,[1]Supplier!$B:$B)))=FALSE,O1909&lt;&gt;0),LOOKUP(O1909,[1]Branch!$A:$A,[1]Branch!$B:$B),IF(M1909&lt;&gt;0,LOOKUP(M1909,[1]Customer!$A:$A,[1]Customer!$B:$B),IF(N1909&lt;&gt;0,LOOKUP(N1909,[1]Supplier!$A:$A,[1]Supplier!$B:$B))))=FALSE,LOOKUP(P1909,[1]Banking!$A:$A,[1]Banking!$B:$B),IF(AND(IF(M1909&lt;&gt;0,LOOKUP(M1909,[1]Customer!$A:$A,[1]Customer!$B:$B),IF(N1909&lt;&gt;0,LOOKUP(N1909,[1]Supplier!$A:$A,[1]Supplier!$B:$B)))=FALSE,O1909&lt;&gt;0),LOOKUP(O1909,[1]Branch!$A:$A,[1]Branch!$B:$B),IF(M1909&lt;&gt;0,LOOKUP(M1909,[1]Customer!$A:$A,[1]Customer!$B:$B),IF(N1909&lt;&gt;0,LOOKUP(N1909,[1]Supplier!$A:$A,[1]Supplier!$B:$B))))),"")</f>
        <v/>
      </c>
      <c r="R1909" s="4" t="str">
        <f>IFERROR(IF(IF(AND(IF(M1909&lt;&gt;0,LOOKUP(M1909,[1]Customer!$A:$A,[1]Customer!$V:$V),IF(N1909&lt;&gt;0,LOOKUP(N1909,[1]Supplier!$A:$A,[1]Supplier!$V:$V)))=FALSE,O1909&lt;&gt;0),LOOKUP(O1909,[1]Branch!$A:$A,[1]Branch!$V:$V),IF(M1909&lt;&gt;0,LOOKUP(M1909,[1]Customer!$A:$A,[1]Customer!$V:$V),IF(N1909&lt;&gt;0,LOOKUP(N1909,[1]Supplier!$A:$A,[1]Supplier!$V:$V))))=FALSE,LOOKUP(P1909,[1]Banking!$A:$A,[1]Banking!$C:$C),IF(AND(IF(M1909&lt;&gt;0,LOOKUP(M1909,[1]Customer!$A:$A,[1]Customer!$V:$V),IF(N1909&lt;&gt;0,LOOKUP(N1909,[1]Supplier!$A:$A,[1]Supplier!$V:$V)))=FALSE,O1909&lt;&gt;0),LOOKUP(O1909,[1]Branch!$A:$A,[1]Branch!$V:$V),IF(M1909&lt;&gt;0,LOOKUP(M1909,[1]Customer!$A:$A,[1]Customer!$V:$V),IF(N1909&lt;&gt;0,LOOKUP(N1909,[1]Supplier!$A:$A,[1]Supplier!$V:$V))))),"")</f>
        <v/>
      </c>
      <c r="S1909" s="14">
        <f>IFERROR(SUMIF(CREF!A:A,PREF!A1909,CREF!G:G),"")</f>
        <v>0</v>
      </c>
    </row>
    <row r="1910" spans="17:19">
      <c r="Q1910" s="4" t="str">
        <f>IFERROR(IF(IF(AND(IF(M1910&lt;&gt;0,LOOKUP(M1910,[1]Customer!$A:$A,[1]Customer!$B:$B),IF(N1910&lt;&gt;0,LOOKUP(N1910,[1]Supplier!$A:$A,[1]Supplier!$B:$B)))=FALSE,O1910&lt;&gt;0),LOOKUP(O1910,[1]Branch!$A:$A,[1]Branch!$B:$B),IF(M1910&lt;&gt;0,LOOKUP(M1910,[1]Customer!$A:$A,[1]Customer!$B:$B),IF(N1910&lt;&gt;0,LOOKUP(N1910,[1]Supplier!$A:$A,[1]Supplier!$B:$B))))=FALSE,LOOKUP(P1910,[1]Banking!$A:$A,[1]Banking!$B:$B),IF(AND(IF(M1910&lt;&gt;0,LOOKUP(M1910,[1]Customer!$A:$A,[1]Customer!$B:$B),IF(N1910&lt;&gt;0,LOOKUP(N1910,[1]Supplier!$A:$A,[1]Supplier!$B:$B)))=FALSE,O1910&lt;&gt;0),LOOKUP(O1910,[1]Branch!$A:$A,[1]Branch!$B:$B),IF(M1910&lt;&gt;0,LOOKUP(M1910,[1]Customer!$A:$A,[1]Customer!$B:$B),IF(N1910&lt;&gt;0,LOOKUP(N1910,[1]Supplier!$A:$A,[1]Supplier!$B:$B))))),"")</f>
        <v/>
      </c>
      <c r="R1910" s="4" t="str">
        <f>IFERROR(IF(IF(AND(IF(M1910&lt;&gt;0,LOOKUP(M1910,[1]Customer!$A:$A,[1]Customer!$V:$V),IF(N1910&lt;&gt;0,LOOKUP(N1910,[1]Supplier!$A:$A,[1]Supplier!$V:$V)))=FALSE,O1910&lt;&gt;0),LOOKUP(O1910,[1]Branch!$A:$A,[1]Branch!$V:$V),IF(M1910&lt;&gt;0,LOOKUP(M1910,[1]Customer!$A:$A,[1]Customer!$V:$V),IF(N1910&lt;&gt;0,LOOKUP(N1910,[1]Supplier!$A:$A,[1]Supplier!$V:$V))))=FALSE,LOOKUP(P1910,[1]Banking!$A:$A,[1]Banking!$C:$C),IF(AND(IF(M1910&lt;&gt;0,LOOKUP(M1910,[1]Customer!$A:$A,[1]Customer!$V:$V),IF(N1910&lt;&gt;0,LOOKUP(N1910,[1]Supplier!$A:$A,[1]Supplier!$V:$V)))=FALSE,O1910&lt;&gt;0),LOOKUP(O1910,[1]Branch!$A:$A,[1]Branch!$V:$V),IF(M1910&lt;&gt;0,LOOKUP(M1910,[1]Customer!$A:$A,[1]Customer!$V:$V),IF(N1910&lt;&gt;0,LOOKUP(N1910,[1]Supplier!$A:$A,[1]Supplier!$V:$V))))),"")</f>
        <v/>
      </c>
      <c r="S1910" s="14">
        <f>IFERROR(SUMIF(CREF!A:A,PREF!A1910,CREF!G:G),"")</f>
        <v>0</v>
      </c>
    </row>
    <row r="1911" spans="17:19">
      <c r="Q1911" s="4" t="str">
        <f>IFERROR(IF(IF(AND(IF(M1911&lt;&gt;0,LOOKUP(M1911,[1]Customer!$A:$A,[1]Customer!$B:$B),IF(N1911&lt;&gt;0,LOOKUP(N1911,[1]Supplier!$A:$A,[1]Supplier!$B:$B)))=FALSE,O1911&lt;&gt;0),LOOKUP(O1911,[1]Branch!$A:$A,[1]Branch!$B:$B),IF(M1911&lt;&gt;0,LOOKUP(M1911,[1]Customer!$A:$A,[1]Customer!$B:$B),IF(N1911&lt;&gt;0,LOOKUP(N1911,[1]Supplier!$A:$A,[1]Supplier!$B:$B))))=FALSE,LOOKUP(P1911,[1]Banking!$A:$A,[1]Banking!$B:$B),IF(AND(IF(M1911&lt;&gt;0,LOOKUP(M1911,[1]Customer!$A:$A,[1]Customer!$B:$B),IF(N1911&lt;&gt;0,LOOKUP(N1911,[1]Supplier!$A:$A,[1]Supplier!$B:$B)))=FALSE,O1911&lt;&gt;0),LOOKUP(O1911,[1]Branch!$A:$A,[1]Branch!$B:$B),IF(M1911&lt;&gt;0,LOOKUP(M1911,[1]Customer!$A:$A,[1]Customer!$B:$B),IF(N1911&lt;&gt;0,LOOKUP(N1911,[1]Supplier!$A:$A,[1]Supplier!$B:$B))))),"")</f>
        <v/>
      </c>
      <c r="R1911" s="4" t="str">
        <f>IFERROR(IF(IF(AND(IF(M1911&lt;&gt;0,LOOKUP(M1911,[1]Customer!$A:$A,[1]Customer!$V:$V),IF(N1911&lt;&gt;0,LOOKUP(N1911,[1]Supplier!$A:$A,[1]Supplier!$V:$V)))=FALSE,O1911&lt;&gt;0),LOOKUP(O1911,[1]Branch!$A:$A,[1]Branch!$V:$V),IF(M1911&lt;&gt;0,LOOKUP(M1911,[1]Customer!$A:$A,[1]Customer!$V:$V),IF(N1911&lt;&gt;0,LOOKUP(N1911,[1]Supplier!$A:$A,[1]Supplier!$V:$V))))=FALSE,LOOKUP(P1911,[1]Banking!$A:$A,[1]Banking!$C:$C),IF(AND(IF(M1911&lt;&gt;0,LOOKUP(M1911,[1]Customer!$A:$A,[1]Customer!$V:$V),IF(N1911&lt;&gt;0,LOOKUP(N1911,[1]Supplier!$A:$A,[1]Supplier!$V:$V)))=FALSE,O1911&lt;&gt;0),LOOKUP(O1911,[1]Branch!$A:$A,[1]Branch!$V:$V),IF(M1911&lt;&gt;0,LOOKUP(M1911,[1]Customer!$A:$A,[1]Customer!$V:$V),IF(N1911&lt;&gt;0,LOOKUP(N1911,[1]Supplier!$A:$A,[1]Supplier!$V:$V))))),"")</f>
        <v/>
      </c>
      <c r="S1911" s="14">
        <f>IFERROR(SUMIF(CREF!A:A,PREF!A1911,CREF!G:G),"")</f>
        <v>0</v>
      </c>
    </row>
    <row r="1912" spans="17:19">
      <c r="Q1912" s="4" t="str">
        <f>IFERROR(IF(IF(AND(IF(M1912&lt;&gt;0,LOOKUP(M1912,[1]Customer!$A:$A,[1]Customer!$B:$B),IF(N1912&lt;&gt;0,LOOKUP(N1912,[1]Supplier!$A:$A,[1]Supplier!$B:$B)))=FALSE,O1912&lt;&gt;0),LOOKUP(O1912,[1]Branch!$A:$A,[1]Branch!$B:$B),IF(M1912&lt;&gt;0,LOOKUP(M1912,[1]Customer!$A:$A,[1]Customer!$B:$B),IF(N1912&lt;&gt;0,LOOKUP(N1912,[1]Supplier!$A:$A,[1]Supplier!$B:$B))))=FALSE,LOOKUP(P1912,[1]Banking!$A:$A,[1]Banking!$B:$B),IF(AND(IF(M1912&lt;&gt;0,LOOKUP(M1912,[1]Customer!$A:$A,[1]Customer!$B:$B),IF(N1912&lt;&gt;0,LOOKUP(N1912,[1]Supplier!$A:$A,[1]Supplier!$B:$B)))=FALSE,O1912&lt;&gt;0),LOOKUP(O1912,[1]Branch!$A:$A,[1]Branch!$B:$B),IF(M1912&lt;&gt;0,LOOKUP(M1912,[1]Customer!$A:$A,[1]Customer!$B:$B),IF(N1912&lt;&gt;0,LOOKUP(N1912,[1]Supplier!$A:$A,[1]Supplier!$B:$B))))),"")</f>
        <v/>
      </c>
      <c r="R1912" s="4" t="str">
        <f>IFERROR(IF(IF(AND(IF(M1912&lt;&gt;0,LOOKUP(M1912,[1]Customer!$A:$A,[1]Customer!$V:$V),IF(N1912&lt;&gt;0,LOOKUP(N1912,[1]Supplier!$A:$A,[1]Supplier!$V:$V)))=FALSE,O1912&lt;&gt;0),LOOKUP(O1912,[1]Branch!$A:$A,[1]Branch!$V:$V),IF(M1912&lt;&gt;0,LOOKUP(M1912,[1]Customer!$A:$A,[1]Customer!$V:$V),IF(N1912&lt;&gt;0,LOOKUP(N1912,[1]Supplier!$A:$A,[1]Supplier!$V:$V))))=FALSE,LOOKUP(P1912,[1]Banking!$A:$A,[1]Banking!$C:$C),IF(AND(IF(M1912&lt;&gt;0,LOOKUP(M1912,[1]Customer!$A:$A,[1]Customer!$V:$V),IF(N1912&lt;&gt;0,LOOKUP(N1912,[1]Supplier!$A:$A,[1]Supplier!$V:$V)))=FALSE,O1912&lt;&gt;0),LOOKUP(O1912,[1]Branch!$A:$A,[1]Branch!$V:$V),IF(M1912&lt;&gt;0,LOOKUP(M1912,[1]Customer!$A:$A,[1]Customer!$V:$V),IF(N1912&lt;&gt;0,LOOKUP(N1912,[1]Supplier!$A:$A,[1]Supplier!$V:$V))))),"")</f>
        <v/>
      </c>
      <c r="S1912" s="14">
        <f>IFERROR(SUMIF(CREF!A:A,PREF!A1912,CREF!G:G),"")</f>
        <v>0</v>
      </c>
    </row>
    <row r="1913" spans="17:19">
      <c r="Q1913" s="4" t="str">
        <f>IFERROR(IF(IF(AND(IF(M1913&lt;&gt;0,LOOKUP(M1913,[1]Customer!$A:$A,[1]Customer!$B:$B),IF(N1913&lt;&gt;0,LOOKUP(N1913,[1]Supplier!$A:$A,[1]Supplier!$B:$B)))=FALSE,O1913&lt;&gt;0),LOOKUP(O1913,[1]Branch!$A:$A,[1]Branch!$B:$B),IF(M1913&lt;&gt;0,LOOKUP(M1913,[1]Customer!$A:$A,[1]Customer!$B:$B),IF(N1913&lt;&gt;0,LOOKUP(N1913,[1]Supplier!$A:$A,[1]Supplier!$B:$B))))=FALSE,LOOKUP(P1913,[1]Banking!$A:$A,[1]Banking!$B:$B),IF(AND(IF(M1913&lt;&gt;0,LOOKUP(M1913,[1]Customer!$A:$A,[1]Customer!$B:$B),IF(N1913&lt;&gt;0,LOOKUP(N1913,[1]Supplier!$A:$A,[1]Supplier!$B:$B)))=FALSE,O1913&lt;&gt;0),LOOKUP(O1913,[1]Branch!$A:$A,[1]Branch!$B:$B),IF(M1913&lt;&gt;0,LOOKUP(M1913,[1]Customer!$A:$A,[1]Customer!$B:$B),IF(N1913&lt;&gt;0,LOOKUP(N1913,[1]Supplier!$A:$A,[1]Supplier!$B:$B))))),"")</f>
        <v/>
      </c>
      <c r="R1913" s="4" t="str">
        <f>IFERROR(IF(IF(AND(IF(M1913&lt;&gt;0,LOOKUP(M1913,[1]Customer!$A:$A,[1]Customer!$V:$V),IF(N1913&lt;&gt;0,LOOKUP(N1913,[1]Supplier!$A:$A,[1]Supplier!$V:$V)))=FALSE,O1913&lt;&gt;0),LOOKUP(O1913,[1]Branch!$A:$A,[1]Branch!$V:$V),IF(M1913&lt;&gt;0,LOOKUP(M1913,[1]Customer!$A:$A,[1]Customer!$V:$V),IF(N1913&lt;&gt;0,LOOKUP(N1913,[1]Supplier!$A:$A,[1]Supplier!$V:$V))))=FALSE,LOOKUP(P1913,[1]Banking!$A:$A,[1]Banking!$C:$C),IF(AND(IF(M1913&lt;&gt;0,LOOKUP(M1913,[1]Customer!$A:$A,[1]Customer!$V:$V),IF(N1913&lt;&gt;0,LOOKUP(N1913,[1]Supplier!$A:$A,[1]Supplier!$V:$V)))=FALSE,O1913&lt;&gt;0),LOOKUP(O1913,[1]Branch!$A:$A,[1]Branch!$V:$V),IF(M1913&lt;&gt;0,LOOKUP(M1913,[1]Customer!$A:$A,[1]Customer!$V:$V),IF(N1913&lt;&gt;0,LOOKUP(N1913,[1]Supplier!$A:$A,[1]Supplier!$V:$V))))),"")</f>
        <v/>
      </c>
      <c r="S1913" s="14">
        <f>IFERROR(SUMIF(CREF!A:A,PREF!A1913,CREF!G:G),"")</f>
        <v>0</v>
      </c>
    </row>
    <row r="1914" spans="17:19">
      <c r="Q1914" s="4" t="str">
        <f>IFERROR(IF(IF(AND(IF(M1914&lt;&gt;0,LOOKUP(M1914,[1]Customer!$A:$A,[1]Customer!$B:$B),IF(N1914&lt;&gt;0,LOOKUP(N1914,[1]Supplier!$A:$A,[1]Supplier!$B:$B)))=FALSE,O1914&lt;&gt;0),LOOKUP(O1914,[1]Branch!$A:$A,[1]Branch!$B:$B),IF(M1914&lt;&gt;0,LOOKUP(M1914,[1]Customer!$A:$A,[1]Customer!$B:$B),IF(N1914&lt;&gt;0,LOOKUP(N1914,[1]Supplier!$A:$A,[1]Supplier!$B:$B))))=FALSE,LOOKUP(P1914,[1]Banking!$A:$A,[1]Banking!$B:$B),IF(AND(IF(M1914&lt;&gt;0,LOOKUP(M1914,[1]Customer!$A:$A,[1]Customer!$B:$B),IF(N1914&lt;&gt;0,LOOKUP(N1914,[1]Supplier!$A:$A,[1]Supplier!$B:$B)))=FALSE,O1914&lt;&gt;0),LOOKUP(O1914,[1]Branch!$A:$A,[1]Branch!$B:$B),IF(M1914&lt;&gt;0,LOOKUP(M1914,[1]Customer!$A:$A,[1]Customer!$B:$B),IF(N1914&lt;&gt;0,LOOKUP(N1914,[1]Supplier!$A:$A,[1]Supplier!$B:$B))))),"")</f>
        <v/>
      </c>
      <c r="R1914" s="4" t="str">
        <f>IFERROR(IF(IF(AND(IF(M1914&lt;&gt;0,LOOKUP(M1914,[1]Customer!$A:$A,[1]Customer!$V:$V),IF(N1914&lt;&gt;0,LOOKUP(N1914,[1]Supplier!$A:$A,[1]Supplier!$V:$V)))=FALSE,O1914&lt;&gt;0),LOOKUP(O1914,[1]Branch!$A:$A,[1]Branch!$V:$V),IF(M1914&lt;&gt;0,LOOKUP(M1914,[1]Customer!$A:$A,[1]Customer!$V:$V),IF(N1914&lt;&gt;0,LOOKUP(N1914,[1]Supplier!$A:$A,[1]Supplier!$V:$V))))=FALSE,LOOKUP(P1914,[1]Banking!$A:$A,[1]Banking!$C:$C),IF(AND(IF(M1914&lt;&gt;0,LOOKUP(M1914,[1]Customer!$A:$A,[1]Customer!$V:$V),IF(N1914&lt;&gt;0,LOOKUP(N1914,[1]Supplier!$A:$A,[1]Supplier!$V:$V)))=FALSE,O1914&lt;&gt;0),LOOKUP(O1914,[1]Branch!$A:$A,[1]Branch!$V:$V),IF(M1914&lt;&gt;0,LOOKUP(M1914,[1]Customer!$A:$A,[1]Customer!$V:$V),IF(N1914&lt;&gt;0,LOOKUP(N1914,[1]Supplier!$A:$A,[1]Supplier!$V:$V))))),"")</f>
        <v/>
      </c>
      <c r="S1914" s="14">
        <f>IFERROR(SUMIF(CREF!A:A,PREF!A1914,CREF!G:G),"")</f>
        <v>0</v>
      </c>
    </row>
    <row r="1915" spans="17:19">
      <c r="Q1915" s="4" t="str">
        <f>IFERROR(IF(IF(AND(IF(M1915&lt;&gt;0,LOOKUP(M1915,[1]Customer!$A:$A,[1]Customer!$B:$B),IF(N1915&lt;&gt;0,LOOKUP(N1915,[1]Supplier!$A:$A,[1]Supplier!$B:$B)))=FALSE,O1915&lt;&gt;0),LOOKUP(O1915,[1]Branch!$A:$A,[1]Branch!$B:$B),IF(M1915&lt;&gt;0,LOOKUP(M1915,[1]Customer!$A:$A,[1]Customer!$B:$B),IF(N1915&lt;&gt;0,LOOKUP(N1915,[1]Supplier!$A:$A,[1]Supplier!$B:$B))))=FALSE,LOOKUP(P1915,[1]Banking!$A:$A,[1]Banking!$B:$B),IF(AND(IF(M1915&lt;&gt;0,LOOKUP(M1915,[1]Customer!$A:$A,[1]Customer!$B:$B),IF(N1915&lt;&gt;0,LOOKUP(N1915,[1]Supplier!$A:$A,[1]Supplier!$B:$B)))=FALSE,O1915&lt;&gt;0),LOOKUP(O1915,[1]Branch!$A:$A,[1]Branch!$B:$B),IF(M1915&lt;&gt;0,LOOKUP(M1915,[1]Customer!$A:$A,[1]Customer!$B:$B),IF(N1915&lt;&gt;0,LOOKUP(N1915,[1]Supplier!$A:$A,[1]Supplier!$B:$B))))),"")</f>
        <v/>
      </c>
      <c r="R1915" s="4" t="str">
        <f>IFERROR(IF(IF(AND(IF(M1915&lt;&gt;0,LOOKUP(M1915,[1]Customer!$A:$A,[1]Customer!$V:$V),IF(N1915&lt;&gt;0,LOOKUP(N1915,[1]Supplier!$A:$A,[1]Supplier!$V:$V)))=FALSE,O1915&lt;&gt;0),LOOKUP(O1915,[1]Branch!$A:$A,[1]Branch!$V:$V),IF(M1915&lt;&gt;0,LOOKUP(M1915,[1]Customer!$A:$A,[1]Customer!$V:$V),IF(N1915&lt;&gt;0,LOOKUP(N1915,[1]Supplier!$A:$A,[1]Supplier!$V:$V))))=FALSE,LOOKUP(P1915,[1]Banking!$A:$A,[1]Banking!$C:$C),IF(AND(IF(M1915&lt;&gt;0,LOOKUP(M1915,[1]Customer!$A:$A,[1]Customer!$V:$V),IF(N1915&lt;&gt;0,LOOKUP(N1915,[1]Supplier!$A:$A,[1]Supplier!$V:$V)))=FALSE,O1915&lt;&gt;0),LOOKUP(O1915,[1]Branch!$A:$A,[1]Branch!$V:$V),IF(M1915&lt;&gt;0,LOOKUP(M1915,[1]Customer!$A:$A,[1]Customer!$V:$V),IF(N1915&lt;&gt;0,LOOKUP(N1915,[1]Supplier!$A:$A,[1]Supplier!$V:$V))))),"")</f>
        <v/>
      </c>
      <c r="S1915" s="14">
        <f>IFERROR(SUMIF(CREF!A:A,PREF!A1915,CREF!G:G),"")</f>
        <v>0</v>
      </c>
    </row>
    <row r="1916" spans="17:19">
      <c r="Q1916" s="4" t="str">
        <f>IFERROR(IF(IF(AND(IF(M1916&lt;&gt;0,LOOKUP(M1916,[1]Customer!$A:$A,[1]Customer!$B:$B),IF(N1916&lt;&gt;0,LOOKUP(N1916,[1]Supplier!$A:$A,[1]Supplier!$B:$B)))=FALSE,O1916&lt;&gt;0),LOOKUP(O1916,[1]Branch!$A:$A,[1]Branch!$B:$B),IF(M1916&lt;&gt;0,LOOKUP(M1916,[1]Customer!$A:$A,[1]Customer!$B:$B),IF(N1916&lt;&gt;0,LOOKUP(N1916,[1]Supplier!$A:$A,[1]Supplier!$B:$B))))=FALSE,LOOKUP(P1916,[1]Banking!$A:$A,[1]Banking!$B:$B),IF(AND(IF(M1916&lt;&gt;0,LOOKUP(M1916,[1]Customer!$A:$A,[1]Customer!$B:$B),IF(N1916&lt;&gt;0,LOOKUP(N1916,[1]Supplier!$A:$A,[1]Supplier!$B:$B)))=FALSE,O1916&lt;&gt;0),LOOKUP(O1916,[1]Branch!$A:$A,[1]Branch!$B:$B),IF(M1916&lt;&gt;0,LOOKUP(M1916,[1]Customer!$A:$A,[1]Customer!$B:$B),IF(N1916&lt;&gt;0,LOOKUP(N1916,[1]Supplier!$A:$A,[1]Supplier!$B:$B))))),"")</f>
        <v/>
      </c>
      <c r="R1916" s="4" t="str">
        <f>IFERROR(IF(IF(AND(IF(M1916&lt;&gt;0,LOOKUP(M1916,[1]Customer!$A:$A,[1]Customer!$V:$V),IF(N1916&lt;&gt;0,LOOKUP(N1916,[1]Supplier!$A:$A,[1]Supplier!$V:$V)))=FALSE,O1916&lt;&gt;0),LOOKUP(O1916,[1]Branch!$A:$A,[1]Branch!$V:$V),IF(M1916&lt;&gt;0,LOOKUP(M1916,[1]Customer!$A:$A,[1]Customer!$V:$V),IF(N1916&lt;&gt;0,LOOKUP(N1916,[1]Supplier!$A:$A,[1]Supplier!$V:$V))))=FALSE,LOOKUP(P1916,[1]Banking!$A:$A,[1]Banking!$C:$C),IF(AND(IF(M1916&lt;&gt;0,LOOKUP(M1916,[1]Customer!$A:$A,[1]Customer!$V:$V),IF(N1916&lt;&gt;0,LOOKUP(N1916,[1]Supplier!$A:$A,[1]Supplier!$V:$V)))=FALSE,O1916&lt;&gt;0),LOOKUP(O1916,[1]Branch!$A:$A,[1]Branch!$V:$V),IF(M1916&lt;&gt;0,LOOKUP(M1916,[1]Customer!$A:$A,[1]Customer!$V:$V),IF(N1916&lt;&gt;0,LOOKUP(N1916,[1]Supplier!$A:$A,[1]Supplier!$V:$V))))),"")</f>
        <v/>
      </c>
      <c r="S1916" s="14">
        <f>IFERROR(SUMIF(CREF!A:A,PREF!A1916,CREF!G:G),"")</f>
        <v>0</v>
      </c>
    </row>
    <row r="1917" spans="17:19">
      <c r="Q1917" s="4" t="str">
        <f>IFERROR(IF(IF(AND(IF(M1917&lt;&gt;0,LOOKUP(M1917,[1]Customer!$A:$A,[1]Customer!$B:$B),IF(N1917&lt;&gt;0,LOOKUP(N1917,[1]Supplier!$A:$A,[1]Supplier!$B:$B)))=FALSE,O1917&lt;&gt;0),LOOKUP(O1917,[1]Branch!$A:$A,[1]Branch!$B:$B),IF(M1917&lt;&gt;0,LOOKUP(M1917,[1]Customer!$A:$A,[1]Customer!$B:$B),IF(N1917&lt;&gt;0,LOOKUP(N1917,[1]Supplier!$A:$A,[1]Supplier!$B:$B))))=FALSE,LOOKUP(P1917,[1]Banking!$A:$A,[1]Banking!$B:$B),IF(AND(IF(M1917&lt;&gt;0,LOOKUP(M1917,[1]Customer!$A:$A,[1]Customer!$B:$B),IF(N1917&lt;&gt;0,LOOKUP(N1917,[1]Supplier!$A:$A,[1]Supplier!$B:$B)))=FALSE,O1917&lt;&gt;0),LOOKUP(O1917,[1]Branch!$A:$A,[1]Branch!$B:$B),IF(M1917&lt;&gt;0,LOOKUP(M1917,[1]Customer!$A:$A,[1]Customer!$B:$B),IF(N1917&lt;&gt;0,LOOKUP(N1917,[1]Supplier!$A:$A,[1]Supplier!$B:$B))))),"")</f>
        <v/>
      </c>
      <c r="R1917" s="4" t="str">
        <f>IFERROR(IF(IF(AND(IF(M1917&lt;&gt;0,LOOKUP(M1917,[1]Customer!$A:$A,[1]Customer!$V:$V),IF(N1917&lt;&gt;0,LOOKUP(N1917,[1]Supplier!$A:$A,[1]Supplier!$V:$V)))=FALSE,O1917&lt;&gt;0),LOOKUP(O1917,[1]Branch!$A:$A,[1]Branch!$V:$V),IF(M1917&lt;&gt;0,LOOKUP(M1917,[1]Customer!$A:$A,[1]Customer!$V:$V),IF(N1917&lt;&gt;0,LOOKUP(N1917,[1]Supplier!$A:$A,[1]Supplier!$V:$V))))=FALSE,LOOKUP(P1917,[1]Banking!$A:$A,[1]Banking!$C:$C),IF(AND(IF(M1917&lt;&gt;0,LOOKUP(M1917,[1]Customer!$A:$A,[1]Customer!$V:$V),IF(N1917&lt;&gt;0,LOOKUP(N1917,[1]Supplier!$A:$A,[1]Supplier!$V:$V)))=FALSE,O1917&lt;&gt;0),LOOKUP(O1917,[1]Branch!$A:$A,[1]Branch!$V:$V),IF(M1917&lt;&gt;0,LOOKUP(M1917,[1]Customer!$A:$A,[1]Customer!$V:$V),IF(N1917&lt;&gt;0,LOOKUP(N1917,[1]Supplier!$A:$A,[1]Supplier!$V:$V))))),"")</f>
        <v/>
      </c>
      <c r="S1917" s="14">
        <f>IFERROR(SUMIF(CREF!A:A,PREF!A1917,CREF!G:G),"")</f>
        <v>0</v>
      </c>
    </row>
    <row r="1918" spans="17:19">
      <c r="Q1918" s="4" t="str">
        <f>IFERROR(IF(IF(AND(IF(M1918&lt;&gt;0,LOOKUP(M1918,[1]Customer!$A:$A,[1]Customer!$B:$B),IF(N1918&lt;&gt;0,LOOKUP(N1918,[1]Supplier!$A:$A,[1]Supplier!$B:$B)))=FALSE,O1918&lt;&gt;0),LOOKUP(O1918,[1]Branch!$A:$A,[1]Branch!$B:$B),IF(M1918&lt;&gt;0,LOOKUP(M1918,[1]Customer!$A:$A,[1]Customer!$B:$B),IF(N1918&lt;&gt;0,LOOKUP(N1918,[1]Supplier!$A:$A,[1]Supplier!$B:$B))))=FALSE,LOOKUP(P1918,[1]Banking!$A:$A,[1]Banking!$B:$B),IF(AND(IF(M1918&lt;&gt;0,LOOKUP(M1918,[1]Customer!$A:$A,[1]Customer!$B:$B),IF(N1918&lt;&gt;0,LOOKUP(N1918,[1]Supplier!$A:$A,[1]Supplier!$B:$B)))=FALSE,O1918&lt;&gt;0),LOOKUP(O1918,[1]Branch!$A:$A,[1]Branch!$B:$B),IF(M1918&lt;&gt;0,LOOKUP(M1918,[1]Customer!$A:$A,[1]Customer!$B:$B),IF(N1918&lt;&gt;0,LOOKUP(N1918,[1]Supplier!$A:$A,[1]Supplier!$B:$B))))),"")</f>
        <v/>
      </c>
      <c r="R1918" s="4" t="str">
        <f>IFERROR(IF(IF(AND(IF(M1918&lt;&gt;0,LOOKUP(M1918,[1]Customer!$A:$A,[1]Customer!$V:$V),IF(N1918&lt;&gt;0,LOOKUP(N1918,[1]Supplier!$A:$A,[1]Supplier!$V:$V)))=FALSE,O1918&lt;&gt;0),LOOKUP(O1918,[1]Branch!$A:$A,[1]Branch!$V:$V),IF(M1918&lt;&gt;0,LOOKUP(M1918,[1]Customer!$A:$A,[1]Customer!$V:$V),IF(N1918&lt;&gt;0,LOOKUP(N1918,[1]Supplier!$A:$A,[1]Supplier!$V:$V))))=FALSE,LOOKUP(P1918,[1]Banking!$A:$A,[1]Banking!$C:$C),IF(AND(IF(M1918&lt;&gt;0,LOOKUP(M1918,[1]Customer!$A:$A,[1]Customer!$V:$V),IF(N1918&lt;&gt;0,LOOKUP(N1918,[1]Supplier!$A:$A,[1]Supplier!$V:$V)))=FALSE,O1918&lt;&gt;0),LOOKUP(O1918,[1]Branch!$A:$A,[1]Branch!$V:$V),IF(M1918&lt;&gt;0,LOOKUP(M1918,[1]Customer!$A:$A,[1]Customer!$V:$V),IF(N1918&lt;&gt;0,LOOKUP(N1918,[1]Supplier!$A:$A,[1]Supplier!$V:$V))))),"")</f>
        <v/>
      </c>
      <c r="S1918" s="14">
        <f>IFERROR(SUMIF(CREF!A:A,PREF!A1918,CREF!G:G),"")</f>
        <v>0</v>
      </c>
    </row>
    <row r="1919" spans="17:19">
      <c r="Q1919" s="4" t="str">
        <f>IFERROR(IF(IF(AND(IF(M1919&lt;&gt;0,LOOKUP(M1919,[1]Customer!$A:$A,[1]Customer!$B:$B),IF(N1919&lt;&gt;0,LOOKUP(N1919,[1]Supplier!$A:$A,[1]Supplier!$B:$B)))=FALSE,O1919&lt;&gt;0),LOOKUP(O1919,[1]Branch!$A:$A,[1]Branch!$B:$B),IF(M1919&lt;&gt;0,LOOKUP(M1919,[1]Customer!$A:$A,[1]Customer!$B:$B),IF(N1919&lt;&gt;0,LOOKUP(N1919,[1]Supplier!$A:$A,[1]Supplier!$B:$B))))=FALSE,LOOKUP(P1919,[1]Banking!$A:$A,[1]Banking!$B:$B),IF(AND(IF(M1919&lt;&gt;0,LOOKUP(M1919,[1]Customer!$A:$A,[1]Customer!$B:$B),IF(N1919&lt;&gt;0,LOOKUP(N1919,[1]Supplier!$A:$A,[1]Supplier!$B:$B)))=FALSE,O1919&lt;&gt;0),LOOKUP(O1919,[1]Branch!$A:$A,[1]Branch!$B:$B),IF(M1919&lt;&gt;0,LOOKUP(M1919,[1]Customer!$A:$A,[1]Customer!$B:$B),IF(N1919&lt;&gt;0,LOOKUP(N1919,[1]Supplier!$A:$A,[1]Supplier!$B:$B))))),"")</f>
        <v/>
      </c>
      <c r="R1919" s="4" t="str">
        <f>IFERROR(IF(IF(AND(IF(M1919&lt;&gt;0,LOOKUP(M1919,[1]Customer!$A:$A,[1]Customer!$V:$V),IF(N1919&lt;&gt;0,LOOKUP(N1919,[1]Supplier!$A:$A,[1]Supplier!$V:$V)))=FALSE,O1919&lt;&gt;0),LOOKUP(O1919,[1]Branch!$A:$A,[1]Branch!$V:$V),IF(M1919&lt;&gt;0,LOOKUP(M1919,[1]Customer!$A:$A,[1]Customer!$V:$V),IF(N1919&lt;&gt;0,LOOKUP(N1919,[1]Supplier!$A:$A,[1]Supplier!$V:$V))))=FALSE,LOOKUP(P1919,[1]Banking!$A:$A,[1]Banking!$C:$C),IF(AND(IF(M1919&lt;&gt;0,LOOKUP(M1919,[1]Customer!$A:$A,[1]Customer!$V:$V),IF(N1919&lt;&gt;0,LOOKUP(N1919,[1]Supplier!$A:$A,[1]Supplier!$V:$V)))=FALSE,O1919&lt;&gt;0),LOOKUP(O1919,[1]Branch!$A:$A,[1]Branch!$V:$V),IF(M1919&lt;&gt;0,LOOKUP(M1919,[1]Customer!$A:$A,[1]Customer!$V:$V),IF(N1919&lt;&gt;0,LOOKUP(N1919,[1]Supplier!$A:$A,[1]Supplier!$V:$V))))),"")</f>
        <v/>
      </c>
      <c r="S1919" s="14">
        <f>IFERROR(SUMIF(CREF!A:A,PREF!A1919,CREF!G:G),"")</f>
        <v>0</v>
      </c>
    </row>
    <row r="1920" spans="17:19">
      <c r="Q1920" s="4" t="str">
        <f>IFERROR(IF(IF(AND(IF(M1920&lt;&gt;0,LOOKUP(M1920,[1]Customer!$A:$A,[1]Customer!$B:$B),IF(N1920&lt;&gt;0,LOOKUP(N1920,[1]Supplier!$A:$A,[1]Supplier!$B:$B)))=FALSE,O1920&lt;&gt;0),LOOKUP(O1920,[1]Branch!$A:$A,[1]Branch!$B:$B),IF(M1920&lt;&gt;0,LOOKUP(M1920,[1]Customer!$A:$A,[1]Customer!$B:$B),IF(N1920&lt;&gt;0,LOOKUP(N1920,[1]Supplier!$A:$A,[1]Supplier!$B:$B))))=FALSE,LOOKUP(P1920,[1]Banking!$A:$A,[1]Banking!$B:$B),IF(AND(IF(M1920&lt;&gt;0,LOOKUP(M1920,[1]Customer!$A:$A,[1]Customer!$B:$B),IF(N1920&lt;&gt;0,LOOKUP(N1920,[1]Supplier!$A:$A,[1]Supplier!$B:$B)))=FALSE,O1920&lt;&gt;0),LOOKUP(O1920,[1]Branch!$A:$A,[1]Branch!$B:$B),IF(M1920&lt;&gt;0,LOOKUP(M1920,[1]Customer!$A:$A,[1]Customer!$B:$B),IF(N1920&lt;&gt;0,LOOKUP(N1920,[1]Supplier!$A:$A,[1]Supplier!$B:$B))))),"")</f>
        <v/>
      </c>
      <c r="R1920" s="4" t="str">
        <f>IFERROR(IF(IF(AND(IF(M1920&lt;&gt;0,LOOKUP(M1920,[1]Customer!$A:$A,[1]Customer!$V:$V),IF(N1920&lt;&gt;0,LOOKUP(N1920,[1]Supplier!$A:$A,[1]Supplier!$V:$V)))=FALSE,O1920&lt;&gt;0),LOOKUP(O1920,[1]Branch!$A:$A,[1]Branch!$V:$V),IF(M1920&lt;&gt;0,LOOKUP(M1920,[1]Customer!$A:$A,[1]Customer!$V:$V),IF(N1920&lt;&gt;0,LOOKUP(N1920,[1]Supplier!$A:$A,[1]Supplier!$V:$V))))=FALSE,LOOKUP(P1920,[1]Banking!$A:$A,[1]Banking!$C:$C),IF(AND(IF(M1920&lt;&gt;0,LOOKUP(M1920,[1]Customer!$A:$A,[1]Customer!$V:$V),IF(N1920&lt;&gt;0,LOOKUP(N1920,[1]Supplier!$A:$A,[1]Supplier!$V:$V)))=FALSE,O1920&lt;&gt;0),LOOKUP(O1920,[1]Branch!$A:$A,[1]Branch!$V:$V),IF(M1920&lt;&gt;0,LOOKUP(M1920,[1]Customer!$A:$A,[1]Customer!$V:$V),IF(N1920&lt;&gt;0,LOOKUP(N1920,[1]Supplier!$A:$A,[1]Supplier!$V:$V))))),"")</f>
        <v/>
      </c>
      <c r="S1920" s="14">
        <f>IFERROR(SUMIF(CREF!A:A,PREF!A1920,CREF!G:G),"")</f>
        <v>0</v>
      </c>
    </row>
    <row r="1921" spans="17:19">
      <c r="Q1921" s="4" t="str">
        <f>IFERROR(IF(IF(AND(IF(M1921&lt;&gt;0,LOOKUP(M1921,[1]Customer!$A:$A,[1]Customer!$B:$B),IF(N1921&lt;&gt;0,LOOKUP(N1921,[1]Supplier!$A:$A,[1]Supplier!$B:$B)))=FALSE,O1921&lt;&gt;0),LOOKUP(O1921,[1]Branch!$A:$A,[1]Branch!$B:$B),IF(M1921&lt;&gt;0,LOOKUP(M1921,[1]Customer!$A:$A,[1]Customer!$B:$B),IF(N1921&lt;&gt;0,LOOKUP(N1921,[1]Supplier!$A:$A,[1]Supplier!$B:$B))))=FALSE,LOOKUP(P1921,[1]Banking!$A:$A,[1]Banking!$B:$B),IF(AND(IF(M1921&lt;&gt;0,LOOKUP(M1921,[1]Customer!$A:$A,[1]Customer!$B:$B),IF(N1921&lt;&gt;0,LOOKUP(N1921,[1]Supplier!$A:$A,[1]Supplier!$B:$B)))=FALSE,O1921&lt;&gt;0),LOOKUP(O1921,[1]Branch!$A:$A,[1]Branch!$B:$B),IF(M1921&lt;&gt;0,LOOKUP(M1921,[1]Customer!$A:$A,[1]Customer!$B:$B),IF(N1921&lt;&gt;0,LOOKUP(N1921,[1]Supplier!$A:$A,[1]Supplier!$B:$B))))),"")</f>
        <v/>
      </c>
      <c r="R1921" s="4" t="str">
        <f>IFERROR(IF(IF(AND(IF(M1921&lt;&gt;0,LOOKUP(M1921,[1]Customer!$A:$A,[1]Customer!$V:$V),IF(N1921&lt;&gt;0,LOOKUP(N1921,[1]Supplier!$A:$A,[1]Supplier!$V:$V)))=FALSE,O1921&lt;&gt;0),LOOKUP(O1921,[1]Branch!$A:$A,[1]Branch!$V:$V),IF(M1921&lt;&gt;0,LOOKUP(M1921,[1]Customer!$A:$A,[1]Customer!$V:$V),IF(N1921&lt;&gt;0,LOOKUP(N1921,[1]Supplier!$A:$A,[1]Supplier!$V:$V))))=FALSE,LOOKUP(P1921,[1]Banking!$A:$A,[1]Banking!$C:$C),IF(AND(IF(M1921&lt;&gt;0,LOOKUP(M1921,[1]Customer!$A:$A,[1]Customer!$V:$V),IF(N1921&lt;&gt;0,LOOKUP(N1921,[1]Supplier!$A:$A,[1]Supplier!$V:$V)))=FALSE,O1921&lt;&gt;0),LOOKUP(O1921,[1]Branch!$A:$A,[1]Branch!$V:$V),IF(M1921&lt;&gt;0,LOOKUP(M1921,[1]Customer!$A:$A,[1]Customer!$V:$V),IF(N1921&lt;&gt;0,LOOKUP(N1921,[1]Supplier!$A:$A,[1]Supplier!$V:$V))))),"")</f>
        <v/>
      </c>
      <c r="S1921" s="14">
        <f>IFERROR(SUMIF(CREF!A:A,PREF!A1921,CREF!G:G),"")</f>
        <v>0</v>
      </c>
    </row>
    <row r="1922" spans="17:19">
      <c r="Q1922" s="4" t="str">
        <f>IFERROR(IF(IF(AND(IF(M1922&lt;&gt;0,LOOKUP(M1922,[1]Customer!$A:$A,[1]Customer!$B:$B),IF(N1922&lt;&gt;0,LOOKUP(N1922,[1]Supplier!$A:$A,[1]Supplier!$B:$B)))=FALSE,O1922&lt;&gt;0),LOOKUP(O1922,[1]Branch!$A:$A,[1]Branch!$B:$B),IF(M1922&lt;&gt;0,LOOKUP(M1922,[1]Customer!$A:$A,[1]Customer!$B:$B),IF(N1922&lt;&gt;0,LOOKUP(N1922,[1]Supplier!$A:$A,[1]Supplier!$B:$B))))=FALSE,LOOKUP(P1922,[1]Banking!$A:$A,[1]Banking!$B:$B),IF(AND(IF(M1922&lt;&gt;0,LOOKUP(M1922,[1]Customer!$A:$A,[1]Customer!$B:$B),IF(N1922&lt;&gt;0,LOOKUP(N1922,[1]Supplier!$A:$A,[1]Supplier!$B:$B)))=FALSE,O1922&lt;&gt;0),LOOKUP(O1922,[1]Branch!$A:$A,[1]Branch!$B:$B),IF(M1922&lt;&gt;0,LOOKUP(M1922,[1]Customer!$A:$A,[1]Customer!$B:$B),IF(N1922&lt;&gt;0,LOOKUP(N1922,[1]Supplier!$A:$A,[1]Supplier!$B:$B))))),"")</f>
        <v/>
      </c>
      <c r="R1922" s="4" t="str">
        <f>IFERROR(IF(IF(AND(IF(M1922&lt;&gt;0,LOOKUP(M1922,[1]Customer!$A:$A,[1]Customer!$V:$V),IF(N1922&lt;&gt;0,LOOKUP(N1922,[1]Supplier!$A:$A,[1]Supplier!$V:$V)))=FALSE,O1922&lt;&gt;0),LOOKUP(O1922,[1]Branch!$A:$A,[1]Branch!$V:$V),IF(M1922&lt;&gt;0,LOOKUP(M1922,[1]Customer!$A:$A,[1]Customer!$V:$V),IF(N1922&lt;&gt;0,LOOKUP(N1922,[1]Supplier!$A:$A,[1]Supplier!$V:$V))))=FALSE,LOOKUP(P1922,[1]Banking!$A:$A,[1]Banking!$C:$C),IF(AND(IF(M1922&lt;&gt;0,LOOKUP(M1922,[1]Customer!$A:$A,[1]Customer!$V:$V),IF(N1922&lt;&gt;0,LOOKUP(N1922,[1]Supplier!$A:$A,[1]Supplier!$V:$V)))=FALSE,O1922&lt;&gt;0),LOOKUP(O1922,[1]Branch!$A:$A,[1]Branch!$V:$V),IF(M1922&lt;&gt;0,LOOKUP(M1922,[1]Customer!$A:$A,[1]Customer!$V:$V),IF(N1922&lt;&gt;0,LOOKUP(N1922,[1]Supplier!$A:$A,[1]Supplier!$V:$V))))),"")</f>
        <v/>
      </c>
      <c r="S1922" s="14">
        <f>IFERROR(SUMIF(CREF!A:A,PREF!A1922,CREF!G:G),"")</f>
        <v>0</v>
      </c>
    </row>
    <row r="1923" spans="17:19">
      <c r="Q1923" s="4" t="str">
        <f>IFERROR(IF(IF(AND(IF(M1923&lt;&gt;0,LOOKUP(M1923,[1]Customer!$A:$A,[1]Customer!$B:$B),IF(N1923&lt;&gt;0,LOOKUP(N1923,[1]Supplier!$A:$A,[1]Supplier!$B:$B)))=FALSE,O1923&lt;&gt;0),LOOKUP(O1923,[1]Branch!$A:$A,[1]Branch!$B:$B),IF(M1923&lt;&gt;0,LOOKUP(M1923,[1]Customer!$A:$A,[1]Customer!$B:$B),IF(N1923&lt;&gt;0,LOOKUP(N1923,[1]Supplier!$A:$A,[1]Supplier!$B:$B))))=FALSE,LOOKUP(P1923,[1]Banking!$A:$A,[1]Banking!$B:$B),IF(AND(IF(M1923&lt;&gt;0,LOOKUP(M1923,[1]Customer!$A:$A,[1]Customer!$B:$B),IF(N1923&lt;&gt;0,LOOKUP(N1923,[1]Supplier!$A:$A,[1]Supplier!$B:$B)))=FALSE,O1923&lt;&gt;0),LOOKUP(O1923,[1]Branch!$A:$A,[1]Branch!$B:$B),IF(M1923&lt;&gt;0,LOOKUP(M1923,[1]Customer!$A:$A,[1]Customer!$B:$B),IF(N1923&lt;&gt;0,LOOKUP(N1923,[1]Supplier!$A:$A,[1]Supplier!$B:$B))))),"")</f>
        <v/>
      </c>
      <c r="R1923" s="4" t="str">
        <f>IFERROR(IF(IF(AND(IF(M1923&lt;&gt;0,LOOKUP(M1923,[1]Customer!$A:$A,[1]Customer!$V:$V),IF(N1923&lt;&gt;0,LOOKUP(N1923,[1]Supplier!$A:$A,[1]Supplier!$V:$V)))=FALSE,O1923&lt;&gt;0),LOOKUP(O1923,[1]Branch!$A:$A,[1]Branch!$V:$V),IF(M1923&lt;&gt;0,LOOKUP(M1923,[1]Customer!$A:$A,[1]Customer!$V:$V),IF(N1923&lt;&gt;0,LOOKUP(N1923,[1]Supplier!$A:$A,[1]Supplier!$V:$V))))=FALSE,LOOKUP(P1923,[1]Banking!$A:$A,[1]Banking!$C:$C),IF(AND(IF(M1923&lt;&gt;0,LOOKUP(M1923,[1]Customer!$A:$A,[1]Customer!$V:$V),IF(N1923&lt;&gt;0,LOOKUP(N1923,[1]Supplier!$A:$A,[1]Supplier!$V:$V)))=FALSE,O1923&lt;&gt;0),LOOKUP(O1923,[1]Branch!$A:$A,[1]Branch!$V:$V),IF(M1923&lt;&gt;0,LOOKUP(M1923,[1]Customer!$A:$A,[1]Customer!$V:$V),IF(N1923&lt;&gt;0,LOOKUP(N1923,[1]Supplier!$A:$A,[1]Supplier!$V:$V))))),"")</f>
        <v/>
      </c>
      <c r="S1923" s="14">
        <f>IFERROR(SUMIF(CREF!A:A,PREF!A1923,CREF!G:G),"")</f>
        <v>0</v>
      </c>
    </row>
    <row r="1924" spans="17:19">
      <c r="Q1924" s="4" t="str">
        <f>IFERROR(IF(IF(AND(IF(M1924&lt;&gt;0,LOOKUP(M1924,[1]Customer!$A:$A,[1]Customer!$B:$B),IF(N1924&lt;&gt;0,LOOKUP(N1924,[1]Supplier!$A:$A,[1]Supplier!$B:$B)))=FALSE,O1924&lt;&gt;0),LOOKUP(O1924,[1]Branch!$A:$A,[1]Branch!$B:$B),IF(M1924&lt;&gt;0,LOOKUP(M1924,[1]Customer!$A:$A,[1]Customer!$B:$B),IF(N1924&lt;&gt;0,LOOKUP(N1924,[1]Supplier!$A:$A,[1]Supplier!$B:$B))))=FALSE,LOOKUP(P1924,[1]Banking!$A:$A,[1]Banking!$B:$B),IF(AND(IF(M1924&lt;&gt;0,LOOKUP(M1924,[1]Customer!$A:$A,[1]Customer!$B:$B),IF(N1924&lt;&gt;0,LOOKUP(N1924,[1]Supplier!$A:$A,[1]Supplier!$B:$B)))=FALSE,O1924&lt;&gt;0),LOOKUP(O1924,[1]Branch!$A:$A,[1]Branch!$B:$B),IF(M1924&lt;&gt;0,LOOKUP(M1924,[1]Customer!$A:$A,[1]Customer!$B:$B),IF(N1924&lt;&gt;0,LOOKUP(N1924,[1]Supplier!$A:$A,[1]Supplier!$B:$B))))),"")</f>
        <v/>
      </c>
      <c r="R1924" s="4" t="str">
        <f>IFERROR(IF(IF(AND(IF(M1924&lt;&gt;0,LOOKUP(M1924,[1]Customer!$A:$A,[1]Customer!$V:$V),IF(N1924&lt;&gt;0,LOOKUP(N1924,[1]Supplier!$A:$A,[1]Supplier!$V:$V)))=FALSE,O1924&lt;&gt;0),LOOKUP(O1924,[1]Branch!$A:$A,[1]Branch!$V:$V),IF(M1924&lt;&gt;0,LOOKUP(M1924,[1]Customer!$A:$A,[1]Customer!$V:$V),IF(N1924&lt;&gt;0,LOOKUP(N1924,[1]Supplier!$A:$A,[1]Supplier!$V:$V))))=FALSE,LOOKUP(P1924,[1]Banking!$A:$A,[1]Banking!$C:$C),IF(AND(IF(M1924&lt;&gt;0,LOOKUP(M1924,[1]Customer!$A:$A,[1]Customer!$V:$V),IF(N1924&lt;&gt;0,LOOKUP(N1924,[1]Supplier!$A:$A,[1]Supplier!$V:$V)))=FALSE,O1924&lt;&gt;0),LOOKUP(O1924,[1]Branch!$A:$A,[1]Branch!$V:$V),IF(M1924&lt;&gt;0,LOOKUP(M1924,[1]Customer!$A:$A,[1]Customer!$V:$V),IF(N1924&lt;&gt;0,LOOKUP(N1924,[1]Supplier!$A:$A,[1]Supplier!$V:$V))))),"")</f>
        <v/>
      </c>
      <c r="S1924" s="14">
        <f>IFERROR(SUMIF(CREF!A:A,PREF!A1924,CREF!G:G),"")</f>
        <v>0</v>
      </c>
    </row>
    <row r="1925" spans="17:19">
      <c r="Q1925" s="4" t="str">
        <f>IFERROR(IF(IF(AND(IF(M1925&lt;&gt;0,LOOKUP(M1925,[1]Customer!$A:$A,[1]Customer!$B:$B),IF(N1925&lt;&gt;0,LOOKUP(N1925,[1]Supplier!$A:$A,[1]Supplier!$B:$B)))=FALSE,O1925&lt;&gt;0),LOOKUP(O1925,[1]Branch!$A:$A,[1]Branch!$B:$B),IF(M1925&lt;&gt;0,LOOKUP(M1925,[1]Customer!$A:$A,[1]Customer!$B:$B),IF(N1925&lt;&gt;0,LOOKUP(N1925,[1]Supplier!$A:$A,[1]Supplier!$B:$B))))=FALSE,LOOKUP(P1925,[1]Banking!$A:$A,[1]Banking!$B:$B),IF(AND(IF(M1925&lt;&gt;0,LOOKUP(M1925,[1]Customer!$A:$A,[1]Customer!$B:$B),IF(N1925&lt;&gt;0,LOOKUP(N1925,[1]Supplier!$A:$A,[1]Supplier!$B:$B)))=FALSE,O1925&lt;&gt;0),LOOKUP(O1925,[1]Branch!$A:$A,[1]Branch!$B:$B),IF(M1925&lt;&gt;0,LOOKUP(M1925,[1]Customer!$A:$A,[1]Customer!$B:$B),IF(N1925&lt;&gt;0,LOOKUP(N1925,[1]Supplier!$A:$A,[1]Supplier!$B:$B))))),"")</f>
        <v/>
      </c>
      <c r="R1925" s="4" t="str">
        <f>IFERROR(IF(IF(AND(IF(M1925&lt;&gt;0,LOOKUP(M1925,[1]Customer!$A:$A,[1]Customer!$V:$V),IF(N1925&lt;&gt;0,LOOKUP(N1925,[1]Supplier!$A:$A,[1]Supplier!$V:$V)))=FALSE,O1925&lt;&gt;0),LOOKUP(O1925,[1]Branch!$A:$A,[1]Branch!$V:$V),IF(M1925&lt;&gt;0,LOOKUP(M1925,[1]Customer!$A:$A,[1]Customer!$V:$V),IF(N1925&lt;&gt;0,LOOKUP(N1925,[1]Supplier!$A:$A,[1]Supplier!$V:$V))))=FALSE,LOOKUP(P1925,[1]Banking!$A:$A,[1]Banking!$C:$C),IF(AND(IF(M1925&lt;&gt;0,LOOKUP(M1925,[1]Customer!$A:$A,[1]Customer!$V:$V),IF(N1925&lt;&gt;0,LOOKUP(N1925,[1]Supplier!$A:$A,[1]Supplier!$V:$V)))=FALSE,O1925&lt;&gt;0),LOOKUP(O1925,[1]Branch!$A:$A,[1]Branch!$V:$V),IF(M1925&lt;&gt;0,LOOKUP(M1925,[1]Customer!$A:$A,[1]Customer!$V:$V),IF(N1925&lt;&gt;0,LOOKUP(N1925,[1]Supplier!$A:$A,[1]Supplier!$V:$V))))),"")</f>
        <v/>
      </c>
      <c r="S1925" s="14">
        <f>IFERROR(SUMIF(CREF!A:A,PREF!A1925,CREF!G:G),"")</f>
        <v>0</v>
      </c>
    </row>
    <row r="1926" spans="17:19">
      <c r="Q1926" s="4" t="str">
        <f>IFERROR(IF(IF(AND(IF(M1926&lt;&gt;0,LOOKUP(M1926,[1]Customer!$A:$A,[1]Customer!$B:$B),IF(N1926&lt;&gt;0,LOOKUP(N1926,[1]Supplier!$A:$A,[1]Supplier!$B:$B)))=FALSE,O1926&lt;&gt;0),LOOKUP(O1926,[1]Branch!$A:$A,[1]Branch!$B:$B),IF(M1926&lt;&gt;0,LOOKUP(M1926,[1]Customer!$A:$A,[1]Customer!$B:$B),IF(N1926&lt;&gt;0,LOOKUP(N1926,[1]Supplier!$A:$A,[1]Supplier!$B:$B))))=FALSE,LOOKUP(P1926,[1]Banking!$A:$A,[1]Banking!$B:$B),IF(AND(IF(M1926&lt;&gt;0,LOOKUP(M1926,[1]Customer!$A:$A,[1]Customer!$B:$B),IF(N1926&lt;&gt;0,LOOKUP(N1926,[1]Supplier!$A:$A,[1]Supplier!$B:$B)))=FALSE,O1926&lt;&gt;0),LOOKUP(O1926,[1]Branch!$A:$A,[1]Branch!$B:$B),IF(M1926&lt;&gt;0,LOOKUP(M1926,[1]Customer!$A:$A,[1]Customer!$B:$B),IF(N1926&lt;&gt;0,LOOKUP(N1926,[1]Supplier!$A:$A,[1]Supplier!$B:$B))))),"")</f>
        <v/>
      </c>
      <c r="R1926" s="4" t="str">
        <f>IFERROR(IF(IF(AND(IF(M1926&lt;&gt;0,LOOKUP(M1926,[1]Customer!$A:$A,[1]Customer!$V:$V),IF(N1926&lt;&gt;0,LOOKUP(N1926,[1]Supplier!$A:$A,[1]Supplier!$V:$V)))=FALSE,O1926&lt;&gt;0),LOOKUP(O1926,[1]Branch!$A:$A,[1]Branch!$V:$V),IF(M1926&lt;&gt;0,LOOKUP(M1926,[1]Customer!$A:$A,[1]Customer!$V:$V),IF(N1926&lt;&gt;0,LOOKUP(N1926,[1]Supplier!$A:$A,[1]Supplier!$V:$V))))=FALSE,LOOKUP(P1926,[1]Banking!$A:$A,[1]Banking!$C:$C),IF(AND(IF(M1926&lt;&gt;0,LOOKUP(M1926,[1]Customer!$A:$A,[1]Customer!$V:$V),IF(N1926&lt;&gt;0,LOOKUP(N1926,[1]Supplier!$A:$A,[1]Supplier!$V:$V)))=FALSE,O1926&lt;&gt;0),LOOKUP(O1926,[1]Branch!$A:$A,[1]Branch!$V:$V),IF(M1926&lt;&gt;0,LOOKUP(M1926,[1]Customer!$A:$A,[1]Customer!$V:$V),IF(N1926&lt;&gt;0,LOOKUP(N1926,[1]Supplier!$A:$A,[1]Supplier!$V:$V))))),"")</f>
        <v/>
      </c>
      <c r="S1926" s="14">
        <f>IFERROR(SUMIF(CREF!A:A,PREF!A1926,CREF!G:G),"")</f>
        <v>0</v>
      </c>
    </row>
    <row r="1927" spans="17:19">
      <c r="Q1927" s="4" t="str">
        <f>IFERROR(IF(IF(AND(IF(M1927&lt;&gt;0,LOOKUP(M1927,[1]Customer!$A:$A,[1]Customer!$B:$B),IF(N1927&lt;&gt;0,LOOKUP(N1927,[1]Supplier!$A:$A,[1]Supplier!$B:$B)))=FALSE,O1927&lt;&gt;0),LOOKUP(O1927,[1]Branch!$A:$A,[1]Branch!$B:$B),IF(M1927&lt;&gt;0,LOOKUP(M1927,[1]Customer!$A:$A,[1]Customer!$B:$B),IF(N1927&lt;&gt;0,LOOKUP(N1927,[1]Supplier!$A:$A,[1]Supplier!$B:$B))))=FALSE,LOOKUP(P1927,[1]Banking!$A:$A,[1]Banking!$B:$B),IF(AND(IF(M1927&lt;&gt;0,LOOKUP(M1927,[1]Customer!$A:$A,[1]Customer!$B:$B),IF(N1927&lt;&gt;0,LOOKUP(N1927,[1]Supplier!$A:$A,[1]Supplier!$B:$B)))=FALSE,O1927&lt;&gt;0),LOOKUP(O1927,[1]Branch!$A:$A,[1]Branch!$B:$B),IF(M1927&lt;&gt;0,LOOKUP(M1927,[1]Customer!$A:$A,[1]Customer!$B:$B),IF(N1927&lt;&gt;0,LOOKUP(N1927,[1]Supplier!$A:$A,[1]Supplier!$B:$B))))),"")</f>
        <v/>
      </c>
      <c r="R1927" s="4" t="str">
        <f>IFERROR(IF(IF(AND(IF(M1927&lt;&gt;0,LOOKUP(M1927,[1]Customer!$A:$A,[1]Customer!$V:$V),IF(N1927&lt;&gt;0,LOOKUP(N1927,[1]Supplier!$A:$A,[1]Supplier!$V:$V)))=FALSE,O1927&lt;&gt;0),LOOKUP(O1927,[1]Branch!$A:$A,[1]Branch!$V:$V),IF(M1927&lt;&gt;0,LOOKUP(M1927,[1]Customer!$A:$A,[1]Customer!$V:$V),IF(N1927&lt;&gt;0,LOOKUP(N1927,[1]Supplier!$A:$A,[1]Supplier!$V:$V))))=FALSE,LOOKUP(P1927,[1]Banking!$A:$A,[1]Banking!$C:$C),IF(AND(IF(M1927&lt;&gt;0,LOOKUP(M1927,[1]Customer!$A:$A,[1]Customer!$V:$V),IF(N1927&lt;&gt;0,LOOKUP(N1927,[1]Supplier!$A:$A,[1]Supplier!$V:$V)))=FALSE,O1927&lt;&gt;0),LOOKUP(O1927,[1]Branch!$A:$A,[1]Branch!$V:$V),IF(M1927&lt;&gt;0,LOOKUP(M1927,[1]Customer!$A:$A,[1]Customer!$V:$V),IF(N1927&lt;&gt;0,LOOKUP(N1927,[1]Supplier!$A:$A,[1]Supplier!$V:$V))))),"")</f>
        <v/>
      </c>
      <c r="S1927" s="14">
        <f>IFERROR(SUMIF(CREF!A:A,PREF!A1927,CREF!G:G),"")</f>
        <v>0</v>
      </c>
    </row>
    <row r="1928" spans="17:19">
      <c r="Q1928" s="4" t="str">
        <f>IFERROR(IF(IF(AND(IF(M1928&lt;&gt;0,LOOKUP(M1928,[1]Customer!$A:$A,[1]Customer!$B:$B),IF(N1928&lt;&gt;0,LOOKUP(N1928,[1]Supplier!$A:$A,[1]Supplier!$B:$B)))=FALSE,O1928&lt;&gt;0),LOOKUP(O1928,[1]Branch!$A:$A,[1]Branch!$B:$B),IF(M1928&lt;&gt;0,LOOKUP(M1928,[1]Customer!$A:$A,[1]Customer!$B:$B),IF(N1928&lt;&gt;0,LOOKUP(N1928,[1]Supplier!$A:$A,[1]Supplier!$B:$B))))=FALSE,LOOKUP(P1928,[1]Banking!$A:$A,[1]Banking!$B:$B),IF(AND(IF(M1928&lt;&gt;0,LOOKUP(M1928,[1]Customer!$A:$A,[1]Customer!$B:$B),IF(N1928&lt;&gt;0,LOOKUP(N1928,[1]Supplier!$A:$A,[1]Supplier!$B:$B)))=FALSE,O1928&lt;&gt;0),LOOKUP(O1928,[1]Branch!$A:$A,[1]Branch!$B:$B),IF(M1928&lt;&gt;0,LOOKUP(M1928,[1]Customer!$A:$A,[1]Customer!$B:$B),IF(N1928&lt;&gt;0,LOOKUP(N1928,[1]Supplier!$A:$A,[1]Supplier!$B:$B))))),"")</f>
        <v/>
      </c>
      <c r="R1928" s="4" t="str">
        <f>IFERROR(IF(IF(AND(IF(M1928&lt;&gt;0,LOOKUP(M1928,[1]Customer!$A:$A,[1]Customer!$V:$V),IF(N1928&lt;&gt;0,LOOKUP(N1928,[1]Supplier!$A:$A,[1]Supplier!$V:$V)))=FALSE,O1928&lt;&gt;0),LOOKUP(O1928,[1]Branch!$A:$A,[1]Branch!$V:$V),IF(M1928&lt;&gt;0,LOOKUP(M1928,[1]Customer!$A:$A,[1]Customer!$V:$V),IF(N1928&lt;&gt;0,LOOKUP(N1928,[1]Supplier!$A:$A,[1]Supplier!$V:$V))))=FALSE,LOOKUP(P1928,[1]Banking!$A:$A,[1]Banking!$C:$C),IF(AND(IF(M1928&lt;&gt;0,LOOKUP(M1928,[1]Customer!$A:$A,[1]Customer!$V:$V),IF(N1928&lt;&gt;0,LOOKUP(N1928,[1]Supplier!$A:$A,[1]Supplier!$V:$V)))=FALSE,O1928&lt;&gt;0),LOOKUP(O1928,[1]Branch!$A:$A,[1]Branch!$V:$V),IF(M1928&lt;&gt;0,LOOKUP(M1928,[1]Customer!$A:$A,[1]Customer!$V:$V),IF(N1928&lt;&gt;0,LOOKUP(N1928,[1]Supplier!$A:$A,[1]Supplier!$V:$V))))),"")</f>
        <v/>
      </c>
      <c r="S1928" s="14">
        <f>IFERROR(SUMIF(CREF!A:A,PREF!A1928,CREF!G:G),"")</f>
        <v>0</v>
      </c>
    </row>
    <row r="1929" spans="17:19">
      <c r="Q1929" s="4" t="str">
        <f>IFERROR(IF(IF(AND(IF(M1929&lt;&gt;0,LOOKUP(M1929,[1]Customer!$A:$A,[1]Customer!$B:$B),IF(N1929&lt;&gt;0,LOOKUP(N1929,[1]Supplier!$A:$A,[1]Supplier!$B:$B)))=FALSE,O1929&lt;&gt;0),LOOKUP(O1929,[1]Branch!$A:$A,[1]Branch!$B:$B),IF(M1929&lt;&gt;0,LOOKUP(M1929,[1]Customer!$A:$A,[1]Customer!$B:$B),IF(N1929&lt;&gt;0,LOOKUP(N1929,[1]Supplier!$A:$A,[1]Supplier!$B:$B))))=FALSE,LOOKUP(P1929,[1]Banking!$A:$A,[1]Banking!$B:$B),IF(AND(IF(M1929&lt;&gt;0,LOOKUP(M1929,[1]Customer!$A:$A,[1]Customer!$B:$B),IF(N1929&lt;&gt;0,LOOKUP(N1929,[1]Supplier!$A:$A,[1]Supplier!$B:$B)))=FALSE,O1929&lt;&gt;0),LOOKUP(O1929,[1]Branch!$A:$A,[1]Branch!$B:$B),IF(M1929&lt;&gt;0,LOOKUP(M1929,[1]Customer!$A:$A,[1]Customer!$B:$B),IF(N1929&lt;&gt;0,LOOKUP(N1929,[1]Supplier!$A:$A,[1]Supplier!$B:$B))))),"")</f>
        <v/>
      </c>
      <c r="R1929" s="4" t="str">
        <f>IFERROR(IF(IF(AND(IF(M1929&lt;&gt;0,LOOKUP(M1929,[1]Customer!$A:$A,[1]Customer!$V:$V),IF(N1929&lt;&gt;0,LOOKUP(N1929,[1]Supplier!$A:$A,[1]Supplier!$V:$V)))=FALSE,O1929&lt;&gt;0),LOOKUP(O1929,[1]Branch!$A:$A,[1]Branch!$V:$V),IF(M1929&lt;&gt;0,LOOKUP(M1929,[1]Customer!$A:$A,[1]Customer!$V:$V),IF(N1929&lt;&gt;0,LOOKUP(N1929,[1]Supplier!$A:$A,[1]Supplier!$V:$V))))=FALSE,LOOKUP(P1929,[1]Banking!$A:$A,[1]Banking!$C:$C),IF(AND(IF(M1929&lt;&gt;0,LOOKUP(M1929,[1]Customer!$A:$A,[1]Customer!$V:$V),IF(N1929&lt;&gt;0,LOOKUP(N1929,[1]Supplier!$A:$A,[1]Supplier!$V:$V)))=FALSE,O1929&lt;&gt;0),LOOKUP(O1929,[1]Branch!$A:$A,[1]Branch!$V:$V),IF(M1929&lt;&gt;0,LOOKUP(M1929,[1]Customer!$A:$A,[1]Customer!$V:$V),IF(N1929&lt;&gt;0,LOOKUP(N1929,[1]Supplier!$A:$A,[1]Supplier!$V:$V))))),"")</f>
        <v/>
      </c>
      <c r="S1929" s="14">
        <f>IFERROR(SUMIF(CREF!A:A,PREF!A1929,CREF!G:G),"")</f>
        <v>0</v>
      </c>
    </row>
    <row r="1930" spans="17:19">
      <c r="Q1930" s="4" t="str">
        <f>IFERROR(IF(IF(AND(IF(M1930&lt;&gt;0,LOOKUP(M1930,[1]Customer!$A:$A,[1]Customer!$B:$B),IF(N1930&lt;&gt;0,LOOKUP(N1930,[1]Supplier!$A:$A,[1]Supplier!$B:$B)))=FALSE,O1930&lt;&gt;0),LOOKUP(O1930,[1]Branch!$A:$A,[1]Branch!$B:$B),IF(M1930&lt;&gt;0,LOOKUP(M1930,[1]Customer!$A:$A,[1]Customer!$B:$B),IF(N1930&lt;&gt;0,LOOKUP(N1930,[1]Supplier!$A:$A,[1]Supplier!$B:$B))))=FALSE,LOOKUP(P1930,[1]Banking!$A:$A,[1]Banking!$B:$B),IF(AND(IF(M1930&lt;&gt;0,LOOKUP(M1930,[1]Customer!$A:$A,[1]Customer!$B:$B),IF(N1930&lt;&gt;0,LOOKUP(N1930,[1]Supplier!$A:$A,[1]Supplier!$B:$B)))=FALSE,O1930&lt;&gt;0),LOOKUP(O1930,[1]Branch!$A:$A,[1]Branch!$B:$B),IF(M1930&lt;&gt;0,LOOKUP(M1930,[1]Customer!$A:$A,[1]Customer!$B:$B),IF(N1930&lt;&gt;0,LOOKUP(N1930,[1]Supplier!$A:$A,[1]Supplier!$B:$B))))),"")</f>
        <v/>
      </c>
      <c r="R1930" s="4" t="str">
        <f>IFERROR(IF(IF(AND(IF(M1930&lt;&gt;0,LOOKUP(M1930,[1]Customer!$A:$A,[1]Customer!$V:$V),IF(N1930&lt;&gt;0,LOOKUP(N1930,[1]Supplier!$A:$A,[1]Supplier!$V:$V)))=FALSE,O1930&lt;&gt;0),LOOKUP(O1930,[1]Branch!$A:$A,[1]Branch!$V:$V),IF(M1930&lt;&gt;0,LOOKUP(M1930,[1]Customer!$A:$A,[1]Customer!$V:$V),IF(N1930&lt;&gt;0,LOOKUP(N1930,[1]Supplier!$A:$A,[1]Supplier!$V:$V))))=FALSE,LOOKUP(P1930,[1]Banking!$A:$A,[1]Banking!$C:$C),IF(AND(IF(M1930&lt;&gt;0,LOOKUP(M1930,[1]Customer!$A:$A,[1]Customer!$V:$V),IF(N1930&lt;&gt;0,LOOKUP(N1930,[1]Supplier!$A:$A,[1]Supplier!$V:$V)))=FALSE,O1930&lt;&gt;0),LOOKUP(O1930,[1]Branch!$A:$A,[1]Branch!$V:$V),IF(M1930&lt;&gt;0,LOOKUP(M1930,[1]Customer!$A:$A,[1]Customer!$V:$V),IF(N1930&lt;&gt;0,LOOKUP(N1930,[1]Supplier!$A:$A,[1]Supplier!$V:$V))))),"")</f>
        <v/>
      </c>
      <c r="S1930" s="14">
        <f>IFERROR(SUMIF(CREF!A:A,PREF!A1930,CREF!G:G),"")</f>
        <v>0</v>
      </c>
    </row>
    <row r="1931" spans="17:19">
      <c r="Q1931" s="4" t="str">
        <f>IFERROR(IF(IF(AND(IF(M1931&lt;&gt;0,LOOKUP(M1931,[1]Customer!$A:$A,[1]Customer!$B:$B),IF(N1931&lt;&gt;0,LOOKUP(N1931,[1]Supplier!$A:$A,[1]Supplier!$B:$B)))=FALSE,O1931&lt;&gt;0),LOOKUP(O1931,[1]Branch!$A:$A,[1]Branch!$B:$B),IF(M1931&lt;&gt;0,LOOKUP(M1931,[1]Customer!$A:$A,[1]Customer!$B:$B),IF(N1931&lt;&gt;0,LOOKUP(N1931,[1]Supplier!$A:$A,[1]Supplier!$B:$B))))=FALSE,LOOKUP(P1931,[1]Banking!$A:$A,[1]Banking!$B:$B),IF(AND(IF(M1931&lt;&gt;0,LOOKUP(M1931,[1]Customer!$A:$A,[1]Customer!$B:$B),IF(N1931&lt;&gt;0,LOOKUP(N1931,[1]Supplier!$A:$A,[1]Supplier!$B:$B)))=FALSE,O1931&lt;&gt;0),LOOKUP(O1931,[1]Branch!$A:$A,[1]Branch!$B:$B),IF(M1931&lt;&gt;0,LOOKUP(M1931,[1]Customer!$A:$A,[1]Customer!$B:$B),IF(N1931&lt;&gt;0,LOOKUP(N1931,[1]Supplier!$A:$A,[1]Supplier!$B:$B))))),"")</f>
        <v/>
      </c>
      <c r="R1931" s="4" t="str">
        <f>IFERROR(IF(IF(AND(IF(M1931&lt;&gt;0,LOOKUP(M1931,[1]Customer!$A:$A,[1]Customer!$V:$V),IF(N1931&lt;&gt;0,LOOKUP(N1931,[1]Supplier!$A:$A,[1]Supplier!$V:$V)))=FALSE,O1931&lt;&gt;0),LOOKUP(O1931,[1]Branch!$A:$A,[1]Branch!$V:$V),IF(M1931&lt;&gt;0,LOOKUP(M1931,[1]Customer!$A:$A,[1]Customer!$V:$V),IF(N1931&lt;&gt;0,LOOKUP(N1931,[1]Supplier!$A:$A,[1]Supplier!$V:$V))))=FALSE,LOOKUP(P1931,[1]Banking!$A:$A,[1]Banking!$C:$C),IF(AND(IF(M1931&lt;&gt;0,LOOKUP(M1931,[1]Customer!$A:$A,[1]Customer!$V:$V),IF(N1931&lt;&gt;0,LOOKUP(N1931,[1]Supplier!$A:$A,[1]Supplier!$V:$V)))=FALSE,O1931&lt;&gt;0),LOOKUP(O1931,[1]Branch!$A:$A,[1]Branch!$V:$V),IF(M1931&lt;&gt;0,LOOKUP(M1931,[1]Customer!$A:$A,[1]Customer!$V:$V),IF(N1931&lt;&gt;0,LOOKUP(N1931,[1]Supplier!$A:$A,[1]Supplier!$V:$V))))),"")</f>
        <v/>
      </c>
      <c r="S1931" s="14">
        <f>IFERROR(SUMIF(CREF!A:A,PREF!A1931,CREF!G:G),"")</f>
        <v>0</v>
      </c>
    </row>
    <row r="1932" spans="17:19">
      <c r="Q1932" s="4" t="str">
        <f>IFERROR(IF(IF(AND(IF(M1932&lt;&gt;0,LOOKUP(M1932,[1]Customer!$A:$A,[1]Customer!$B:$B),IF(N1932&lt;&gt;0,LOOKUP(N1932,[1]Supplier!$A:$A,[1]Supplier!$B:$B)))=FALSE,O1932&lt;&gt;0),LOOKUP(O1932,[1]Branch!$A:$A,[1]Branch!$B:$B),IF(M1932&lt;&gt;0,LOOKUP(M1932,[1]Customer!$A:$A,[1]Customer!$B:$B),IF(N1932&lt;&gt;0,LOOKUP(N1932,[1]Supplier!$A:$A,[1]Supplier!$B:$B))))=FALSE,LOOKUP(P1932,[1]Banking!$A:$A,[1]Banking!$B:$B),IF(AND(IF(M1932&lt;&gt;0,LOOKUP(M1932,[1]Customer!$A:$A,[1]Customer!$B:$B),IF(N1932&lt;&gt;0,LOOKUP(N1932,[1]Supplier!$A:$A,[1]Supplier!$B:$B)))=FALSE,O1932&lt;&gt;0),LOOKUP(O1932,[1]Branch!$A:$A,[1]Branch!$B:$B),IF(M1932&lt;&gt;0,LOOKUP(M1932,[1]Customer!$A:$A,[1]Customer!$B:$B),IF(N1932&lt;&gt;0,LOOKUP(N1932,[1]Supplier!$A:$A,[1]Supplier!$B:$B))))),"")</f>
        <v/>
      </c>
      <c r="R1932" s="4" t="str">
        <f>IFERROR(IF(IF(AND(IF(M1932&lt;&gt;0,LOOKUP(M1932,[1]Customer!$A:$A,[1]Customer!$V:$V),IF(N1932&lt;&gt;0,LOOKUP(N1932,[1]Supplier!$A:$A,[1]Supplier!$V:$V)))=FALSE,O1932&lt;&gt;0),LOOKUP(O1932,[1]Branch!$A:$A,[1]Branch!$V:$V),IF(M1932&lt;&gt;0,LOOKUP(M1932,[1]Customer!$A:$A,[1]Customer!$V:$V),IF(N1932&lt;&gt;0,LOOKUP(N1932,[1]Supplier!$A:$A,[1]Supplier!$V:$V))))=FALSE,LOOKUP(P1932,[1]Banking!$A:$A,[1]Banking!$C:$C),IF(AND(IF(M1932&lt;&gt;0,LOOKUP(M1932,[1]Customer!$A:$A,[1]Customer!$V:$V),IF(N1932&lt;&gt;0,LOOKUP(N1932,[1]Supplier!$A:$A,[1]Supplier!$V:$V)))=FALSE,O1932&lt;&gt;0),LOOKUP(O1932,[1]Branch!$A:$A,[1]Branch!$V:$V),IF(M1932&lt;&gt;0,LOOKUP(M1932,[1]Customer!$A:$A,[1]Customer!$V:$V),IF(N1932&lt;&gt;0,LOOKUP(N1932,[1]Supplier!$A:$A,[1]Supplier!$V:$V))))),"")</f>
        <v/>
      </c>
      <c r="S1932" s="14">
        <f>IFERROR(SUMIF(CREF!A:A,PREF!A1932,CREF!G:G),"")</f>
        <v>0</v>
      </c>
    </row>
    <row r="1933" spans="17:19">
      <c r="Q1933" s="4" t="str">
        <f>IFERROR(IF(IF(AND(IF(M1933&lt;&gt;0,LOOKUP(M1933,[1]Customer!$A:$A,[1]Customer!$B:$B),IF(N1933&lt;&gt;0,LOOKUP(N1933,[1]Supplier!$A:$A,[1]Supplier!$B:$B)))=FALSE,O1933&lt;&gt;0),LOOKUP(O1933,[1]Branch!$A:$A,[1]Branch!$B:$B),IF(M1933&lt;&gt;0,LOOKUP(M1933,[1]Customer!$A:$A,[1]Customer!$B:$B),IF(N1933&lt;&gt;0,LOOKUP(N1933,[1]Supplier!$A:$A,[1]Supplier!$B:$B))))=FALSE,LOOKUP(P1933,[1]Banking!$A:$A,[1]Banking!$B:$B),IF(AND(IF(M1933&lt;&gt;0,LOOKUP(M1933,[1]Customer!$A:$A,[1]Customer!$B:$B),IF(N1933&lt;&gt;0,LOOKUP(N1933,[1]Supplier!$A:$A,[1]Supplier!$B:$B)))=FALSE,O1933&lt;&gt;0),LOOKUP(O1933,[1]Branch!$A:$A,[1]Branch!$B:$B),IF(M1933&lt;&gt;0,LOOKUP(M1933,[1]Customer!$A:$A,[1]Customer!$B:$B),IF(N1933&lt;&gt;0,LOOKUP(N1933,[1]Supplier!$A:$A,[1]Supplier!$B:$B))))),"")</f>
        <v/>
      </c>
      <c r="R1933" s="4" t="str">
        <f>IFERROR(IF(IF(AND(IF(M1933&lt;&gt;0,LOOKUP(M1933,[1]Customer!$A:$A,[1]Customer!$V:$V),IF(N1933&lt;&gt;0,LOOKUP(N1933,[1]Supplier!$A:$A,[1]Supplier!$V:$V)))=FALSE,O1933&lt;&gt;0),LOOKUP(O1933,[1]Branch!$A:$A,[1]Branch!$V:$V),IF(M1933&lt;&gt;0,LOOKUP(M1933,[1]Customer!$A:$A,[1]Customer!$V:$V),IF(N1933&lt;&gt;0,LOOKUP(N1933,[1]Supplier!$A:$A,[1]Supplier!$V:$V))))=FALSE,LOOKUP(P1933,[1]Banking!$A:$A,[1]Banking!$C:$C),IF(AND(IF(M1933&lt;&gt;0,LOOKUP(M1933,[1]Customer!$A:$A,[1]Customer!$V:$V),IF(N1933&lt;&gt;0,LOOKUP(N1933,[1]Supplier!$A:$A,[1]Supplier!$V:$V)))=FALSE,O1933&lt;&gt;0),LOOKUP(O1933,[1]Branch!$A:$A,[1]Branch!$V:$V),IF(M1933&lt;&gt;0,LOOKUP(M1933,[1]Customer!$A:$A,[1]Customer!$V:$V),IF(N1933&lt;&gt;0,LOOKUP(N1933,[1]Supplier!$A:$A,[1]Supplier!$V:$V))))),"")</f>
        <v/>
      </c>
      <c r="S1933" s="14">
        <f>IFERROR(SUMIF(CREF!A:A,PREF!A1933,CREF!G:G),"")</f>
        <v>0</v>
      </c>
    </row>
    <row r="1934" spans="17:19">
      <c r="Q1934" s="4" t="str">
        <f>IFERROR(IF(IF(AND(IF(M1934&lt;&gt;0,LOOKUP(M1934,[1]Customer!$A:$A,[1]Customer!$B:$B),IF(N1934&lt;&gt;0,LOOKUP(N1934,[1]Supplier!$A:$A,[1]Supplier!$B:$B)))=FALSE,O1934&lt;&gt;0),LOOKUP(O1934,[1]Branch!$A:$A,[1]Branch!$B:$B),IF(M1934&lt;&gt;0,LOOKUP(M1934,[1]Customer!$A:$A,[1]Customer!$B:$B),IF(N1934&lt;&gt;0,LOOKUP(N1934,[1]Supplier!$A:$A,[1]Supplier!$B:$B))))=FALSE,LOOKUP(P1934,[1]Banking!$A:$A,[1]Banking!$B:$B),IF(AND(IF(M1934&lt;&gt;0,LOOKUP(M1934,[1]Customer!$A:$A,[1]Customer!$B:$B),IF(N1934&lt;&gt;0,LOOKUP(N1934,[1]Supplier!$A:$A,[1]Supplier!$B:$B)))=FALSE,O1934&lt;&gt;0),LOOKUP(O1934,[1]Branch!$A:$A,[1]Branch!$B:$B),IF(M1934&lt;&gt;0,LOOKUP(M1934,[1]Customer!$A:$A,[1]Customer!$B:$B),IF(N1934&lt;&gt;0,LOOKUP(N1934,[1]Supplier!$A:$A,[1]Supplier!$B:$B))))),"")</f>
        <v/>
      </c>
      <c r="R1934" s="4" t="str">
        <f>IFERROR(IF(IF(AND(IF(M1934&lt;&gt;0,LOOKUP(M1934,[1]Customer!$A:$A,[1]Customer!$V:$V),IF(N1934&lt;&gt;0,LOOKUP(N1934,[1]Supplier!$A:$A,[1]Supplier!$V:$V)))=FALSE,O1934&lt;&gt;0),LOOKUP(O1934,[1]Branch!$A:$A,[1]Branch!$V:$V),IF(M1934&lt;&gt;0,LOOKUP(M1934,[1]Customer!$A:$A,[1]Customer!$V:$V),IF(N1934&lt;&gt;0,LOOKUP(N1934,[1]Supplier!$A:$A,[1]Supplier!$V:$V))))=FALSE,LOOKUP(P1934,[1]Banking!$A:$A,[1]Banking!$C:$C),IF(AND(IF(M1934&lt;&gt;0,LOOKUP(M1934,[1]Customer!$A:$A,[1]Customer!$V:$V),IF(N1934&lt;&gt;0,LOOKUP(N1934,[1]Supplier!$A:$A,[1]Supplier!$V:$V)))=FALSE,O1934&lt;&gt;0),LOOKUP(O1934,[1]Branch!$A:$A,[1]Branch!$V:$V),IF(M1934&lt;&gt;0,LOOKUP(M1934,[1]Customer!$A:$A,[1]Customer!$V:$V),IF(N1934&lt;&gt;0,LOOKUP(N1934,[1]Supplier!$A:$A,[1]Supplier!$V:$V))))),"")</f>
        <v/>
      </c>
      <c r="S1934" s="14">
        <f>IFERROR(SUMIF(CREF!A:A,PREF!A1934,CREF!G:G),"")</f>
        <v>0</v>
      </c>
    </row>
    <row r="1935" spans="17:19">
      <c r="Q1935" s="4" t="str">
        <f>IFERROR(IF(IF(AND(IF(M1935&lt;&gt;0,LOOKUP(M1935,[1]Customer!$A:$A,[1]Customer!$B:$B),IF(N1935&lt;&gt;0,LOOKUP(N1935,[1]Supplier!$A:$A,[1]Supplier!$B:$B)))=FALSE,O1935&lt;&gt;0),LOOKUP(O1935,[1]Branch!$A:$A,[1]Branch!$B:$B),IF(M1935&lt;&gt;0,LOOKUP(M1935,[1]Customer!$A:$A,[1]Customer!$B:$B),IF(N1935&lt;&gt;0,LOOKUP(N1935,[1]Supplier!$A:$A,[1]Supplier!$B:$B))))=FALSE,LOOKUP(P1935,[1]Banking!$A:$A,[1]Banking!$B:$B),IF(AND(IF(M1935&lt;&gt;0,LOOKUP(M1935,[1]Customer!$A:$A,[1]Customer!$B:$B),IF(N1935&lt;&gt;0,LOOKUP(N1935,[1]Supplier!$A:$A,[1]Supplier!$B:$B)))=FALSE,O1935&lt;&gt;0),LOOKUP(O1935,[1]Branch!$A:$A,[1]Branch!$B:$B),IF(M1935&lt;&gt;0,LOOKUP(M1935,[1]Customer!$A:$A,[1]Customer!$B:$B),IF(N1935&lt;&gt;0,LOOKUP(N1935,[1]Supplier!$A:$A,[1]Supplier!$B:$B))))),"")</f>
        <v/>
      </c>
      <c r="R1935" s="4" t="str">
        <f>IFERROR(IF(IF(AND(IF(M1935&lt;&gt;0,LOOKUP(M1935,[1]Customer!$A:$A,[1]Customer!$V:$V),IF(N1935&lt;&gt;0,LOOKUP(N1935,[1]Supplier!$A:$A,[1]Supplier!$V:$V)))=FALSE,O1935&lt;&gt;0),LOOKUP(O1935,[1]Branch!$A:$A,[1]Branch!$V:$V),IF(M1935&lt;&gt;0,LOOKUP(M1935,[1]Customer!$A:$A,[1]Customer!$V:$V),IF(N1935&lt;&gt;0,LOOKUP(N1935,[1]Supplier!$A:$A,[1]Supplier!$V:$V))))=FALSE,LOOKUP(P1935,[1]Banking!$A:$A,[1]Banking!$C:$C),IF(AND(IF(M1935&lt;&gt;0,LOOKUP(M1935,[1]Customer!$A:$A,[1]Customer!$V:$V),IF(N1935&lt;&gt;0,LOOKUP(N1935,[1]Supplier!$A:$A,[1]Supplier!$V:$V)))=FALSE,O1935&lt;&gt;0),LOOKUP(O1935,[1]Branch!$A:$A,[1]Branch!$V:$V),IF(M1935&lt;&gt;0,LOOKUP(M1935,[1]Customer!$A:$A,[1]Customer!$V:$V),IF(N1935&lt;&gt;0,LOOKUP(N1935,[1]Supplier!$A:$A,[1]Supplier!$V:$V))))),"")</f>
        <v/>
      </c>
      <c r="S1935" s="14">
        <f>IFERROR(SUMIF(CREF!A:A,PREF!A1935,CREF!G:G),"")</f>
        <v>0</v>
      </c>
    </row>
    <row r="1936" spans="17:19">
      <c r="Q1936" s="4" t="str">
        <f>IFERROR(IF(IF(AND(IF(M1936&lt;&gt;0,LOOKUP(M1936,[1]Customer!$A:$A,[1]Customer!$B:$B),IF(N1936&lt;&gt;0,LOOKUP(N1936,[1]Supplier!$A:$A,[1]Supplier!$B:$B)))=FALSE,O1936&lt;&gt;0),LOOKUP(O1936,[1]Branch!$A:$A,[1]Branch!$B:$B),IF(M1936&lt;&gt;0,LOOKUP(M1936,[1]Customer!$A:$A,[1]Customer!$B:$B),IF(N1936&lt;&gt;0,LOOKUP(N1936,[1]Supplier!$A:$A,[1]Supplier!$B:$B))))=FALSE,LOOKUP(P1936,[1]Banking!$A:$A,[1]Banking!$B:$B),IF(AND(IF(M1936&lt;&gt;0,LOOKUP(M1936,[1]Customer!$A:$A,[1]Customer!$B:$B),IF(N1936&lt;&gt;0,LOOKUP(N1936,[1]Supplier!$A:$A,[1]Supplier!$B:$B)))=FALSE,O1936&lt;&gt;0),LOOKUP(O1936,[1]Branch!$A:$A,[1]Branch!$B:$B),IF(M1936&lt;&gt;0,LOOKUP(M1936,[1]Customer!$A:$A,[1]Customer!$B:$B),IF(N1936&lt;&gt;0,LOOKUP(N1936,[1]Supplier!$A:$A,[1]Supplier!$B:$B))))),"")</f>
        <v/>
      </c>
      <c r="R1936" s="4" t="str">
        <f>IFERROR(IF(IF(AND(IF(M1936&lt;&gt;0,LOOKUP(M1936,[1]Customer!$A:$A,[1]Customer!$V:$V),IF(N1936&lt;&gt;0,LOOKUP(N1936,[1]Supplier!$A:$A,[1]Supplier!$V:$V)))=FALSE,O1936&lt;&gt;0),LOOKUP(O1936,[1]Branch!$A:$A,[1]Branch!$V:$V),IF(M1936&lt;&gt;0,LOOKUP(M1936,[1]Customer!$A:$A,[1]Customer!$V:$V),IF(N1936&lt;&gt;0,LOOKUP(N1936,[1]Supplier!$A:$A,[1]Supplier!$V:$V))))=FALSE,LOOKUP(P1936,[1]Banking!$A:$A,[1]Banking!$C:$C),IF(AND(IF(M1936&lt;&gt;0,LOOKUP(M1936,[1]Customer!$A:$A,[1]Customer!$V:$V),IF(N1936&lt;&gt;0,LOOKUP(N1936,[1]Supplier!$A:$A,[1]Supplier!$V:$V)))=FALSE,O1936&lt;&gt;0),LOOKUP(O1936,[1]Branch!$A:$A,[1]Branch!$V:$V),IF(M1936&lt;&gt;0,LOOKUP(M1936,[1]Customer!$A:$A,[1]Customer!$V:$V),IF(N1936&lt;&gt;0,LOOKUP(N1936,[1]Supplier!$A:$A,[1]Supplier!$V:$V))))),"")</f>
        <v/>
      </c>
      <c r="S1936" s="14">
        <f>IFERROR(SUMIF(CREF!A:A,PREF!A1936,CREF!G:G),"")</f>
        <v>0</v>
      </c>
    </row>
    <row r="1937" spans="17:19">
      <c r="Q1937" s="4" t="str">
        <f>IFERROR(IF(IF(AND(IF(M1937&lt;&gt;0,LOOKUP(M1937,[1]Customer!$A:$A,[1]Customer!$B:$B),IF(N1937&lt;&gt;0,LOOKUP(N1937,[1]Supplier!$A:$A,[1]Supplier!$B:$B)))=FALSE,O1937&lt;&gt;0),LOOKUP(O1937,[1]Branch!$A:$A,[1]Branch!$B:$B),IF(M1937&lt;&gt;0,LOOKUP(M1937,[1]Customer!$A:$A,[1]Customer!$B:$B),IF(N1937&lt;&gt;0,LOOKUP(N1937,[1]Supplier!$A:$A,[1]Supplier!$B:$B))))=FALSE,LOOKUP(P1937,[1]Banking!$A:$A,[1]Banking!$B:$B),IF(AND(IF(M1937&lt;&gt;0,LOOKUP(M1937,[1]Customer!$A:$A,[1]Customer!$B:$B),IF(N1937&lt;&gt;0,LOOKUP(N1937,[1]Supplier!$A:$A,[1]Supplier!$B:$B)))=FALSE,O1937&lt;&gt;0),LOOKUP(O1937,[1]Branch!$A:$A,[1]Branch!$B:$B),IF(M1937&lt;&gt;0,LOOKUP(M1937,[1]Customer!$A:$A,[1]Customer!$B:$B),IF(N1937&lt;&gt;0,LOOKUP(N1937,[1]Supplier!$A:$A,[1]Supplier!$B:$B))))),"")</f>
        <v/>
      </c>
      <c r="R1937" s="4" t="str">
        <f>IFERROR(IF(IF(AND(IF(M1937&lt;&gt;0,LOOKUP(M1937,[1]Customer!$A:$A,[1]Customer!$V:$V),IF(N1937&lt;&gt;0,LOOKUP(N1937,[1]Supplier!$A:$A,[1]Supplier!$V:$V)))=FALSE,O1937&lt;&gt;0),LOOKUP(O1937,[1]Branch!$A:$A,[1]Branch!$V:$V),IF(M1937&lt;&gt;0,LOOKUP(M1937,[1]Customer!$A:$A,[1]Customer!$V:$V),IF(N1937&lt;&gt;0,LOOKUP(N1937,[1]Supplier!$A:$A,[1]Supplier!$V:$V))))=FALSE,LOOKUP(P1937,[1]Banking!$A:$A,[1]Banking!$C:$C),IF(AND(IF(M1937&lt;&gt;0,LOOKUP(M1937,[1]Customer!$A:$A,[1]Customer!$V:$V),IF(N1937&lt;&gt;0,LOOKUP(N1937,[1]Supplier!$A:$A,[1]Supplier!$V:$V)))=FALSE,O1937&lt;&gt;0),LOOKUP(O1937,[1]Branch!$A:$A,[1]Branch!$V:$V),IF(M1937&lt;&gt;0,LOOKUP(M1937,[1]Customer!$A:$A,[1]Customer!$V:$V),IF(N1937&lt;&gt;0,LOOKUP(N1937,[1]Supplier!$A:$A,[1]Supplier!$V:$V))))),"")</f>
        <v/>
      </c>
      <c r="S1937" s="14">
        <f>IFERROR(SUMIF(CREF!A:A,PREF!A1937,CREF!G:G),"")</f>
        <v>0</v>
      </c>
    </row>
    <row r="1938" spans="17:19">
      <c r="Q1938" s="4" t="str">
        <f>IFERROR(IF(IF(AND(IF(M1938&lt;&gt;0,LOOKUP(M1938,[1]Customer!$A:$A,[1]Customer!$B:$B),IF(N1938&lt;&gt;0,LOOKUP(N1938,[1]Supplier!$A:$A,[1]Supplier!$B:$B)))=FALSE,O1938&lt;&gt;0),LOOKUP(O1938,[1]Branch!$A:$A,[1]Branch!$B:$B),IF(M1938&lt;&gt;0,LOOKUP(M1938,[1]Customer!$A:$A,[1]Customer!$B:$B),IF(N1938&lt;&gt;0,LOOKUP(N1938,[1]Supplier!$A:$A,[1]Supplier!$B:$B))))=FALSE,LOOKUP(P1938,[1]Banking!$A:$A,[1]Banking!$B:$B),IF(AND(IF(M1938&lt;&gt;0,LOOKUP(M1938,[1]Customer!$A:$A,[1]Customer!$B:$B),IF(N1938&lt;&gt;0,LOOKUP(N1938,[1]Supplier!$A:$A,[1]Supplier!$B:$B)))=FALSE,O1938&lt;&gt;0),LOOKUP(O1938,[1]Branch!$A:$A,[1]Branch!$B:$B),IF(M1938&lt;&gt;0,LOOKUP(M1938,[1]Customer!$A:$A,[1]Customer!$B:$B),IF(N1938&lt;&gt;0,LOOKUP(N1938,[1]Supplier!$A:$A,[1]Supplier!$B:$B))))),"")</f>
        <v/>
      </c>
      <c r="R1938" s="4" t="str">
        <f>IFERROR(IF(IF(AND(IF(M1938&lt;&gt;0,LOOKUP(M1938,[1]Customer!$A:$A,[1]Customer!$V:$V),IF(N1938&lt;&gt;0,LOOKUP(N1938,[1]Supplier!$A:$A,[1]Supplier!$V:$V)))=FALSE,O1938&lt;&gt;0),LOOKUP(O1938,[1]Branch!$A:$A,[1]Branch!$V:$V),IF(M1938&lt;&gt;0,LOOKUP(M1938,[1]Customer!$A:$A,[1]Customer!$V:$V),IF(N1938&lt;&gt;0,LOOKUP(N1938,[1]Supplier!$A:$A,[1]Supplier!$V:$V))))=FALSE,LOOKUP(P1938,[1]Banking!$A:$A,[1]Banking!$C:$C),IF(AND(IF(M1938&lt;&gt;0,LOOKUP(M1938,[1]Customer!$A:$A,[1]Customer!$V:$V),IF(N1938&lt;&gt;0,LOOKUP(N1938,[1]Supplier!$A:$A,[1]Supplier!$V:$V)))=FALSE,O1938&lt;&gt;0),LOOKUP(O1938,[1]Branch!$A:$A,[1]Branch!$V:$V),IF(M1938&lt;&gt;0,LOOKUP(M1938,[1]Customer!$A:$A,[1]Customer!$V:$V),IF(N1938&lt;&gt;0,LOOKUP(N1938,[1]Supplier!$A:$A,[1]Supplier!$V:$V))))),"")</f>
        <v/>
      </c>
      <c r="S1938" s="14">
        <f>IFERROR(SUMIF(CREF!A:A,PREF!A1938,CREF!G:G),"")</f>
        <v>0</v>
      </c>
    </row>
    <row r="1939" spans="17:19">
      <c r="Q1939" s="4" t="str">
        <f>IFERROR(IF(IF(AND(IF(M1939&lt;&gt;0,LOOKUP(M1939,[1]Customer!$A:$A,[1]Customer!$B:$B),IF(N1939&lt;&gt;0,LOOKUP(N1939,[1]Supplier!$A:$A,[1]Supplier!$B:$B)))=FALSE,O1939&lt;&gt;0),LOOKUP(O1939,[1]Branch!$A:$A,[1]Branch!$B:$B),IF(M1939&lt;&gt;0,LOOKUP(M1939,[1]Customer!$A:$A,[1]Customer!$B:$B),IF(N1939&lt;&gt;0,LOOKUP(N1939,[1]Supplier!$A:$A,[1]Supplier!$B:$B))))=FALSE,LOOKUP(P1939,[1]Banking!$A:$A,[1]Banking!$B:$B),IF(AND(IF(M1939&lt;&gt;0,LOOKUP(M1939,[1]Customer!$A:$A,[1]Customer!$B:$B),IF(N1939&lt;&gt;0,LOOKUP(N1939,[1]Supplier!$A:$A,[1]Supplier!$B:$B)))=FALSE,O1939&lt;&gt;0),LOOKUP(O1939,[1]Branch!$A:$A,[1]Branch!$B:$B),IF(M1939&lt;&gt;0,LOOKUP(M1939,[1]Customer!$A:$A,[1]Customer!$B:$B),IF(N1939&lt;&gt;0,LOOKUP(N1939,[1]Supplier!$A:$A,[1]Supplier!$B:$B))))),"")</f>
        <v/>
      </c>
      <c r="R1939" s="4" t="str">
        <f>IFERROR(IF(IF(AND(IF(M1939&lt;&gt;0,LOOKUP(M1939,[1]Customer!$A:$A,[1]Customer!$V:$V),IF(N1939&lt;&gt;0,LOOKUP(N1939,[1]Supplier!$A:$A,[1]Supplier!$V:$V)))=FALSE,O1939&lt;&gt;0),LOOKUP(O1939,[1]Branch!$A:$A,[1]Branch!$V:$V),IF(M1939&lt;&gt;0,LOOKUP(M1939,[1]Customer!$A:$A,[1]Customer!$V:$V),IF(N1939&lt;&gt;0,LOOKUP(N1939,[1]Supplier!$A:$A,[1]Supplier!$V:$V))))=FALSE,LOOKUP(P1939,[1]Banking!$A:$A,[1]Banking!$C:$C),IF(AND(IF(M1939&lt;&gt;0,LOOKUP(M1939,[1]Customer!$A:$A,[1]Customer!$V:$V),IF(N1939&lt;&gt;0,LOOKUP(N1939,[1]Supplier!$A:$A,[1]Supplier!$V:$V)))=FALSE,O1939&lt;&gt;0),LOOKUP(O1939,[1]Branch!$A:$A,[1]Branch!$V:$V),IF(M1939&lt;&gt;0,LOOKUP(M1939,[1]Customer!$A:$A,[1]Customer!$V:$V),IF(N1939&lt;&gt;0,LOOKUP(N1939,[1]Supplier!$A:$A,[1]Supplier!$V:$V))))),"")</f>
        <v/>
      </c>
      <c r="S1939" s="14">
        <f>IFERROR(SUMIF(CREF!A:A,PREF!A1939,CREF!G:G),"")</f>
        <v>0</v>
      </c>
    </row>
    <row r="1940" spans="17:19">
      <c r="Q1940" s="4" t="str">
        <f>IFERROR(IF(IF(AND(IF(M1940&lt;&gt;0,LOOKUP(M1940,[1]Customer!$A:$A,[1]Customer!$B:$B),IF(N1940&lt;&gt;0,LOOKUP(N1940,[1]Supplier!$A:$A,[1]Supplier!$B:$B)))=FALSE,O1940&lt;&gt;0),LOOKUP(O1940,[1]Branch!$A:$A,[1]Branch!$B:$B),IF(M1940&lt;&gt;0,LOOKUP(M1940,[1]Customer!$A:$A,[1]Customer!$B:$B),IF(N1940&lt;&gt;0,LOOKUP(N1940,[1]Supplier!$A:$A,[1]Supplier!$B:$B))))=FALSE,LOOKUP(P1940,[1]Banking!$A:$A,[1]Banking!$B:$B),IF(AND(IF(M1940&lt;&gt;0,LOOKUP(M1940,[1]Customer!$A:$A,[1]Customer!$B:$B),IF(N1940&lt;&gt;0,LOOKUP(N1940,[1]Supplier!$A:$A,[1]Supplier!$B:$B)))=FALSE,O1940&lt;&gt;0),LOOKUP(O1940,[1]Branch!$A:$A,[1]Branch!$B:$B),IF(M1940&lt;&gt;0,LOOKUP(M1940,[1]Customer!$A:$A,[1]Customer!$B:$B),IF(N1940&lt;&gt;0,LOOKUP(N1940,[1]Supplier!$A:$A,[1]Supplier!$B:$B))))),"")</f>
        <v/>
      </c>
      <c r="R1940" s="4" t="str">
        <f>IFERROR(IF(IF(AND(IF(M1940&lt;&gt;0,LOOKUP(M1940,[1]Customer!$A:$A,[1]Customer!$V:$V),IF(N1940&lt;&gt;0,LOOKUP(N1940,[1]Supplier!$A:$A,[1]Supplier!$V:$V)))=FALSE,O1940&lt;&gt;0),LOOKUP(O1940,[1]Branch!$A:$A,[1]Branch!$V:$V),IF(M1940&lt;&gt;0,LOOKUP(M1940,[1]Customer!$A:$A,[1]Customer!$V:$V),IF(N1940&lt;&gt;0,LOOKUP(N1940,[1]Supplier!$A:$A,[1]Supplier!$V:$V))))=FALSE,LOOKUP(P1940,[1]Banking!$A:$A,[1]Banking!$C:$C),IF(AND(IF(M1940&lt;&gt;0,LOOKUP(M1940,[1]Customer!$A:$A,[1]Customer!$V:$V),IF(N1940&lt;&gt;0,LOOKUP(N1940,[1]Supplier!$A:$A,[1]Supplier!$V:$V)))=FALSE,O1940&lt;&gt;0),LOOKUP(O1940,[1]Branch!$A:$A,[1]Branch!$V:$V),IF(M1940&lt;&gt;0,LOOKUP(M1940,[1]Customer!$A:$A,[1]Customer!$V:$V),IF(N1940&lt;&gt;0,LOOKUP(N1940,[1]Supplier!$A:$A,[1]Supplier!$V:$V))))),"")</f>
        <v/>
      </c>
      <c r="S1940" s="14">
        <f>IFERROR(SUMIF(CREF!A:A,PREF!A1940,CREF!G:G),"")</f>
        <v>0</v>
      </c>
    </row>
    <row r="1941" spans="17:19">
      <c r="Q1941" s="4" t="str">
        <f>IFERROR(IF(IF(AND(IF(M1941&lt;&gt;0,LOOKUP(M1941,[1]Customer!$A:$A,[1]Customer!$B:$B),IF(N1941&lt;&gt;0,LOOKUP(N1941,[1]Supplier!$A:$A,[1]Supplier!$B:$B)))=FALSE,O1941&lt;&gt;0),LOOKUP(O1941,[1]Branch!$A:$A,[1]Branch!$B:$B),IF(M1941&lt;&gt;0,LOOKUP(M1941,[1]Customer!$A:$A,[1]Customer!$B:$B),IF(N1941&lt;&gt;0,LOOKUP(N1941,[1]Supplier!$A:$A,[1]Supplier!$B:$B))))=FALSE,LOOKUP(P1941,[1]Banking!$A:$A,[1]Banking!$B:$B),IF(AND(IF(M1941&lt;&gt;0,LOOKUP(M1941,[1]Customer!$A:$A,[1]Customer!$B:$B),IF(N1941&lt;&gt;0,LOOKUP(N1941,[1]Supplier!$A:$A,[1]Supplier!$B:$B)))=FALSE,O1941&lt;&gt;0),LOOKUP(O1941,[1]Branch!$A:$A,[1]Branch!$B:$B),IF(M1941&lt;&gt;0,LOOKUP(M1941,[1]Customer!$A:$A,[1]Customer!$B:$B),IF(N1941&lt;&gt;0,LOOKUP(N1941,[1]Supplier!$A:$A,[1]Supplier!$B:$B))))),"")</f>
        <v/>
      </c>
      <c r="R1941" s="4" t="str">
        <f>IFERROR(IF(IF(AND(IF(M1941&lt;&gt;0,LOOKUP(M1941,[1]Customer!$A:$A,[1]Customer!$V:$V),IF(N1941&lt;&gt;0,LOOKUP(N1941,[1]Supplier!$A:$A,[1]Supplier!$V:$V)))=FALSE,O1941&lt;&gt;0),LOOKUP(O1941,[1]Branch!$A:$A,[1]Branch!$V:$V),IF(M1941&lt;&gt;0,LOOKUP(M1941,[1]Customer!$A:$A,[1]Customer!$V:$V),IF(N1941&lt;&gt;0,LOOKUP(N1941,[1]Supplier!$A:$A,[1]Supplier!$V:$V))))=FALSE,LOOKUP(P1941,[1]Banking!$A:$A,[1]Banking!$C:$C),IF(AND(IF(M1941&lt;&gt;0,LOOKUP(M1941,[1]Customer!$A:$A,[1]Customer!$V:$V),IF(N1941&lt;&gt;0,LOOKUP(N1941,[1]Supplier!$A:$A,[1]Supplier!$V:$V)))=FALSE,O1941&lt;&gt;0),LOOKUP(O1941,[1]Branch!$A:$A,[1]Branch!$V:$V),IF(M1941&lt;&gt;0,LOOKUP(M1941,[1]Customer!$A:$A,[1]Customer!$V:$V),IF(N1941&lt;&gt;0,LOOKUP(N1941,[1]Supplier!$A:$A,[1]Supplier!$V:$V))))),"")</f>
        <v/>
      </c>
      <c r="S1941" s="14">
        <f>IFERROR(SUMIF(CREF!A:A,PREF!A1941,CREF!G:G),"")</f>
        <v>0</v>
      </c>
    </row>
    <row r="1942" spans="17:19">
      <c r="Q1942" s="4" t="str">
        <f>IFERROR(IF(IF(AND(IF(M1942&lt;&gt;0,LOOKUP(M1942,[1]Customer!$A:$A,[1]Customer!$B:$B),IF(N1942&lt;&gt;0,LOOKUP(N1942,[1]Supplier!$A:$A,[1]Supplier!$B:$B)))=FALSE,O1942&lt;&gt;0),LOOKUP(O1942,[1]Branch!$A:$A,[1]Branch!$B:$B),IF(M1942&lt;&gt;0,LOOKUP(M1942,[1]Customer!$A:$A,[1]Customer!$B:$B),IF(N1942&lt;&gt;0,LOOKUP(N1942,[1]Supplier!$A:$A,[1]Supplier!$B:$B))))=FALSE,LOOKUP(P1942,[1]Banking!$A:$A,[1]Banking!$B:$B),IF(AND(IF(M1942&lt;&gt;0,LOOKUP(M1942,[1]Customer!$A:$A,[1]Customer!$B:$B),IF(N1942&lt;&gt;0,LOOKUP(N1942,[1]Supplier!$A:$A,[1]Supplier!$B:$B)))=FALSE,O1942&lt;&gt;0),LOOKUP(O1942,[1]Branch!$A:$A,[1]Branch!$B:$B),IF(M1942&lt;&gt;0,LOOKUP(M1942,[1]Customer!$A:$A,[1]Customer!$B:$B),IF(N1942&lt;&gt;0,LOOKUP(N1942,[1]Supplier!$A:$A,[1]Supplier!$B:$B))))),"")</f>
        <v/>
      </c>
      <c r="R1942" s="4" t="str">
        <f>IFERROR(IF(IF(AND(IF(M1942&lt;&gt;0,LOOKUP(M1942,[1]Customer!$A:$A,[1]Customer!$V:$V),IF(N1942&lt;&gt;0,LOOKUP(N1942,[1]Supplier!$A:$A,[1]Supplier!$V:$V)))=FALSE,O1942&lt;&gt;0),LOOKUP(O1942,[1]Branch!$A:$A,[1]Branch!$V:$V),IF(M1942&lt;&gt;0,LOOKUP(M1942,[1]Customer!$A:$A,[1]Customer!$V:$V),IF(N1942&lt;&gt;0,LOOKUP(N1942,[1]Supplier!$A:$A,[1]Supplier!$V:$V))))=FALSE,LOOKUP(P1942,[1]Banking!$A:$A,[1]Banking!$C:$C),IF(AND(IF(M1942&lt;&gt;0,LOOKUP(M1942,[1]Customer!$A:$A,[1]Customer!$V:$V),IF(N1942&lt;&gt;0,LOOKUP(N1942,[1]Supplier!$A:$A,[1]Supplier!$V:$V)))=FALSE,O1942&lt;&gt;0),LOOKUP(O1942,[1]Branch!$A:$A,[1]Branch!$V:$V),IF(M1942&lt;&gt;0,LOOKUP(M1942,[1]Customer!$A:$A,[1]Customer!$V:$V),IF(N1942&lt;&gt;0,LOOKUP(N1942,[1]Supplier!$A:$A,[1]Supplier!$V:$V))))),"")</f>
        <v/>
      </c>
      <c r="S1942" s="14">
        <f>IFERROR(SUMIF(CREF!A:A,PREF!A1942,CREF!G:G),"")</f>
        <v>0</v>
      </c>
    </row>
    <row r="1943" spans="17:19">
      <c r="Q1943" s="4" t="str">
        <f>IFERROR(IF(IF(AND(IF(M1943&lt;&gt;0,LOOKUP(M1943,[1]Customer!$A:$A,[1]Customer!$B:$B),IF(N1943&lt;&gt;0,LOOKUP(N1943,[1]Supplier!$A:$A,[1]Supplier!$B:$B)))=FALSE,O1943&lt;&gt;0),LOOKUP(O1943,[1]Branch!$A:$A,[1]Branch!$B:$B),IF(M1943&lt;&gt;0,LOOKUP(M1943,[1]Customer!$A:$A,[1]Customer!$B:$B),IF(N1943&lt;&gt;0,LOOKUP(N1943,[1]Supplier!$A:$A,[1]Supplier!$B:$B))))=FALSE,LOOKUP(P1943,[1]Banking!$A:$A,[1]Banking!$B:$B),IF(AND(IF(M1943&lt;&gt;0,LOOKUP(M1943,[1]Customer!$A:$A,[1]Customer!$B:$B),IF(N1943&lt;&gt;0,LOOKUP(N1943,[1]Supplier!$A:$A,[1]Supplier!$B:$B)))=FALSE,O1943&lt;&gt;0),LOOKUP(O1943,[1]Branch!$A:$A,[1]Branch!$B:$B),IF(M1943&lt;&gt;0,LOOKUP(M1943,[1]Customer!$A:$A,[1]Customer!$B:$B),IF(N1943&lt;&gt;0,LOOKUP(N1943,[1]Supplier!$A:$A,[1]Supplier!$B:$B))))),"")</f>
        <v/>
      </c>
      <c r="R1943" s="4" t="str">
        <f>IFERROR(IF(IF(AND(IF(M1943&lt;&gt;0,LOOKUP(M1943,[1]Customer!$A:$A,[1]Customer!$V:$V),IF(N1943&lt;&gt;0,LOOKUP(N1943,[1]Supplier!$A:$A,[1]Supplier!$V:$V)))=FALSE,O1943&lt;&gt;0),LOOKUP(O1943,[1]Branch!$A:$A,[1]Branch!$V:$V),IF(M1943&lt;&gt;0,LOOKUP(M1943,[1]Customer!$A:$A,[1]Customer!$V:$V),IF(N1943&lt;&gt;0,LOOKUP(N1943,[1]Supplier!$A:$A,[1]Supplier!$V:$V))))=FALSE,LOOKUP(P1943,[1]Banking!$A:$A,[1]Banking!$C:$C),IF(AND(IF(M1943&lt;&gt;0,LOOKUP(M1943,[1]Customer!$A:$A,[1]Customer!$V:$V),IF(N1943&lt;&gt;0,LOOKUP(N1943,[1]Supplier!$A:$A,[1]Supplier!$V:$V)))=FALSE,O1943&lt;&gt;0),LOOKUP(O1943,[1]Branch!$A:$A,[1]Branch!$V:$V),IF(M1943&lt;&gt;0,LOOKUP(M1943,[1]Customer!$A:$A,[1]Customer!$V:$V),IF(N1943&lt;&gt;0,LOOKUP(N1943,[1]Supplier!$A:$A,[1]Supplier!$V:$V))))),"")</f>
        <v/>
      </c>
      <c r="S1943" s="14">
        <f>IFERROR(SUMIF(CREF!A:A,PREF!A1943,CREF!G:G),"")</f>
        <v>0</v>
      </c>
    </row>
    <row r="1944" spans="17:19">
      <c r="Q1944" s="4" t="str">
        <f>IFERROR(IF(IF(AND(IF(M1944&lt;&gt;0,LOOKUP(M1944,[1]Customer!$A:$A,[1]Customer!$B:$B),IF(N1944&lt;&gt;0,LOOKUP(N1944,[1]Supplier!$A:$A,[1]Supplier!$B:$B)))=FALSE,O1944&lt;&gt;0),LOOKUP(O1944,[1]Branch!$A:$A,[1]Branch!$B:$B),IF(M1944&lt;&gt;0,LOOKUP(M1944,[1]Customer!$A:$A,[1]Customer!$B:$B),IF(N1944&lt;&gt;0,LOOKUP(N1944,[1]Supplier!$A:$A,[1]Supplier!$B:$B))))=FALSE,LOOKUP(P1944,[1]Banking!$A:$A,[1]Banking!$B:$B),IF(AND(IF(M1944&lt;&gt;0,LOOKUP(M1944,[1]Customer!$A:$A,[1]Customer!$B:$B),IF(N1944&lt;&gt;0,LOOKUP(N1944,[1]Supplier!$A:$A,[1]Supplier!$B:$B)))=FALSE,O1944&lt;&gt;0),LOOKUP(O1944,[1]Branch!$A:$A,[1]Branch!$B:$B),IF(M1944&lt;&gt;0,LOOKUP(M1944,[1]Customer!$A:$A,[1]Customer!$B:$B),IF(N1944&lt;&gt;0,LOOKUP(N1944,[1]Supplier!$A:$A,[1]Supplier!$B:$B))))),"")</f>
        <v/>
      </c>
      <c r="R1944" s="4" t="str">
        <f>IFERROR(IF(IF(AND(IF(M1944&lt;&gt;0,LOOKUP(M1944,[1]Customer!$A:$A,[1]Customer!$V:$V),IF(N1944&lt;&gt;0,LOOKUP(N1944,[1]Supplier!$A:$A,[1]Supplier!$V:$V)))=FALSE,O1944&lt;&gt;0),LOOKUP(O1944,[1]Branch!$A:$A,[1]Branch!$V:$V),IF(M1944&lt;&gt;0,LOOKUP(M1944,[1]Customer!$A:$A,[1]Customer!$V:$V),IF(N1944&lt;&gt;0,LOOKUP(N1944,[1]Supplier!$A:$A,[1]Supplier!$V:$V))))=FALSE,LOOKUP(P1944,[1]Banking!$A:$A,[1]Banking!$C:$C),IF(AND(IF(M1944&lt;&gt;0,LOOKUP(M1944,[1]Customer!$A:$A,[1]Customer!$V:$V),IF(N1944&lt;&gt;0,LOOKUP(N1944,[1]Supplier!$A:$A,[1]Supplier!$V:$V)))=FALSE,O1944&lt;&gt;0),LOOKUP(O1944,[1]Branch!$A:$A,[1]Branch!$V:$V),IF(M1944&lt;&gt;0,LOOKUP(M1944,[1]Customer!$A:$A,[1]Customer!$V:$V),IF(N1944&lt;&gt;0,LOOKUP(N1944,[1]Supplier!$A:$A,[1]Supplier!$V:$V))))),"")</f>
        <v/>
      </c>
      <c r="S1944" s="14">
        <f>IFERROR(SUMIF(CREF!A:A,PREF!A1944,CREF!G:G),"")</f>
        <v>0</v>
      </c>
    </row>
    <row r="1945" spans="17:19">
      <c r="Q1945" s="4" t="str">
        <f>IFERROR(IF(IF(AND(IF(M1945&lt;&gt;0,LOOKUP(M1945,[1]Customer!$A:$A,[1]Customer!$B:$B),IF(N1945&lt;&gt;0,LOOKUP(N1945,[1]Supplier!$A:$A,[1]Supplier!$B:$B)))=FALSE,O1945&lt;&gt;0),LOOKUP(O1945,[1]Branch!$A:$A,[1]Branch!$B:$B),IF(M1945&lt;&gt;0,LOOKUP(M1945,[1]Customer!$A:$A,[1]Customer!$B:$B),IF(N1945&lt;&gt;0,LOOKUP(N1945,[1]Supplier!$A:$A,[1]Supplier!$B:$B))))=FALSE,LOOKUP(P1945,[1]Banking!$A:$A,[1]Banking!$B:$B),IF(AND(IF(M1945&lt;&gt;0,LOOKUP(M1945,[1]Customer!$A:$A,[1]Customer!$B:$B),IF(N1945&lt;&gt;0,LOOKUP(N1945,[1]Supplier!$A:$A,[1]Supplier!$B:$B)))=FALSE,O1945&lt;&gt;0),LOOKUP(O1945,[1]Branch!$A:$A,[1]Branch!$B:$B),IF(M1945&lt;&gt;0,LOOKUP(M1945,[1]Customer!$A:$A,[1]Customer!$B:$B),IF(N1945&lt;&gt;0,LOOKUP(N1945,[1]Supplier!$A:$A,[1]Supplier!$B:$B))))),"")</f>
        <v/>
      </c>
      <c r="R1945" s="4" t="str">
        <f>IFERROR(IF(IF(AND(IF(M1945&lt;&gt;0,LOOKUP(M1945,[1]Customer!$A:$A,[1]Customer!$V:$V),IF(N1945&lt;&gt;0,LOOKUP(N1945,[1]Supplier!$A:$A,[1]Supplier!$V:$V)))=FALSE,O1945&lt;&gt;0),LOOKUP(O1945,[1]Branch!$A:$A,[1]Branch!$V:$V),IF(M1945&lt;&gt;0,LOOKUP(M1945,[1]Customer!$A:$A,[1]Customer!$V:$V),IF(N1945&lt;&gt;0,LOOKUP(N1945,[1]Supplier!$A:$A,[1]Supplier!$V:$V))))=FALSE,LOOKUP(P1945,[1]Banking!$A:$A,[1]Banking!$C:$C),IF(AND(IF(M1945&lt;&gt;0,LOOKUP(M1945,[1]Customer!$A:$A,[1]Customer!$V:$V),IF(N1945&lt;&gt;0,LOOKUP(N1945,[1]Supplier!$A:$A,[1]Supplier!$V:$V)))=FALSE,O1945&lt;&gt;0),LOOKUP(O1945,[1]Branch!$A:$A,[1]Branch!$V:$V),IF(M1945&lt;&gt;0,LOOKUP(M1945,[1]Customer!$A:$A,[1]Customer!$V:$V),IF(N1945&lt;&gt;0,LOOKUP(N1945,[1]Supplier!$A:$A,[1]Supplier!$V:$V))))),"")</f>
        <v/>
      </c>
      <c r="S1945" s="14">
        <f>IFERROR(SUMIF(CREF!A:A,PREF!A1945,CREF!G:G),"")</f>
        <v>0</v>
      </c>
    </row>
    <row r="1946" spans="17:19">
      <c r="Q1946" s="4" t="str">
        <f>IFERROR(IF(IF(AND(IF(M1946&lt;&gt;0,LOOKUP(M1946,[1]Customer!$A:$A,[1]Customer!$B:$B),IF(N1946&lt;&gt;0,LOOKUP(N1946,[1]Supplier!$A:$A,[1]Supplier!$B:$B)))=FALSE,O1946&lt;&gt;0),LOOKUP(O1946,[1]Branch!$A:$A,[1]Branch!$B:$B),IF(M1946&lt;&gt;0,LOOKUP(M1946,[1]Customer!$A:$A,[1]Customer!$B:$B),IF(N1946&lt;&gt;0,LOOKUP(N1946,[1]Supplier!$A:$A,[1]Supplier!$B:$B))))=FALSE,LOOKUP(P1946,[1]Banking!$A:$A,[1]Banking!$B:$B),IF(AND(IF(M1946&lt;&gt;0,LOOKUP(M1946,[1]Customer!$A:$A,[1]Customer!$B:$B),IF(N1946&lt;&gt;0,LOOKUP(N1946,[1]Supplier!$A:$A,[1]Supplier!$B:$B)))=FALSE,O1946&lt;&gt;0),LOOKUP(O1946,[1]Branch!$A:$A,[1]Branch!$B:$B),IF(M1946&lt;&gt;0,LOOKUP(M1946,[1]Customer!$A:$A,[1]Customer!$B:$B),IF(N1946&lt;&gt;0,LOOKUP(N1946,[1]Supplier!$A:$A,[1]Supplier!$B:$B))))),"")</f>
        <v/>
      </c>
      <c r="R1946" s="4" t="str">
        <f>IFERROR(IF(IF(AND(IF(M1946&lt;&gt;0,LOOKUP(M1946,[1]Customer!$A:$A,[1]Customer!$V:$V),IF(N1946&lt;&gt;0,LOOKUP(N1946,[1]Supplier!$A:$A,[1]Supplier!$V:$V)))=FALSE,O1946&lt;&gt;0),LOOKUP(O1946,[1]Branch!$A:$A,[1]Branch!$V:$V),IF(M1946&lt;&gt;0,LOOKUP(M1946,[1]Customer!$A:$A,[1]Customer!$V:$V),IF(N1946&lt;&gt;0,LOOKUP(N1946,[1]Supplier!$A:$A,[1]Supplier!$V:$V))))=FALSE,LOOKUP(P1946,[1]Banking!$A:$A,[1]Banking!$C:$C),IF(AND(IF(M1946&lt;&gt;0,LOOKUP(M1946,[1]Customer!$A:$A,[1]Customer!$V:$V),IF(N1946&lt;&gt;0,LOOKUP(N1946,[1]Supplier!$A:$A,[1]Supplier!$V:$V)))=FALSE,O1946&lt;&gt;0),LOOKUP(O1946,[1]Branch!$A:$A,[1]Branch!$V:$V),IF(M1946&lt;&gt;0,LOOKUP(M1946,[1]Customer!$A:$A,[1]Customer!$V:$V),IF(N1946&lt;&gt;0,LOOKUP(N1946,[1]Supplier!$A:$A,[1]Supplier!$V:$V))))),"")</f>
        <v/>
      </c>
      <c r="S1946" s="14">
        <f>IFERROR(SUMIF(CREF!A:A,PREF!A1946,CREF!G:G),"")</f>
        <v>0</v>
      </c>
    </row>
    <row r="1947" spans="17:19">
      <c r="Q1947" s="4" t="str">
        <f>IFERROR(IF(IF(AND(IF(M1947&lt;&gt;0,LOOKUP(M1947,[1]Customer!$A:$A,[1]Customer!$B:$B),IF(N1947&lt;&gt;0,LOOKUP(N1947,[1]Supplier!$A:$A,[1]Supplier!$B:$B)))=FALSE,O1947&lt;&gt;0),LOOKUP(O1947,[1]Branch!$A:$A,[1]Branch!$B:$B),IF(M1947&lt;&gt;0,LOOKUP(M1947,[1]Customer!$A:$A,[1]Customer!$B:$B),IF(N1947&lt;&gt;0,LOOKUP(N1947,[1]Supplier!$A:$A,[1]Supplier!$B:$B))))=FALSE,LOOKUP(P1947,[1]Banking!$A:$A,[1]Banking!$B:$B),IF(AND(IF(M1947&lt;&gt;0,LOOKUP(M1947,[1]Customer!$A:$A,[1]Customer!$B:$B),IF(N1947&lt;&gt;0,LOOKUP(N1947,[1]Supplier!$A:$A,[1]Supplier!$B:$B)))=FALSE,O1947&lt;&gt;0),LOOKUP(O1947,[1]Branch!$A:$A,[1]Branch!$B:$B),IF(M1947&lt;&gt;0,LOOKUP(M1947,[1]Customer!$A:$A,[1]Customer!$B:$B),IF(N1947&lt;&gt;0,LOOKUP(N1947,[1]Supplier!$A:$A,[1]Supplier!$B:$B))))),"")</f>
        <v/>
      </c>
      <c r="R1947" s="4" t="str">
        <f>IFERROR(IF(IF(AND(IF(M1947&lt;&gt;0,LOOKUP(M1947,[1]Customer!$A:$A,[1]Customer!$V:$V),IF(N1947&lt;&gt;0,LOOKUP(N1947,[1]Supplier!$A:$A,[1]Supplier!$V:$V)))=FALSE,O1947&lt;&gt;0),LOOKUP(O1947,[1]Branch!$A:$A,[1]Branch!$V:$V),IF(M1947&lt;&gt;0,LOOKUP(M1947,[1]Customer!$A:$A,[1]Customer!$V:$V),IF(N1947&lt;&gt;0,LOOKUP(N1947,[1]Supplier!$A:$A,[1]Supplier!$V:$V))))=FALSE,LOOKUP(P1947,[1]Banking!$A:$A,[1]Banking!$C:$C),IF(AND(IF(M1947&lt;&gt;0,LOOKUP(M1947,[1]Customer!$A:$A,[1]Customer!$V:$V),IF(N1947&lt;&gt;0,LOOKUP(N1947,[1]Supplier!$A:$A,[1]Supplier!$V:$V)))=FALSE,O1947&lt;&gt;0),LOOKUP(O1947,[1]Branch!$A:$A,[1]Branch!$V:$V),IF(M1947&lt;&gt;0,LOOKUP(M1947,[1]Customer!$A:$A,[1]Customer!$V:$V),IF(N1947&lt;&gt;0,LOOKUP(N1947,[1]Supplier!$A:$A,[1]Supplier!$V:$V))))),"")</f>
        <v/>
      </c>
      <c r="S1947" s="14">
        <f>IFERROR(SUMIF(CREF!A:A,PREF!A1947,CREF!G:G),"")</f>
        <v>0</v>
      </c>
    </row>
    <row r="1948" spans="17:19">
      <c r="Q1948" s="4" t="str">
        <f>IFERROR(IF(IF(AND(IF(M1948&lt;&gt;0,LOOKUP(M1948,[1]Customer!$A:$A,[1]Customer!$B:$B),IF(N1948&lt;&gt;0,LOOKUP(N1948,[1]Supplier!$A:$A,[1]Supplier!$B:$B)))=FALSE,O1948&lt;&gt;0),LOOKUP(O1948,[1]Branch!$A:$A,[1]Branch!$B:$B),IF(M1948&lt;&gt;0,LOOKUP(M1948,[1]Customer!$A:$A,[1]Customer!$B:$B),IF(N1948&lt;&gt;0,LOOKUP(N1948,[1]Supplier!$A:$A,[1]Supplier!$B:$B))))=FALSE,LOOKUP(P1948,[1]Banking!$A:$A,[1]Banking!$B:$B),IF(AND(IF(M1948&lt;&gt;0,LOOKUP(M1948,[1]Customer!$A:$A,[1]Customer!$B:$B),IF(N1948&lt;&gt;0,LOOKUP(N1948,[1]Supplier!$A:$A,[1]Supplier!$B:$B)))=FALSE,O1948&lt;&gt;0),LOOKUP(O1948,[1]Branch!$A:$A,[1]Branch!$B:$B),IF(M1948&lt;&gt;0,LOOKUP(M1948,[1]Customer!$A:$A,[1]Customer!$B:$B),IF(N1948&lt;&gt;0,LOOKUP(N1948,[1]Supplier!$A:$A,[1]Supplier!$B:$B))))),"")</f>
        <v/>
      </c>
      <c r="R1948" s="4" t="str">
        <f>IFERROR(IF(IF(AND(IF(M1948&lt;&gt;0,LOOKUP(M1948,[1]Customer!$A:$A,[1]Customer!$V:$V),IF(N1948&lt;&gt;0,LOOKUP(N1948,[1]Supplier!$A:$A,[1]Supplier!$V:$V)))=FALSE,O1948&lt;&gt;0),LOOKUP(O1948,[1]Branch!$A:$A,[1]Branch!$V:$V),IF(M1948&lt;&gt;0,LOOKUP(M1948,[1]Customer!$A:$A,[1]Customer!$V:$V),IF(N1948&lt;&gt;0,LOOKUP(N1948,[1]Supplier!$A:$A,[1]Supplier!$V:$V))))=FALSE,LOOKUP(P1948,[1]Banking!$A:$A,[1]Banking!$C:$C),IF(AND(IF(M1948&lt;&gt;0,LOOKUP(M1948,[1]Customer!$A:$A,[1]Customer!$V:$V),IF(N1948&lt;&gt;0,LOOKUP(N1948,[1]Supplier!$A:$A,[1]Supplier!$V:$V)))=FALSE,O1948&lt;&gt;0),LOOKUP(O1948,[1]Branch!$A:$A,[1]Branch!$V:$V),IF(M1948&lt;&gt;0,LOOKUP(M1948,[1]Customer!$A:$A,[1]Customer!$V:$V),IF(N1948&lt;&gt;0,LOOKUP(N1948,[1]Supplier!$A:$A,[1]Supplier!$V:$V))))),"")</f>
        <v/>
      </c>
      <c r="S1948" s="14">
        <f>IFERROR(SUMIF(CREF!A:A,PREF!A1948,CREF!G:G),"")</f>
        <v>0</v>
      </c>
    </row>
    <row r="1949" spans="17:19">
      <c r="Q1949" s="4" t="str">
        <f>IFERROR(IF(IF(AND(IF(M1949&lt;&gt;0,LOOKUP(M1949,[1]Customer!$A:$A,[1]Customer!$B:$B),IF(N1949&lt;&gt;0,LOOKUP(N1949,[1]Supplier!$A:$A,[1]Supplier!$B:$B)))=FALSE,O1949&lt;&gt;0),LOOKUP(O1949,[1]Branch!$A:$A,[1]Branch!$B:$B),IF(M1949&lt;&gt;0,LOOKUP(M1949,[1]Customer!$A:$A,[1]Customer!$B:$B),IF(N1949&lt;&gt;0,LOOKUP(N1949,[1]Supplier!$A:$A,[1]Supplier!$B:$B))))=FALSE,LOOKUP(P1949,[1]Banking!$A:$A,[1]Banking!$B:$B),IF(AND(IF(M1949&lt;&gt;0,LOOKUP(M1949,[1]Customer!$A:$A,[1]Customer!$B:$B),IF(N1949&lt;&gt;0,LOOKUP(N1949,[1]Supplier!$A:$A,[1]Supplier!$B:$B)))=FALSE,O1949&lt;&gt;0),LOOKUP(O1949,[1]Branch!$A:$A,[1]Branch!$B:$B),IF(M1949&lt;&gt;0,LOOKUP(M1949,[1]Customer!$A:$A,[1]Customer!$B:$B),IF(N1949&lt;&gt;0,LOOKUP(N1949,[1]Supplier!$A:$A,[1]Supplier!$B:$B))))),"")</f>
        <v/>
      </c>
      <c r="R1949" s="4" t="str">
        <f>IFERROR(IF(IF(AND(IF(M1949&lt;&gt;0,LOOKUP(M1949,[1]Customer!$A:$A,[1]Customer!$V:$V),IF(N1949&lt;&gt;0,LOOKUP(N1949,[1]Supplier!$A:$A,[1]Supplier!$V:$V)))=FALSE,O1949&lt;&gt;0),LOOKUP(O1949,[1]Branch!$A:$A,[1]Branch!$V:$V),IF(M1949&lt;&gt;0,LOOKUP(M1949,[1]Customer!$A:$A,[1]Customer!$V:$V),IF(N1949&lt;&gt;0,LOOKUP(N1949,[1]Supplier!$A:$A,[1]Supplier!$V:$V))))=FALSE,LOOKUP(P1949,[1]Banking!$A:$A,[1]Banking!$C:$C),IF(AND(IF(M1949&lt;&gt;0,LOOKUP(M1949,[1]Customer!$A:$A,[1]Customer!$V:$V),IF(N1949&lt;&gt;0,LOOKUP(N1949,[1]Supplier!$A:$A,[1]Supplier!$V:$V)))=FALSE,O1949&lt;&gt;0),LOOKUP(O1949,[1]Branch!$A:$A,[1]Branch!$V:$V),IF(M1949&lt;&gt;0,LOOKUP(M1949,[1]Customer!$A:$A,[1]Customer!$V:$V),IF(N1949&lt;&gt;0,LOOKUP(N1949,[1]Supplier!$A:$A,[1]Supplier!$V:$V))))),"")</f>
        <v/>
      </c>
      <c r="S1949" s="14">
        <f>IFERROR(SUMIF(CREF!A:A,PREF!A1949,CREF!G:G),"")</f>
        <v>0</v>
      </c>
    </row>
    <row r="1950" spans="17:19">
      <c r="Q1950" s="4" t="str">
        <f>IFERROR(IF(IF(AND(IF(M1950&lt;&gt;0,LOOKUP(M1950,[1]Customer!$A:$A,[1]Customer!$B:$B),IF(N1950&lt;&gt;0,LOOKUP(N1950,[1]Supplier!$A:$A,[1]Supplier!$B:$B)))=FALSE,O1950&lt;&gt;0),LOOKUP(O1950,[1]Branch!$A:$A,[1]Branch!$B:$B),IF(M1950&lt;&gt;0,LOOKUP(M1950,[1]Customer!$A:$A,[1]Customer!$B:$B),IF(N1950&lt;&gt;0,LOOKUP(N1950,[1]Supplier!$A:$A,[1]Supplier!$B:$B))))=FALSE,LOOKUP(P1950,[1]Banking!$A:$A,[1]Banking!$B:$B),IF(AND(IF(M1950&lt;&gt;0,LOOKUP(M1950,[1]Customer!$A:$A,[1]Customer!$B:$B),IF(N1950&lt;&gt;0,LOOKUP(N1950,[1]Supplier!$A:$A,[1]Supplier!$B:$B)))=FALSE,O1950&lt;&gt;0),LOOKUP(O1950,[1]Branch!$A:$A,[1]Branch!$B:$B),IF(M1950&lt;&gt;0,LOOKUP(M1950,[1]Customer!$A:$A,[1]Customer!$B:$B),IF(N1950&lt;&gt;0,LOOKUP(N1950,[1]Supplier!$A:$A,[1]Supplier!$B:$B))))),"")</f>
        <v/>
      </c>
      <c r="R1950" s="4" t="str">
        <f>IFERROR(IF(IF(AND(IF(M1950&lt;&gt;0,LOOKUP(M1950,[1]Customer!$A:$A,[1]Customer!$V:$V),IF(N1950&lt;&gt;0,LOOKUP(N1950,[1]Supplier!$A:$A,[1]Supplier!$V:$V)))=FALSE,O1950&lt;&gt;0),LOOKUP(O1950,[1]Branch!$A:$A,[1]Branch!$V:$V),IF(M1950&lt;&gt;0,LOOKUP(M1950,[1]Customer!$A:$A,[1]Customer!$V:$V),IF(N1950&lt;&gt;0,LOOKUP(N1950,[1]Supplier!$A:$A,[1]Supplier!$V:$V))))=FALSE,LOOKUP(P1950,[1]Banking!$A:$A,[1]Banking!$C:$C),IF(AND(IF(M1950&lt;&gt;0,LOOKUP(M1950,[1]Customer!$A:$A,[1]Customer!$V:$V),IF(N1950&lt;&gt;0,LOOKUP(N1950,[1]Supplier!$A:$A,[1]Supplier!$V:$V)))=FALSE,O1950&lt;&gt;0),LOOKUP(O1950,[1]Branch!$A:$A,[1]Branch!$V:$V),IF(M1950&lt;&gt;0,LOOKUP(M1950,[1]Customer!$A:$A,[1]Customer!$V:$V),IF(N1950&lt;&gt;0,LOOKUP(N1950,[1]Supplier!$A:$A,[1]Supplier!$V:$V))))),"")</f>
        <v/>
      </c>
      <c r="S1950" s="14">
        <f>IFERROR(SUMIF(CREF!A:A,PREF!A1950,CREF!G:G),"")</f>
        <v>0</v>
      </c>
    </row>
    <row r="1951" spans="17:19">
      <c r="Q1951" s="4" t="str">
        <f>IFERROR(IF(IF(AND(IF(M1951&lt;&gt;0,LOOKUP(M1951,[1]Customer!$A:$A,[1]Customer!$B:$B),IF(N1951&lt;&gt;0,LOOKUP(N1951,[1]Supplier!$A:$A,[1]Supplier!$B:$B)))=FALSE,O1951&lt;&gt;0),LOOKUP(O1951,[1]Branch!$A:$A,[1]Branch!$B:$B),IF(M1951&lt;&gt;0,LOOKUP(M1951,[1]Customer!$A:$A,[1]Customer!$B:$B),IF(N1951&lt;&gt;0,LOOKUP(N1951,[1]Supplier!$A:$A,[1]Supplier!$B:$B))))=FALSE,LOOKUP(P1951,[1]Banking!$A:$A,[1]Banking!$B:$B),IF(AND(IF(M1951&lt;&gt;0,LOOKUP(M1951,[1]Customer!$A:$A,[1]Customer!$B:$B),IF(N1951&lt;&gt;0,LOOKUP(N1951,[1]Supplier!$A:$A,[1]Supplier!$B:$B)))=FALSE,O1951&lt;&gt;0),LOOKUP(O1951,[1]Branch!$A:$A,[1]Branch!$B:$B),IF(M1951&lt;&gt;0,LOOKUP(M1951,[1]Customer!$A:$A,[1]Customer!$B:$B),IF(N1951&lt;&gt;0,LOOKUP(N1951,[1]Supplier!$A:$A,[1]Supplier!$B:$B))))),"")</f>
        <v/>
      </c>
      <c r="R1951" s="4" t="str">
        <f>IFERROR(IF(IF(AND(IF(M1951&lt;&gt;0,LOOKUP(M1951,[1]Customer!$A:$A,[1]Customer!$V:$V),IF(N1951&lt;&gt;0,LOOKUP(N1951,[1]Supplier!$A:$A,[1]Supplier!$V:$V)))=FALSE,O1951&lt;&gt;0),LOOKUP(O1951,[1]Branch!$A:$A,[1]Branch!$V:$V),IF(M1951&lt;&gt;0,LOOKUP(M1951,[1]Customer!$A:$A,[1]Customer!$V:$V),IF(N1951&lt;&gt;0,LOOKUP(N1951,[1]Supplier!$A:$A,[1]Supplier!$V:$V))))=FALSE,LOOKUP(P1951,[1]Banking!$A:$A,[1]Banking!$C:$C),IF(AND(IF(M1951&lt;&gt;0,LOOKUP(M1951,[1]Customer!$A:$A,[1]Customer!$V:$V),IF(N1951&lt;&gt;0,LOOKUP(N1951,[1]Supplier!$A:$A,[1]Supplier!$V:$V)))=FALSE,O1951&lt;&gt;0),LOOKUP(O1951,[1]Branch!$A:$A,[1]Branch!$V:$V),IF(M1951&lt;&gt;0,LOOKUP(M1951,[1]Customer!$A:$A,[1]Customer!$V:$V),IF(N1951&lt;&gt;0,LOOKUP(N1951,[1]Supplier!$A:$A,[1]Supplier!$V:$V))))),"")</f>
        <v/>
      </c>
      <c r="S1951" s="14">
        <f>IFERROR(SUMIF(CREF!A:A,PREF!A1951,CREF!G:G),"")</f>
        <v>0</v>
      </c>
    </row>
    <row r="1952" spans="17:19">
      <c r="Q1952" s="4" t="str">
        <f>IFERROR(IF(IF(AND(IF(M1952&lt;&gt;0,LOOKUP(M1952,[1]Customer!$A:$A,[1]Customer!$B:$B),IF(N1952&lt;&gt;0,LOOKUP(N1952,[1]Supplier!$A:$A,[1]Supplier!$B:$B)))=FALSE,O1952&lt;&gt;0),LOOKUP(O1952,[1]Branch!$A:$A,[1]Branch!$B:$B),IF(M1952&lt;&gt;0,LOOKUP(M1952,[1]Customer!$A:$A,[1]Customer!$B:$B),IF(N1952&lt;&gt;0,LOOKUP(N1952,[1]Supplier!$A:$A,[1]Supplier!$B:$B))))=FALSE,LOOKUP(P1952,[1]Banking!$A:$A,[1]Banking!$B:$B),IF(AND(IF(M1952&lt;&gt;0,LOOKUP(M1952,[1]Customer!$A:$A,[1]Customer!$B:$B),IF(N1952&lt;&gt;0,LOOKUP(N1952,[1]Supplier!$A:$A,[1]Supplier!$B:$B)))=FALSE,O1952&lt;&gt;0),LOOKUP(O1952,[1]Branch!$A:$A,[1]Branch!$B:$B),IF(M1952&lt;&gt;0,LOOKUP(M1952,[1]Customer!$A:$A,[1]Customer!$B:$B),IF(N1952&lt;&gt;0,LOOKUP(N1952,[1]Supplier!$A:$A,[1]Supplier!$B:$B))))),"")</f>
        <v/>
      </c>
      <c r="R1952" s="4" t="str">
        <f>IFERROR(IF(IF(AND(IF(M1952&lt;&gt;0,LOOKUP(M1952,[1]Customer!$A:$A,[1]Customer!$V:$V),IF(N1952&lt;&gt;0,LOOKUP(N1952,[1]Supplier!$A:$A,[1]Supplier!$V:$V)))=FALSE,O1952&lt;&gt;0),LOOKUP(O1952,[1]Branch!$A:$A,[1]Branch!$V:$V),IF(M1952&lt;&gt;0,LOOKUP(M1952,[1]Customer!$A:$A,[1]Customer!$V:$V),IF(N1952&lt;&gt;0,LOOKUP(N1952,[1]Supplier!$A:$A,[1]Supplier!$V:$V))))=FALSE,LOOKUP(P1952,[1]Banking!$A:$A,[1]Banking!$C:$C),IF(AND(IF(M1952&lt;&gt;0,LOOKUP(M1952,[1]Customer!$A:$A,[1]Customer!$V:$V),IF(N1952&lt;&gt;0,LOOKUP(N1952,[1]Supplier!$A:$A,[1]Supplier!$V:$V)))=FALSE,O1952&lt;&gt;0),LOOKUP(O1952,[1]Branch!$A:$A,[1]Branch!$V:$V),IF(M1952&lt;&gt;0,LOOKUP(M1952,[1]Customer!$A:$A,[1]Customer!$V:$V),IF(N1952&lt;&gt;0,LOOKUP(N1952,[1]Supplier!$A:$A,[1]Supplier!$V:$V))))),"")</f>
        <v/>
      </c>
      <c r="S1952" s="14">
        <f>IFERROR(SUMIF(CREF!A:A,PREF!A1952,CREF!G:G),"")</f>
        <v>0</v>
      </c>
    </row>
    <row r="1953" spans="17:19">
      <c r="Q1953" s="4" t="str">
        <f>IFERROR(IF(IF(AND(IF(M1953&lt;&gt;0,LOOKUP(M1953,[1]Customer!$A:$A,[1]Customer!$B:$B),IF(N1953&lt;&gt;0,LOOKUP(N1953,[1]Supplier!$A:$A,[1]Supplier!$B:$B)))=FALSE,O1953&lt;&gt;0),LOOKUP(O1953,[1]Branch!$A:$A,[1]Branch!$B:$B),IF(M1953&lt;&gt;0,LOOKUP(M1953,[1]Customer!$A:$A,[1]Customer!$B:$B),IF(N1953&lt;&gt;0,LOOKUP(N1953,[1]Supplier!$A:$A,[1]Supplier!$B:$B))))=FALSE,LOOKUP(P1953,[1]Banking!$A:$A,[1]Banking!$B:$B),IF(AND(IF(M1953&lt;&gt;0,LOOKUP(M1953,[1]Customer!$A:$A,[1]Customer!$B:$B),IF(N1953&lt;&gt;0,LOOKUP(N1953,[1]Supplier!$A:$A,[1]Supplier!$B:$B)))=FALSE,O1953&lt;&gt;0),LOOKUP(O1953,[1]Branch!$A:$A,[1]Branch!$B:$B),IF(M1953&lt;&gt;0,LOOKUP(M1953,[1]Customer!$A:$A,[1]Customer!$B:$B),IF(N1953&lt;&gt;0,LOOKUP(N1953,[1]Supplier!$A:$A,[1]Supplier!$B:$B))))),"")</f>
        <v/>
      </c>
      <c r="R1953" s="4" t="str">
        <f>IFERROR(IF(IF(AND(IF(M1953&lt;&gt;0,LOOKUP(M1953,[1]Customer!$A:$A,[1]Customer!$V:$V),IF(N1953&lt;&gt;0,LOOKUP(N1953,[1]Supplier!$A:$A,[1]Supplier!$V:$V)))=FALSE,O1953&lt;&gt;0),LOOKUP(O1953,[1]Branch!$A:$A,[1]Branch!$V:$V),IF(M1953&lt;&gt;0,LOOKUP(M1953,[1]Customer!$A:$A,[1]Customer!$V:$V),IF(N1953&lt;&gt;0,LOOKUP(N1953,[1]Supplier!$A:$A,[1]Supplier!$V:$V))))=FALSE,LOOKUP(P1953,[1]Banking!$A:$A,[1]Banking!$C:$C),IF(AND(IF(M1953&lt;&gt;0,LOOKUP(M1953,[1]Customer!$A:$A,[1]Customer!$V:$V),IF(N1953&lt;&gt;0,LOOKUP(N1953,[1]Supplier!$A:$A,[1]Supplier!$V:$V)))=FALSE,O1953&lt;&gt;0),LOOKUP(O1953,[1]Branch!$A:$A,[1]Branch!$V:$V),IF(M1953&lt;&gt;0,LOOKUP(M1953,[1]Customer!$A:$A,[1]Customer!$V:$V),IF(N1953&lt;&gt;0,LOOKUP(N1953,[1]Supplier!$A:$A,[1]Supplier!$V:$V))))),"")</f>
        <v/>
      </c>
      <c r="S1953" s="14">
        <f>IFERROR(SUMIF(CREF!A:A,PREF!A1953,CREF!G:G),"")</f>
        <v>0</v>
      </c>
    </row>
    <row r="1954" spans="17:19">
      <c r="Q1954" s="4" t="str">
        <f>IFERROR(IF(IF(AND(IF(M1954&lt;&gt;0,LOOKUP(M1954,[1]Customer!$A:$A,[1]Customer!$B:$B),IF(N1954&lt;&gt;0,LOOKUP(N1954,[1]Supplier!$A:$A,[1]Supplier!$B:$B)))=FALSE,O1954&lt;&gt;0),LOOKUP(O1954,[1]Branch!$A:$A,[1]Branch!$B:$B),IF(M1954&lt;&gt;0,LOOKUP(M1954,[1]Customer!$A:$A,[1]Customer!$B:$B),IF(N1954&lt;&gt;0,LOOKUP(N1954,[1]Supplier!$A:$A,[1]Supplier!$B:$B))))=FALSE,LOOKUP(P1954,[1]Banking!$A:$A,[1]Banking!$B:$B),IF(AND(IF(M1954&lt;&gt;0,LOOKUP(M1954,[1]Customer!$A:$A,[1]Customer!$B:$B),IF(N1954&lt;&gt;0,LOOKUP(N1954,[1]Supplier!$A:$A,[1]Supplier!$B:$B)))=FALSE,O1954&lt;&gt;0),LOOKUP(O1954,[1]Branch!$A:$A,[1]Branch!$B:$B),IF(M1954&lt;&gt;0,LOOKUP(M1954,[1]Customer!$A:$A,[1]Customer!$B:$B),IF(N1954&lt;&gt;0,LOOKUP(N1954,[1]Supplier!$A:$A,[1]Supplier!$B:$B))))),"")</f>
        <v/>
      </c>
      <c r="R1954" s="4" t="str">
        <f>IFERROR(IF(IF(AND(IF(M1954&lt;&gt;0,LOOKUP(M1954,[1]Customer!$A:$A,[1]Customer!$V:$V),IF(N1954&lt;&gt;0,LOOKUP(N1954,[1]Supplier!$A:$A,[1]Supplier!$V:$V)))=FALSE,O1954&lt;&gt;0),LOOKUP(O1954,[1]Branch!$A:$A,[1]Branch!$V:$V),IF(M1954&lt;&gt;0,LOOKUP(M1954,[1]Customer!$A:$A,[1]Customer!$V:$V),IF(N1954&lt;&gt;0,LOOKUP(N1954,[1]Supplier!$A:$A,[1]Supplier!$V:$V))))=FALSE,LOOKUP(P1954,[1]Banking!$A:$A,[1]Banking!$C:$C),IF(AND(IF(M1954&lt;&gt;0,LOOKUP(M1954,[1]Customer!$A:$A,[1]Customer!$V:$V),IF(N1954&lt;&gt;0,LOOKUP(N1954,[1]Supplier!$A:$A,[1]Supplier!$V:$V)))=FALSE,O1954&lt;&gt;0),LOOKUP(O1954,[1]Branch!$A:$A,[1]Branch!$V:$V),IF(M1954&lt;&gt;0,LOOKUP(M1954,[1]Customer!$A:$A,[1]Customer!$V:$V),IF(N1954&lt;&gt;0,LOOKUP(N1954,[1]Supplier!$A:$A,[1]Supplier!$V:$V))))),"")</f>
        <v/>
      </c>
      <c r="S1954" s="14">
        <f>IFERROR(SUMIF(CREF!A:A,PREF!A1954,CREF!G:G),"")</f>
        <v>0</v>
      </c>
    </row>
    <row r="1955" spans="17:19">
      <c r="Q1955" s="4" t="str">
        <f>IFERROR(IF(IF(AND(IF(M1955&lt;&gt;0,LOOKUP(M1955,[1]Customer!$A:$A,[1]Customer!$B:$B),IF(N1955&lt;&gt;0,LOOKUP(N1955,[1]Supplier!$A:$A,[1]Supplier!$B:$B)))=FALSE,O1955&lt;&gt;0),LOOKUP(O1955,[1]Branch!$A:$A,[1]Branch!$B:$B),IF(M1955&lt;&gt;0,LOOKUP(M1955,[1]Customer!$A:$A,[1]Customer!$B:$B),IF(N1955&lt;&gt;0,LOOKUP(N1955,[1]Supplier!$A:$A,[1]Supplier!$B:$B))))=FALSE,LOOKUP(P1955,[1]Banking!$A:$A,[1]Banking!$B:$B),IF(AND(IF(M1955&lt;&gt;0,LOOKUP(M1955,[1]Customer!$A:$A,[1]Customer!$B:$B),IF(N1955&lt;&gt;0,LOOKUP(N1955,[1]Supplier!$A:$A,[1]Supplier!$B:$B)))=FALSE,O1955&lt;&gt;0),LOOKUP(O1955,[1]Branch!$A:$A,[1]Branch!$B:$B),IF(M1955&lt;&gt;0,LOOKUP(M1955,[1]Customer!$A:$A,[1]Customer!$B:$B),IF(N1955&lt;&gt;0,LOOKUP(N1955,[1]Supplier!$A:$A,[1]Supplier!$B:$B))))),"")</f>
        <v/>
      </c>
      <c r="R1955" s="4" t="str">
        <f>IFERROR(IF(IF(AND(IF(M1955&lt;&gt;0,LOOKUP(M1955,[1]Customer!$A:$A,[1]Customer!$V:$V),IF(N1955&lt;&gt;0,LOOKUP(N1955,[1]Supplier!$A:$A,[1]Supplier!$V:$V)))=FALSE,O1955&lt;&gt;0),LOOKUP(O1955,[1]Branch!$A:$A,[1]Branch!$V:$V),IF(M1955&lt;&gt;0,LOOKUP(M1955,[1]Customer!$A:$A,[1]Customer!$V:$V),IF(N1955&lt;&gt;0,LOOKUP(N1955,[1]Supplier!$A:$A,[1]Supplier!$V:$V))))=FALSE,LOOKUP(P1955,[1]Banking!$A:$A,[1]Banking!$C:$C),IF(AND(IF(M1955&lt;&gt;0,LOOKUP(M1955,[1]Customer!$A:$A,[1]Customer!$V:$V),IF(N1955&lt;&gt;0,LOOKUP(N1955,[1]Supplier!$A:$A,[1]Supplier!$V:$V)))=FALSE,O1955&lt;&gt;0),LOOKUP(O1955,[1]Branch!$A:$A,[1]Branch!$V:$V),IF(M1955&lt;&gt;0,LOOKUP(M1955,[1]Customer!$A:$A,[1]Customer!$V:$V),IF(N1955&lt;&gt;0,LOOKUP(N1955,[1]Supplier!$A:$A,[1]Supplier!$V:$V))))),"")</f>
        <v/>
      </c>
      <c r="S1955" s="14">
        <f>IFERROR(SUMIF(CREF!A:A,PREF!A1955,CREF!G:G),"")</f>
        <v>0</v>
      </c>
    </row>
    <row r="1956" spans="17:19">
      <c r="Q1956" s="4" t="str">
        <f>IFERROR(IF(IF(AND(IF(M1956&lt;&gt;0,LOOKUP(M1956,[1]Customer!$A:$A,[1]Customer!$B:$B),IF(N1956&lt;&gt;0,LOOKUP(N1956,[1]Supplier!$A:$A,[1]Supplier!$B:$B)))=FALSE,O1956&lt;&gt;0),LOOKUP(O1956,[1]Branch!$A:$A,[1]Branch!$B:$B),IF(M1956&lt;&gt;0,LOOKUP(M1956,[1]Customer!$A:$A,[1]Customer!$B:$B),IF(N1956&lt;&gt;0,LOOKUP(N1956,[1]Supplier!$A:$A,[1]Supplier!$B:$B))))=FALSE,LOOKUP(P1956,[1]Banking!$A:$A,[1]Banking!$B:$B),IF(AND(IF(M1956&lt;&gt;0,LOOKUP(M1956,[1]Customer!$A:$A,[1]Customer!$B:$B),IF(N1956&lt;&gt;0,LOOKUP(N1956,[1]Supplier!$A:$A,[1]Supplier!$B:$B)))=FALSE,O1956&lt;&gt;0),LOOKUP(O1956,[1]Branch!$A:$A,[1]Branch!$B:$B),IF(M1956&lt;&gt;0,LOOKUP(M1956,[1]Customer!$A:$A,[1]Customer!$B:$B),IF(N1956&lt;&gt;0,LOOKUP(N1956,[1]Supplier!$A:$A,[1]Supplier!$B:$B))))),"")</f>
        <v/>
      </c>
      <c r="R1956" s="4" t="str">
        <f>IFERROR(IF(IF(AND(IF(M1956&lt;&gt;0,LOOKUP(M1956,[1]Customer!$A:$A,[1]Customer!$V:$V),IF(N1956&lt;&gt;0,LOOKUP(N1956,[1]Supplier!$A:$A,[1]Supplier!$V:$V)))=FALSE,O1956&lt;&gt;0),LOOKUP(O1956,[1]Branch!$A:$A,[1]Branch!$V:$V),IF(M1956&lt;&gt;0,LOOKUP(M1956,[1]Customer!$A:$A,[1]Customer!$V:$V),IF(N1956&lt;&gt;0,LOOKUP(N1956,[1]Supplier!$A:$A,[1]Supplier!$V:$V))))=FALSE,LOOKUP(P1956,[1]Banking!$A:$A,[1]Banking!$C:$C),IF(AND(IF(M1956&lt;&gt;0,LOOKUP(M1956,[1]Customer!$A:$A,[1]Customer!$V:$V),IF(N1956&lt;&gt;0,LOOKUP(N1956,[1]Supplier!$A:$A,[1]Supplier!$V:$V)))=FALSE,O1956&lt;&gt;0),LOOKUP(O1956,[1]Branch!$A:$A,[1]Branch!$V:$V),IF(M1956&lt;&gt;0,LOOKUP(M1956,[1]Customer!$A:$A,[1]Customer!$V:$V),IF(N1956&lt;&gt;0,LOOKUP(N1956,[1]Supplier!$A:$A,[1]Supplier!$V:$V))))),"")</f>
        <v/>
      </c>
      <c r="S1956" s="14">
        <f>IFERROR(SUMIF(CREF!A:A,PREF!A1956,CREF!G:G),"")</f>
        <v>0</v>
      </c>
    </row>
    <row r="1957" spans="17:19">
      <c r="Q1957" s="4" t="str">
        <f>IFERROR(IF(IF(AND(IF(M1957&lt;&gt;0,LOOKUP(M1957,[1]Customer!$A:$A,[1]Customer!$B:$B),IF(N1957&lt;&gt;0,LOOKUP(N1957,[1]Supplier!$A:$A,[1]Supplier!$B:$B)))=FALSE,O1957&lt;&gt;0),LOOKUP(O1957,[1]Branch!$A:$A,[1]Branch!$B:$B),IF(M1957&lt;&gt;0,LOOKUP(M1957,[1]Customer!$A:$A,[1]Customer!$B:$B),IF(N1957&lt;&gt;0,LOOKUP(N1957,[1]Supplier!$A:$A,[1]Supplier!$B:$B))))=FALSE,LOOKUP(P1957,[1]Banking!$A:$A,[1]Banking!$B:$B),IF(AND(IF(M1957&lt;&gt;0,LOOKUP(M1957,[1]Customer!$A:$A,[1]Customer!$B:$B),IF(N1957&lt;&gt;0,LOOKUP(N1957,[1]Supplier!$A:$A,[1]Supplier!$B:$B)))=FALSE,O1957&lt;&gt;0),LOOKUP(O1957,[1]Branch!$A:$A,[1]Branch!$B:$B),IF(M1957&lt;&gt;0,LOOKUP(M1957,[1]Customer!$A:$A,[1]Customer!$B:$B),IF(N1957&lt;&gt;0,LOOKUP(N1957,[1]Supplier!$A:$A,[1]Supplier!$B:$B))))),"")</f>
        <v/>
      </c>
      <c r="R1957" s="4" t="str">
        <f>IFERROR(IF(IF(AND(IF(M1957&lt;&gt;0,LOOKUP(M1957,[1]Customer!$A:$A,[1]Customer!$V:$V),IF(N1957&lt;&gt;0,LOOKUP(N1957,[1]Supplier!$A:$A,[1]Supplier!$V:$V)))=FALSE,O1957&lt;&gt;0),LOOKUP(O1957,[1]Branch!$A:$A,[1]Branch!$V:$V),IF(M1957&lt;&gt;0,LOOKUP(M1957,[1]Customer!$A:$A,[1]Customer!$V:$V),IF(N1957&lt;&gt;0,LOOKUP(N1957,[1]Supplier!$A:$A,[1]Supplier!$V:$V))))=FALSE,LOOKUP(P1957,[1]Banking!$A:$A,[1]Banking!$C:$C),IF(AND(IF(M1957&lt;&gt;0,LOOKUP(M1957,[1]Customer!$A:$A,[1]Customer!$V:$V),IF(N1957&lt;&gt;0,LOOKUP(N1957,[1]Supplier!$A:$A,[1]Supplier!$V:$V)))=FALSE,O1957&lt;&gt;0),LOOKUP(O1957,[1]Branch!$A:$A,[1]Branch!$V:$V),IF(M1957&lt;&gt;0,LOOKUP(M1957,[1]Customer!$A:$A,[1]Customer!$V:$V),IF(N1957&lt;&gt;0,LOOKUP(N1957,[1]Supplier!$A:$A,[1]Supplier!$V:$V))))),"")</f>
        <v/>
      </c>
      <c r="S1957" s="14">
        <f>IFERROR(SUMIF(CREF!A:A,PREF!A1957,CREF!G:G),"")</f>
        <v>0</v>
      </c>
    </row>
    <row r="1958" spans="17:19">
      <c r="Q1958" s="4" t="str">
        <f>IFERROR(IF(IF(AND(IF(M1958&lt;&gt;0,LOOKUP(M1958,[1]Customer!$A:$A,[1]Customer!$B:$B),IF(N1958&lt;&gt;0,LOOKUP(N1958,[1]Supplier!$A:$A,[1]Supplier!$B:$B)))=FALSE,O1958&lt;&gt;0),LOOKUP(O1958,[1]Branch!$A:$A,[1]Branch!$B:$B),IF(M1958&lt;&gt;0,LOOKUP(M1958,[1]Customer!$A:$A,[1]Customer!$B:$B),IF(N1958&lt;&gt;0,LOOKUP(N1958,[1]Supplier!$A:$A,[1]Supplier!$B:$B))))=FALSE,LOOKUP(P1958,[1]Banking!$A:$A,[1]Banking!$B:$B),IF(AND(IF(M1958&lt;&gt;0,LOOKUP(M1958,[1]Customer!$A:$A,[1]Customer!$B:$B),IF(N1958&lt;&gt;0,LOOKUP(N1958,[1]Supplier!$A:$A,[1]Supplier!$B:$B)))=FALSE,O1958&lt;&gt;0),LOOKUP(O1958,[1]Branch!$A:$A,[1]Branch!$B:$B),IF(M1958&lt;&gt;0,LOOKUP(M1958,[1]Customer!$A:$A,[1]Customer!$B:$B),IF(N1958&lt;&gt;0,LOOKUP(N1958,[1]Supplier!$A:$A,[1]Supplier!$B:$B))))),"")</f>
        <v/>
      </c>
      <c r="R1958" s="4" t="str">
        <f>IFERROR(IF(IF(AND(IF(M1958&lt;&gt;0,LOOKUP(M1958,[1]Customer!$A:$A,[1]Customer!$V:$V),IF(N1958&lt;&gt;0,LOOKUP(N1958,[1]Supplier!$A:$A,[1]Supplier!$V:$V)))=FALSE,O1958&lt;&gt;0),LOOKUP(O1958,[1]Branch!$A:$A,[1]Branch!$V:$V),IF(M1958&lt;&gt;0,LOOKUP(M1958,[1]Customer!$A:$A,[1]Customer!$V:$V),IF(N1958&lt;&gt;0,LOOKUP(N1958,[1]Supplier!$A:$A,[1]Supplier!$V:$V))))=FALSE,LOOKUP(P1958,[1]Banking!$A:$A,[1]Banking!$C:$C),IF(AND(IF(M1958&lt;&gt;0,LOOKUP(M1958,[1]Customer!$A:$A,[1]Customer!$V:$V),IF(N1958&lt;&gt;0,LOOKUP(N1958,[1]Supplier!$A:$A,[1]Supplier!$V:$V)))=FALSE,O1958&lt;&gt;0),LOOKUP(O1958,[1]Branch!$A:$A,[1]Branch!$V:$V),IF(M1958&lt;&gt;0,LOOKUP(M1958,[1]Customer!$A:$A,[1]Customer!$V:$V),IF(N1958&lt;&gt;0,LOOKUP(N1958,[1]Supplier!$A:$A,[1]Supplier!$V:$V))))),"")</f>
        <v/>
      </c>
      <c r="S1958" s="14">
        <f>IFERROR(SUMIF(CREF!A:A,PREF!A1958,CREF!G:G),"")</f>
        <v>0</v>
      </c>
    </row>
    <row r="1959" spans="17:19">
      <c r="Q1959" s="4" t="str">
        <f>IFERROR(IF(IF(AND(IF(M1959&lt;&gt;0,LOOKUP(M1959,[1]Customer!$A:$A,[1]Customer!$B:$B),IF(N1959&lt;&gt;0,LOOKUP(N1959,[1]Supplier!$A:$A,[1]Supplier!$B:$B)))=FALSE,O1959&lt;&gt;0),LOOKUP(O1959,[1]Branch!$A:$A,[1]Branch!$B:$B),IF(M1959&lt;&gt;0,LOOKUP(M1959,[1]Customer!$A:$A,[1]Customer!$B:$B),IF(N1959&lt;&gt;0,LOOKUP(N1959,[1]Supplier!$A:$A,[1]Supplier!$B:$B))))=FALSE,LOOKUP(P1959,[1]Banking!$A:$A,[1]Banking!$B:$B),IF(AND(IF(M1959&lt;&gt;0,LOOKUP(M1959,[1]Customer!$A:$A,[1]Customer!$B:$B),IF(N1959&lt;&gt;0,LOOKUP(N1959,[1]Supplier!$A:$A,[1]Supplier!$B:$B)))=FALSE,O1959&lt;&gt;0),LOOKUP(O1959,[1]Branch!$A:$A,[1]Branch!$B:$B),IF(M1959&lt;&gt;0,LOOKUP(M1959,[1]Customer!$A:$A,[1]Customer!$B:$B),IF(N1959&lt;&gt;0,LOOKUP(N1959,[1]Supplier!$A:$A,[1]Supplier!$B:$B))))),"")</f>
        <v/>
      </c>
      <c r="R1959" s="4" t="str">
        <f>IFERROR(IF(IF(AND(IF(M1959&lt;&gt;0,LOOKUP(M1959,[1]Customer!$A:$A,[1]Customer!$V:$V),IF(N1959&lt;&gt;0,LOOKUP(N1959,[1]Supplier!$A:$A,[1]Supplier!$V:$V)))=FALSE,O1959&lt;&gt;0),LOOKUP(O1959,[1]Branch!$A:$A,[1]Branch!$V:$V),IF(M1959&lt;&gt;0,LOOKUP(M1959,[1]Customer!$A:$A,[1]Customer!$V:$V),IF(N1959&lt;&gt;0,LOOKUP(N1959,[1]Supplier!$A:$A,[1]Supplier!$V:$V))))=FALSE,LOOKUP(P1959,[1]Banking!$A:$A,[1]Banking!$C:$C),IF(AND(IF(M1959&lt;&gt;0,LOOKUP(M1959,[1]Customer!$A:$A,[1]Customer!$V:$V),IF(N1959&lt;&gt;0,LOOKUP(N1959,[1]Supplier!$A:$A,[1]Supplier!$V:$V)))=FALSE,O1959&lt;&gt;0),LOOKUP(O1959,[1]Branch!$A:$A,[1]Branch!$V:$V),IF(M1959&lt;&gt;0,LOOKUP(M1959,[1]Customer!$A:$A,[1]Customer!$V:$V),IF(N1959&lt;&gt;0,LOOKUP(N1959,[1]Supplier!$A:$A,[1]Supplier!$V:$V))))),"")</f>
        <v/>
      </c>
      <c r="S1959" s="14">
        <f>IFERROR(SUMIF(CREF!A:A,PREF!A1959,CREF!G:G),"")</f>
        <v>0</v>
      </c>
    </row>
    <row r="1960" spans="17:19">
      <c r="Q1960" s="4" t="str">
        <f>IFERROR(IF(IF(AND(IF(M1960&lt;&gt;0,LOOKUP(M1960,[1]Customer!$A:$A,[1]Customer!$B:$B),IF(N1960&lt;&gt;0,LOOKUP(N1960,[1]Supplier!$A:$A,[1]Supplier!$B:$B)))=FALSE,O1960&lt;&gt;0),LOOKUP(O1960,[1]Branch!$A:$A,[1]Branch!$B:$B),IF(M1960&lt;&gt;0,LOOKUP(M1960,[1]Customer!$A:$A,[1]Customer!$B:$B),IF(N1960&lt;&gt;0,LOOKUP(N1960,[1]Supplier!$A:$A,[1]Supplier!$B:$B))))=FALSE,LOOKUP(P1960,[1]Banking!$A:$A,[1]Banking!$B:$B),IF(AND(IF(M1960&lt;&gt;0,LOOKUP(M1960,[1]Customer!$A:$A,[1]Customer!$B:$B),IF(N1960&lt;&gt;0,LOOKUP(N1960,[1]Supplier!$A:$A,[1]Supplier!$B:$B)))=FALSE,O1960&lt;&gt;0),LOOKUP(O1960,[1]Branch!$A:$A,[1]Branch!$B:$B),IF(M1960&lt;&gt;0,LOOKUP(M1960,[1]Customer!$A:$A,[1]Customer!$B:$B),IF(N1960&lt;&gt;0,LOOKUP(N1960,[1]Supplier!$A:$A,[1]Supplier!$B:$B))))),"")</f>
        <v/>
      </c>
      <c r="R1960" s="4" t="str">
        <f>IFERROR(IF(IF(AND(IF(M1960&lt;&gt;0,LOOKUP(M1960,[1]Customer!$A:$A,[1]Customer!$V:$V),IF(N1960&lt;&gt;0,LOOKUP(N1960,[1]Supplier!$A:$A,[1]Supplier!$V:$V)))=FALSE,O1960&lt;&gt;0),LOOKUP(O1960,[1]Branch!$A:$A,[1]Branch!$V:$V),IF(M1960&lt;&gt;0,LOOKUP(M1960,[1]Customer!$A:$A,[1]Customer!$V:$V),IF(N1960&lt;&gt;0,LOOKUP(N1960,[1]Supplier!$A:$A,[1]Supplier!$V:$V))))=FALSE,LOOKUP(P1960,[1]Banking!$A:$A,[1]Banking!$C:$C),IF(AND(IF(M1960&lt;&gt;0,LOOKUP(M1960,[1]Customer!$A:$A,[1]Customer!$V:$V),IF(N1960&lt;&gt;0,LOOKUP(N1960,[1]Supplier!$A:$A,[1]Supplier!$V:$V)))=FALSE,O1960&lt;&gt;0),LOOKUP(O1960,[1]Branch!$A:$A,[1]Branch!$V:$V),IF(M1960&lt;&gt;0,LOOKUP(M1960,[1]Customer!$A:$A,[1]Customer!$V:$V),IF(N1960&lt;&gt;0,LOOKUP(N1960,[1]Supplier!$A:$A,[1]Supplier!$V:$V))))),"")</f>
        <v/>
      </c>
      <c r="S1960" s="14">
        <f>IFERROR(SUMIF(CREF!A:A,PREF!A1960,CREF!G:G),"")</f>
        <v>0</v>
      </c>
    </row>
    <row r="1961" spans="17:19">
      <c r="Q1961" s="4" t="str">
        <f>IFERROR(IF(IF(AND(IF(M1961&lt;&gt;0,LOOKUP(M1961,[1]Customer!$A:$A,[1]Customer!$B:$B),IF(N1961&lt;&gt;0,LOOKUP(N1961,[1]Supplier!$A:$A,[1]Supplier!$B:$B)))=FALSE,O1961&lt;&gt;0),LOOKUP(O1961,[1]Branch!$A:$A,[1]Branch!$B:$B),IF(M1961&lt;&gt;0,LOOKUP(M1961,[1]Customer!$A:$A,[1]Customer!$B:$B),IF(N1961&lt;&gt;0,LOOKUP(N1961,[1]Supplier!$A:$A,[1]Supplier!$B:$B))))=FALSE,LOOKUP(P1961,[1]Banking!$A:$A,[1]Banking!$B:$B),IF(AND(IF(M1961&lt;&gt;0,LOOKUP(M1961,[1]Customer!$A:$A,[1]Customer!$B:$B),IF(N1961&lt;&gt;0,LOOKUP(N1961,[1]Supplier!$A:$A,[1]Supplier!$B:$B)))=FALSE,O1961&lt;&gt;0),LOOKUP(O1961,[1]Branch!$A:$A,[1]Branch!$B:$B),IF(M1961&lt;&gt;0,LOOKUP(M1961,[1]Customer!$A:$A,[1]Customer!$B:$B),IF(N1961&lt;&gt;0,LOOKUP(N1961,[1]Supplier!$A:$A,[1]Supplier!$B:$B))))),"")</f>
        <v/>
      </c>
      <c r="R1961" s="4" t="str">
        <f>IFERROR(IF(IF(AND(IF(M1961&lt;&gt;0,LOOKUP(M1961,[1]Customer!$A:$A,[1]Customer!$V:$V),IF(N1961&lt;&gt;0,LOOKUP(N1961,[1]Supplier!$A:$A,[1]Supplier!$V:$V)))=FALSE,O1961&lt;&gt;0),LOOKUP(O1961,[1]Branch!$A:$A,[1]Branch!$V:$V),IF(M1961&lt;&gt;0,LOOKUP(M1961,[1]Customer!$A:$A,[1]Customer!$V:$V),IF(N1961&lt;&gt;0,LOOKUP(N1961,[1]Supplier!$A:$A,[1]Supplier!$V:$V))))=FALSE,LOOKUP(P1961,[1]Banking!$A:$A,[1]Banking!$C:$C),IF(AND(IF(M1961&lt;&gt;0,LOOKUP(M1961,[1]Customer!$A:$A,[1]Customer!$V:$V),IF(N1961&lt;&gt;0,LOOKUP(N1961,[1]Supplier!$A:$A,[1]Supplier!$V:$V)))=FALSE,O1961&lt;&gt;0),LOOKUP(O1961,[1]Branch!$A:$A,[1]Branch!$V:$V),IF(M1961&lt;&gt;0,LOOKUP(M1961,[1]Customer!$A:$A,[1]Customer!$V:$V),IF(N1961&lt;&gt;0,LOOKUP(N1961,[1]Supplier!$A:$A,[1]Supplier!$V:$V))))),"")</f>
        <v/>
      </c>
      <c r="S1961" s="14">
        <f>IFERROR(SUMIF(CREF!A:A,PREF!A1961,CREF!G:G),"")</f>
        <v>0</v>
      </c>
    </row>
    <row r="1962" spans="17:19">
      <c r="Q1962" s="4" t="str">
        <f>IFERROR(IF(IF(AND(IF(M1962&lt;&gt;0,LOOKUP(M1962,[1]Customer!$A:$A,[1]Customer!$B:$B),IF(N1962&lt;&gt;0,LOOKUP(N1962,[1]Supplier!$A:$A,[1]Supplier!$B:$B)))=FALSE,O1962&lt;&gt;0),LOOKUP(O1962,[1]Branch!$A:$A,[1]Branch!$B:$B),IF(M1962&lt;&gt;0,LOOKUP(M1962,[1]Customer!$A:$A,[1]Customer!$B:$B),IF(N1962&lt;&gt;0,LOOKUP(N1962,[1]Supplier!$A:$A,[1]Supplier!$B:$B))))=FALSE,LOOKUP(P1962,[1]Banking!$A:$A,[1]Banking!$B:$B),IF(AND(IF(M1962&lt;&gt;0,LOOKUP(M1962,[1]Customer!$A:$A,[1]Customer!$B:$B),IF(N1962&lt;&gt;0,LOOKUP(N1962,[1]Supplier!$A:$A,[1]Supplier!$B:$B)))=FALSE,O1962&lt;&gt;0),LOOKUP(O1962,[1]Branch!$A:$A,[1]Branch!$B:$B),IF(M1962&lt;&gt;0,LOOKUP(M1962,[1]Customer!$A:$A,[1]Customer!$B:$B),IF(N1962&lt;&gt;0,LOOKUP(N1962,[1]Supplier!$A:$A,[1]Supplier!$B:$B))))),"")</f>
        <v/>
      </c>
      <c r="R1962" s="4" t="str">
        <f>IFERROR(IF(IF(AND(IF(M1962&lt;&gt;0,LOOKUP(M1962,[1]Customer!$A:$A,[1]Customer!$V:$V),IF(N1962&lt;&gt;0,LOOKUP(N1962,[1]Supplier!$A:$A,[1]Supplier!$V:$V)))=FALSE,O1962&lt;&gt;0),LOOKUP(O1962,[1]Branch!$A:$A,[1]Branch!$V:$V),IF(M1962&lt;&gt;0,LOOKUP(M1962,[1]Customer!$A:$A,[1]Customer!$V:$V),IF(N1962&lt;&gt;0,LOOKUP(N1962,[1]Supplier!$A:$A,[1]Supplier!$V:$V))))=FALSE,LOOKUP(P1962,[1]Banking!$A:$A,[1]Banking!$C:$C),IF(AND(IF(M1962&lt;&gt;0,LOOKUP(M1962,[1]Customer!$A:$A,[1]Customer!$V:$V),IF(N1962&lt;&gt;0,LOOKUP(N1962,[1]Supplier!$A:$A,[1]Supplier!$V:$V)))=FALSE,O1962&lt;&gt;0),LOOKUP(O1962,[1]Branch!$A:$A,[1]Branch!$V:$V),IF(M1962&lt;&gt;0,LOOKUP(M1962,[1]Customer!$A:$A,[1]Customer!$V:$V),IF(N1962&lt;&gt;0,LOOKUP(N1962,[1]Supplier!$A:$A,[1]Supplier!$V:$V))))),"")</f>
        <v/>
      </c>
      <c r="S1962" s="14">
        <f>IFERROR(SUMIF(CREF!A:A,PREF!A1962,CREF!G:G),"")</f>
        <v>0</v>
      </c>
    </row>
    <row r="1963" spans="17:19">
      <c r="Q1963" s="4" t="str">
        <f>IFERROR(IF(IF(AND(IF(M1963&lt;&gt;0,LOOKUP(M1963,[1]Customer!$A:$A,[1]Customer!$B:$B),IF(N1963&lt;&gt;0,LOOKUP(N1963,[1]Supplier!$A:$A,[1]Supplier!$B:$B)))=FALSE,O1963&lt;&gt;0),LOOKUP(O1963,[1]Branch!$A:$A,[1]Branch!$B:$B),IF(M1963&lt;&gt;0,LOOKUP(M1963,[1]Customer!$A:$A,[1]Customer!$B:$B),IF(N1963&lt;&gt;0,LOOKUP(N1963,[1]Supplier!$A:$A,[1]Supplier!$B:$B))))=FALSE,LOOKUP(P1963,[1]Banking!$A:$A,[1]Banking!$B:$B),IF(AND(IF(M1963&lt;&gt;0,LOOKUP(M1963,[1]Customer!$A:$A,[1]Customer!$B:$B),IF(N1963&lt;&gt;0,LOOKUP(N1963,[1]Supplier!$A:$A,[1]Supplier!$B:$B)))=FALSE,O1963&lt;&gt;0),LOOKUP(O1963,[1]Branch!$A:$A,[1]Branch!$B:$B),IF(M1963&lt;&gt;0,LOOKUP(M1963,[1]Customer!$A:$A,[1]Customer!$B:$B),IF(N1963&lt;&gt;0,LOOKUP(N1963,[1]Supplier!$A:$A,[1]Supplier!$B:$B))))),"")</f>
        <v/>
      </c>
      <c r="R1963" s="4" t="str">
        <f>IFERROR(IF(IF(AND(IF(M1963&lt;&gt;0,LOOKUP(M1963,[1]Customer!$A:$A,[1]Customer!$V:$V),IF(N1963&lt;&gt;0,LOOKUP(N1963,[1]Supplier!$A:$A,[1]Supplier!$V:$V)))=FALSE,O1963&lt;&gt;0),LOOKUP(O1963,[1]Branch!$A:$A,[1]Branch!$V:$V),IF(M1963&lt;&gt;0,LOOKUP(M1963,[1]Customer!$A:$A,[1]Customer!$V:$V),IF(N1963&lt;&gt;0,LOOKUP(N1963,[1]Supplier!$A:$A,[1]Supplier!$V:$V))))=FALSE,LOOKUP(P1963,[1]Banking!$A:$A,[1]Banking!$C:$C),IF(AND(IF(M1963&lt;&gt;0,LOOKUP(M1963,[1]Customer!$A:$A,[1]Customer!$V:$V),IF(N1963&lt;&gt;0,LOOKUP(N1963,[1]Supplier!$A:$A,[1]Supplier!$V:$V)))=FALSE,O1963&lt;&gt;0),LOOKUP(O1963,[1]Branch!$A:$A,[1]Branch!$V:$V),IF(M1963&lt;&gt;0,LOOKUP(M1963,[1]Customer!$A:$A,[1]Customer!$V:$V),IF(N1963&lt;&gt;0,LOOKUP(N1963,[1]Supplier!$A:$A,[1]Supplier!$V:$V))))),"")</f>
        <v/>
      </c>
      <c r="S1963" s="14">
        <f>IFERROR(SUMIF(CREF!A:A,PREF!A1963,CREF!G:G),"")</f>
        <v>0</v>
      </c>
    </row>
    <row r="1964" spans="17:19">
      <c r="Q1964" s="4" t="str">
        <f>IFERROR(IF(IF(AND(IF(M1964&lt;&gt;0,LOOKUP(M1964,[1]Customer!$A:$A,[1]Customer!$B:$B),IF(N1964&lt;&gt;0,LOOKUP(N1964,[1]Supplier!$A:$A,[1]Supplier!$B:$B)))=FALSE,O1964&lt;&gt;0),LOOKUP(O1964,[1]Branch!$A:$A,[1]Branch!$B:$B),IF(M1964&lt;&gt;0,LOOKUP(M1964,[1]Customer!$A:$A,[1]Customer!$B:$B),IF(N1964&lt;&gt;0,LOOKUP(N1964,[1]Supplier!$A:$A,[1]Supplier!$B:$B))))=FALSE,LOOKUP(P1964,[1]Banking!$A:$A,[1]Banking!$B:$B),IF(AND(IF(M1964&lt;&gt;0,LOOKUP(M1964,[1]Customer!$A:$A,[1]Customer!$B:$B),IF(N1964&lt;&gt;0,LOOKUP(N1964,[1]Supplier!$A:$A,[1]Supplier!$B:$B)))=FALSE,O1964&lt;&gt;0),LOOKUP(O1964,[1]Branch!$A:$A,[1]Branch!$B:$B),IF(M1964&lt;&gt;0,LOOKUP(M1964,[1]Customer!$A:$A,[1]Customer!$B:$B),IF(N1964&lt;&gt;0,LOOKUP(N1964,[1]Supplier!$A:$A,[1]Supplier!$B:$B))))),"")</f>
        <v/>
      </c>
      <c r="R1964" s="4" t="str">
        <f>IFERROR(IF(IF(AND(IF(M1964&lt;&gt;0,LOOKUP(M1964,[1]Customer!$A:$A,[1]Customer!$V:$V),IF(N1964&lt;&gt;0,LOOKUP(N1964,[1]Supplier!$A:$A,[1]Supplier!$V:$V)))=FALSE,O1964&lt;&gt;0),LOOKUP(O1964,[1]Branch!$A:$A,[1]Branch!$V:$V),IF(M1964&lt;&gt;0,LOOKUP(M1964,[1]Customer!$A:$A,[1]Customer!$V:$V),IF(N1964&lt;&gt;0,LOOKUP(N1964,[1]Supplier!$A:$A,[1]Supplier!$V:$V))))=FALSE,LOOKUP(P1964,[1]Banking!$A:$A,[1]Banking!$C:$C),IF(AND(IF(M1964&lt;&gt;0,LOOKUP(M1964,[1]Customer!$A:$A,[1]Customer!$V:$V),IF(N1964&lt;&gt;0,LOOKUP(N1964,[1]Supplier!$A:$A,[1]Supplier!$V:$V)))=FALSE,O1964&lt;&gt;0),LOOKUP(O1964,[1]Branch!$A:$A,[1]Branch!$V:$V),IF(M1964&lt;&gt;0,LOOKUP(M1964,[1]Customer!$A:$A,[1]Customer!$V:$V),IF(N1964&lt;&gt;0,LOOKUP(N1964,[1]Supplier!$A:$A,[1]Supplier!$V:$V))))),"")</f>
        <v/>
      </c>
      <c r="S1964" s="14">
        <f>IFERROR(SUMIF(CREF!A:A,PREF!A1964,CREF!G:G),"")</f>
        <v>0</v>
      </c>
    </row>
    <row r="1965" spans="17:19">
      <c r="Q1965" s="4" t="str">
        <f>IFERROR(IF(IF(AND(IF(M1965&lt;&gt;0,LOOKUP(M1965,[1]Customer!$A:$A,[1]Customer!$B:$B),IF(N1965&lt;&gt;0,LOOKUP(N1965,[1]Supplier!$A:$A,[1]Supplier!$B:$B)))=FALSE,O1965&lt;&gt;0),LOOKUP(O1965,[1]Branch!$A:$A,[1]Branch!$B:$B),IF(M1965&lt;&gt;0,LOOKUP(M1965,[1]Customer!$A:$A,[1]Customer!$B:$B),IF(N1965&lt;&gt;0,LOOKUP(N1965,[1]Supplier!$A:$A,[1]Supplier!$B:$B))))=FALSE,LOOKUP(P1965,[1]Banking!$A:$A,[1]Banking!$B:$B),IF(AND(IF(M1965&lt;&gt;0,LOOKUP(M1965,[1]Customer!$A:$A,[1]Customer!$B:$B),IF(N1965&lt;&gt;0,LOOKUP(N1965,[1]Supplier!$A:$A,[1]Supplier!$B:$B)))=FALSE,O1965&lt;&gt;0),LOOKUP(O1965,[1]Branch!$A:$A,[1]Branch!$B:$B),IF(M1965&lt;&gt;0,LOOKUP(M1965,[1]Customer!$A:$A,[1]Customer!$B:$B),IF(N1965&lt;&gt;0,LOOKUP(N1965,[1]Supplier!$A:$A,[1]Supplier!$B:$B))))),"")</f>
        <v/>
      </c>
      <c r="R1965" s="4" t="str">
        <f>IFERROR(IF(IF(AND(IF(M1965&lt;&gt;0,LOOKUP(M1965,[1]Customer!$A:$A,[1]Customer!$V:$V),IF(N1965&lt;&gt;0,LOOKUP(N1965,[1]Supplier!$A:$A,[1]Supplier!$V:$V)))=FALSE,O1965&lt;&gt;0),LOOKUP(O1965,[1]Branch!$A:$A,[1]Branch!$V:$V),IF(M1965&lt;&gt;0,LOOKUP(M1965,[1]Customer!$A:$A,[1]Customer!$V:$V),IF(N1965&lt;&gt;0,LOOKUP(N1965,[1]Supplier!$A:$A,[1]Supplier!$V:$V))))=FALSE,LOOKUP(P1965,[1]Banking!$A:$A,[1]Banking!$C:$C),IF(AND(IF(M1965&lt;&gt;0,LOOKUP(M1965,[1]Customer!$A:$A,[1]Customer!$V:$V),IF(N1965&lt;&gt;0,LOOKUP(N1965,[1]Supplier!$A:$A,[1]Supplier!$V:$V)))=FALSE,O1965&lt;&gt;0),LOOKUP(O1965,[1]Branch!$A:$A,[1]Branch!$V:$V),IF(M1965&lt;&gt;0,LOOKUP(M1965,[1]Customer!$A:$A,[1]Customer!$V:$V),IF(N1965&lt;&gt;0,LOOKUP(N1965,[1]Supplier!$A:$A,[1]Supplier!$V:$V))))),"")</f>
        <v/>
      </c>
      <c r="S1965" s="14">
        <f>IFERROR(SUMIF(CREF!A:A,PREF!A1965,CREF!G:G),"")</f>
        <v>0</v>
      </c>
    </row>
    <row r="1966" spans="17:19">
      <c r="Q1966" s="4" t="str">
        <f>IFERROR(IF(IF(AND(IF(M1966&lt;&gt;0,LOOKUP(M1966,[1]Customer!$A:$A,[1]Customer!$B:$B),IF(N1966&lt;&gt;0,LOOKUP(N1966,[1]Supplier!$A:$A,[1]Supplier!$B:$B)))=FALSE,O1966&lt;&gt;0),LOOKUP(O1966,[1]Branch!$A:$A,[1]Branch!$B:$B),IF(M1966&lt;&gt;0,LOOKUP(M1966,[1]Customer!$A:$A,[1]Customer!$B:$B),IF(N1966&lt;&gt;0,LOOKUP(N1966,[1]Supplier!$A:$A,[1]Supplier!$B:$B))))=FALSE,LOOKUP(P1966,[1]Banking!$A:$A,[1]Banking!$B:$B),IF(AND(IF(M1966&lt;&gt;0,LOOKUP(M1966,[1]Customer!$A:$A,[1]Customer!$B:$B),IF(N1966&lt;&gt;0,LOOKUP(N1966,[1]Supplier!$A:$A,[1]Supplier!$B:$B)))=FALSE,O1966&lt;&gt;0),LOOKUP(O1966,[1]Branch!$A:$A,[1]Branch!$B:$B),IF(M1966&lt;&gt;0,LOOKUP(M1966,[1]Customer!$A:$A,[1]Customer!$B:$B),IF(N1966&lt;&gt;0,LOOKUP(N1966,[1]Supplier!$A:$A,[1]Supplier!$B:$B))))),"")</f>
        <v/>
      </c>
      <c r="R1966" s="4" t="str">
        <f>IFERROR(IF(IF(AND(IF(M1966&lt;&gt;0,LOOKUP(M1966,[1]Customer!$A:$A,[1]Customer!$V:$V),IF(N1966&lt;&gt;0,LOOKUP(N1966,[1]Supplier!$A:$A,[1]Supplier!$V:$V)))=FALSE,O1966&lt;&gt;0),LOOKUP(O1966,[1]Branch!$A:$A,[1]Branch!$V:$V),IF(M1966&lt;&gt;0,LOOKUP(M1966,[1]Customer!$A:$A,[1]Customer!$V:$V),IF(N1966&lt;&gt;0,LOOKUP(N1966,[1]Supplier!$A:$A,[1]Supplier!$V:$V))))=FALSE,LOOKUP(P1966,[1]Banking!$A:$A,[1]Banking!$C:$C),IF(AND(IF(M1966&lt;&gt;0,LOOKUP(M1966,[1]Customer!$A:$A,[1]Customer!$V:$V),IF(N1966&lt;&gt;0,LOOKUP(N1966,[1]Supplier!$A:$A,[1]Supplier!$V:$V)))=FALSE,O1966&lt;&gt;0),LOOKUP(O1966,[1]Branch!$A:$A,[1]Branch!$V:$V),IF(M1966&lt;&gt;0,LOOKUP(M1966,[1]Customer!$A:$A,[1]Customer!$V:$V),IF(N1966&lt;&gt;0,LOOKUP(N1966,[1]Supplier!$A:$A,[1]Supplier!$V:$V))))),"")</f>
        <v/>
      </c>
      <c r="S1966" s="14">
        <f>IFERROR(SUMIF(CREF!A:A,PREF!A1966,CREF!G:G),"")</f>
        <v>0</v>
      </c>
    </row>
    <row r="1967" spans="17:19">
      <c r="Q1967" s="4" t="str">
        <f>IFERROR(IF(IF(AND(IF(M1967&lt;&gt;0,LOOKUP(M1967,[1]Customer!$A:$A,[1]Customer!$B:$B),IF(N1967&lt;&gt;0,LOOKUP(N1967,[1]Supplier!$A:$A,[1]Supplier!$B:$B)))=FALSE,O1967&lt;&gt;0),LOOKUP(O1967,[1]Branch!$A:$A,[1]Branch!$B:$B),IF(M1967&lt;&gt;0,LOOKUP(M1967,[1]Customer!$A:$A,[1]Customer!$B:$B),IF(N1967&lt;&gt;0,LOOKUP(N1967,[1]Supplier!$A:$A,[1]Supplier!$B:$B))))=FALSE,LOOKUP(P1967,[1]Banking!$A:$A,[1]Banking!$B:$B),IF(AND(IF(M1967&lt;&gt;0,LOOKUP(M1967,[1]Customer!$A:$A,[1]Customer!$B:$B),IF(N1967&lt;&gt;0,LOOKUP(N1967,[1]Supplier!$A:$A,[1]Supplier!$B:$B)))=FALSE,O1967&lt;&gt;0),LOOKUP(O1967,[1]Branch!$A:$A,[1]Branch!$B:$B),IF(M1967&lt;&gt;0,LOOKUP(M1967,[1]Customer!$A:$A,[1]Customer!$B:$B),IF(N1967&lt;&gt;0,LOOKUP(N1967,[1]Supplier!$A:$A,[1]Supplier!$B:$B))))),"")</f>
        <v/>
      </c>
      <c r="R1967" s="4" t="str">
        <f>IFERROR(IF(IF(AND(IF(M1967&lt;&gt;0,LOOKUP(M1967,[1]Customer!$A:$A,[1]Customer!$V:$V),IF(N1967&lt;&gt;0,LOOKUP(N1967,[1]Supplier!$A:$A,[1]Supplier!$V:$V)))=FALSE,O1967&lt;&gt;0),LOOKUP(O1967,[1]Branch!$A:$A,[1]Branch!$V:$V),IF(M1967&lt;&gt;0,LOOKUP(M1967,[1]Customer!$A:$A,[1]Customer!$V:$V),IF(N1967&lt;&gt;0,LOOKUP(N1967,[1]Supplier!$A:$A,[1]Supplier!$V:$V))))=FALSE,LOOKUP(P1967,[1]Banking!$A:$A,[1]Banking!$C:$C),IF(AND(IF(M1967&lt;&gt;0,LOOKUP(M1967,[1]Customer!$A:$A,[1]Customer!$V:$V),IF(N1967&lt;&gt;0,LOOKUP(N1967,[1]Supplier!$A:$A,[1]Supplier!$V:$V)))=FALSE,O1967&lt;&gt;0),LOOKUP(O1967,[1]Branch!$A:$A,[1]Branch!$V:$V),IF(M1967&lt;&gt;0,LOOKUP(M1967,[1]Customer!$A:$A,[1]Customer!$V:$V),IF(N1967&lt;&gt;0,LOOKUP(N1967,[1]Supplier!$A:$A,[1]Supplier!$V:$V))))),"")</f>
        <v/>
      </c>
      <c r="S1967" s="14">
        <f>IFERROR(SUMIF(CREF!A:A,PREF!A1967,CREF!G:G),"")</f>
        <v>0</v>
      </c>
    </row>
    <row r="1968" spans="17:19">
      <c r="Q1968" s="4" t="str">
        <f>IFERROR(IF(IF(AND(IF(M1968&lt;&gt;0,LOOKUP(M1968,[1]Customer!$A:$A,[1]Customer!$B:$B),IF(N1968&lt;&gt;0,LOOKUP(N1968,[1]Supplier!$A:$A,[1]Supplier!$B:$B)))=FALSE,O1968&lt;&gt;0),LOOKUP(O1968,[1]Branch!$A:$A,[1]Branch!$B:$B),IF(M1968&lt;&gt;0,LOOKUP(M1968,[1]Customer!$A:$A,[1]Customer!$B:$B),IF(N1968&lt;&gt;0,LOOKUP(N1968,[1]Supplier!$A:$A,[1]Supplier!$B:$B))))=FALSE,LOOKUP(P1968,[1]Banking!$A:$A,[1]Banking!$B:$B),IF(AND(IF(M1968&lt;&gt;0,LOOKUP(M1968,[1]Customer!$A:$A,[1]Customer!$B:$B),IF(N1968&lt;&gt;0,LOOKUP(N1968,[1]Supplier!$A:$A,[1]Supplier!$B:$B)))=FALSE,O1968&lt;&gt;0),LOOKUP(O1968,[1]Branch!$A:$A,[1]Branch!$B:$B),IF(M1968&lt;&gt;0,LOOKUP(M1968,[1]Customer!$A:$A,[1]Customer!$B:$B),IF(N1968&lt;&gt;0,LOOKUP(N1968,[1]Supplier!$A:$A,[1]Supplier!$B:$B))))),"")</f>
        <v/>
      </c>
      <c r="R1968" s="4" t="str">
        <f>IFERROR(IF(IF(AND(IF(M1968&lt;&gt;0,LOOKUP(M1968,[1]Customer!$A:$A,[1]Customer!$V:$V),IF(N1968&lt;&gt;0,LOOKUP(N1968,[1]Supplier!$A:$A,[1]Supplier!$V:$V)))=FALSE,O1968&lt;&gt;0),LOOKUP(O1968,[1]Branch!$A:$A,[1]Branch!$V:$V),IF(M1968&lt;&gt;0,LOOKUP(M1968,[1]Customer!$A:$A,[1]Customer!$V:$V),IF(N1968&lt;&gt;0,LOOKUP(N1968,[1]Supplier!$A:$A,[1]Supplier!$V:$V))))=FALSE,LOOKUP(P1968,[1]Banking!$A:$A,[1]Banking!$C:$C),IF(AND(IF(M1968&lt;&gt;0,LOOKUP(M1968,[1]Customer!$A:$A,[1]Customer!$V:$V),IF(N1968&lt;&gt;0,LOOKUP(N1968,[1]Supplier!$A:$A,[1]Supplier!$V:$V)))=FALSE,O1968&lt;&gt;0),LOOKUP(O1968,[1]Branch!$A:$A,[1]Branch!$V:$V),IF(M1968&lt;&gt;0,LOOKUP(M1968,[1]Customer!$A:$A,[1]Customer!$V:$V),IF(N1968&lt;&gt;0,LOOKUP(N1968,[1]Supplier!$A:$A,[1]Supplier!$V:$V))))),"")</f>
        <v/>
      </c>
      <c r="S1968" s="14">
        <f>IFERROR(SUMIF(CREF!A:A,PREF!A1968,CREF!G:G),"")</f>
        <v>0</v>
      </c>
    </row>
    <row r="1969" spans="17:19">
      <c r="Q1969" s="4" t="str">
        <f>IFERROR(IF(IF(AND(IF(M1969&lt;&gt;0,LOOKUP(M1969,[1]Customer!$A:$A,[1]Customer!$B:$B),IF(N1969&lt;&gt;0,LOOKUP(N1969,[1]Supplier!$A:$A,[1]Supplier!$B:$B)))=FALSE,O1969&lt;&gt;0),LOOKUP(O1969,[1]Branch!$A:$A,[1]Branch!$B:$B),IF(M1969&lt;&gt;0,LOOKUP(M1969,[1]Customer!$A:$A,[1]Customer!$B:$B),IF(N1969&lt;&gt;0,LOOKUP(N1969,[1]Supplier!$A:$A,[1]Supplier!$B:$B))))=FALSE,LOOKUP(P1969,[1]Banking!$A:$A,[1]Banking!$B:$B),IF(AND(IF(M1969&lt;&gt;0,LOOKUP(M1969,[1]Customer!$A:$A,[1]Customer!$B:$B),IF(N1969&lt;&gt;0,LOOKUP(N1969,[1]Supplier!$A:$A,[1]Supplier!$B:$B)))=FALSE,O1969&lt;&gt;0),LOOKUP(O1969,[1]Branch!$A:$A,[1]Branch!$B:$B),IF(M1969&lt;&gt;0,LOOKUP(M1969,[1]Customer!$A:$A,[1]Customer!$B:$B),IF(N1969&lt;&gt;0,LOOKUP(N1969,[1]Supplier!$A:$A,[1]Supplier!$B:$B))))),"")</f>
        <v/>
      </c>
      <c r="R1969" s="4" t="str">
        <f>IFERROR(IF(IF(AND(IF(M1969&lt;&gt;0,LOOKUP(M1969,[1]Customer!$A:$A,[1]Customer!$V:$V),IF(N1969&lt;&gt;0,LOOKUP(N1969,[1]Supplier!$A:$A,[1]Supplier!$V:$V)))=FALSE,O1969&lt;&gt;0),LOOKUP(O1969,[1]Branch!$A:$A,[1]Branch!$V:$V),IF(M1969&lt;&gt;0,LOOKUP(M1969,[1]Customer!$A:$A,[1]Customer!$V:$V),IF(N1969&lt;&gt;0,LOOKUP(N1969,[1]Supplier!$A:$A,[1]Supplier!$V:$V))))=FALSE,LOOKUP(P1969,[1]Banking!$A:$A,[1]Banking!$C:$C),IF(AND(IF(M1969&lt;&gt;0,LOOKUP(M1969,[1]Customer!$A:$A,[1]Customer!$V:$V),IF(N1969&lt;&gt;0,LOOKUP(N1969,[1]Supplier!$A:$A,[1]Supplier!$V:$V)))=FALSE,O1969&lt;&gt;0),LOOKUP(O1969,[1]Branch!$A:$A,[1]Branch!$V:$V),IF(M1969&lt;&gt;0,LOOKUP(M1969,[1]Customer!$A:$A,[1]Customer!$V:$V),IF(N1969&lt;&gt;0,LOOKUP(N1969,[1]Supplier!$A:$A,[1]Supplier!$V:$V))))),"")</f>
        <v/>
      </c>
      <c r="S1969" s="14">
        <f>IFERROR(SUMIF(CREF!A:A,PREF!A1969,CREF!G:G),"")</f>
        <v>0</v>
      </c>
    </row>
    <row r="1970" spans="17:19">
      <c r="Q1970" s="4" t="str">
        <f>IFERROR(IF(IF(AND(IF(M1970&lt;&gt;0,LOOKUP(M1970,[1]Customer!$A:$A,[1]Customer!$B:$B),IF(N1970&lt;&gt;0,LOOKUP(N1970,[1]Supplier!$A:$A,[1]Supplier!$B:$B)))=FALSE,O1970&lt;&gt;0),LOOKUP(O1970,[1]Branch!$A:$A,[1]Branch!$B:$B),IF(M1970&lt;&gt;0,LOOKUP(M1970,[1]Customer!$A:$A,[1]Customer!$B:$B),IF(N1970&lt;&gt;0,LOOKUP(N1970,[1]Supplier!$A:$A,[1]Supplier!$B:$B))))=FALSE,LOOKUP(P1970,[1]Banking!$A:$A,[1]Banking!$B:$B),IF(AND(IF(M1970&lt;&gt;0,LOOKUP(M1970,[1]Customer!$A:$A,[1]Customer!$B:$B),IF(N1970&lt;&gt;0,LOOKUP(N1970,[1]Supplier!$A:$A,[1]Supplier!$B:$B)))=FALSE,O1970&lt;&gt;0),LOOKUP(O1970,[1]Branch!$A:$A,[1]Branch!$B:$B),IF(M1970&lt;&gt;0,LOOKUP(M1970,[1]Customer!$A:$A,[1]Customer!$B:$B),IF(N1970&lt;&gt;0,LOOKUP(N1970,[1]Supplier!$A:$A,[1]Supplier!$B:$B))))),"")</f>
        <v/>
      </c>
      <c r="R1970" s="4" t="str">
        <f>IFERROR(IF(IF(AND(IF(M1970&lt;&gt;0,LOOKUP(M1970,[1]Customer!$A:$A,[1]Customer!$V:$V),IF(N1970&lt;&gt;0,LOOKUP(N1970,[1]Supplier!$A:$A,[1]Supplier!$V:$V)))=FALSE,O1970&lt;&gt;0),LOOKUP(O1970,[1]Branch!$A:$A,[1]Branch!$V:$V),IF(M1970&lt;&gt;0,LOOKUP(M1970,[1]Customer!$A:$A,[1]Customer!$V:$V),IF(N1970&lt;&gt;0,LOOKUP(N1970,[1]Supplier!$A:$A,[1]Supplier!$V:$V))))=FALSE,LOOKUP(P1970,[1]Banking!$A:$A,[1]Banking!$C:$C),IF(AND(IF(M1970&lt;&gt;0,LOOKUP(M1970,[1]Customer!$A:$A,[1]Customer!$V:$V),IF(N1970&lt;&gt;0,LOOKUP(N1970,[1]Supplier!$A:$A,[1]Supplier!$V:$V)))=FALSE,O1970&lt;&gt;0),LOOKUP(O1970,[1]Branch!$A:$A,[1]Branch!$V:$V),IF(M1970&lt;&gt;0,LOOKUP(M1970,[1]Customer!$A:$A,[1]Customer!$V:$V),IF(N1970&lt;&gt;0,LOOKUP(N1970,[1]Supplier!$A:$A,[1]Supplier!$V:$V))))),"")</f>
        <v/>
      </c>
      <c r="S1970" s="14">
        <f>IFERROR(SUMIF(CREF!A:A,PREF!A1970,CREF!G:G),"")</f>
        <v>0</v>
      </c>
    </row>
    <row r="1971" spans="17:19">
      <c r="Q1971" s="4" t="str">
        <f>IFERROR(IF(IF(AND(IF(M1971&lt;&gt;0,LOOKUP(M1971,[1]Customer!$A:$A,[1]Customer!$B:$B),IF(N1971&lt;&gt;0,LOOKUP(N1971,[1]Supplier!$A:$A,[1]Supplier!$B:$B)))=FALSE,O1971&lt;&gt;0),LOOKUP(O1971,[1]Branch!$A:$A,[1]Branch!$B:$B),IF(M1971&lt;&gt;0,LOOKUP(M1971,[1]Customer!$A:$A,[1]Customer!$B:$B),IF(N1971&lt;&gt;0,LOOKUP(N1971,[1]Supplier!$A:$A,[1]Supplier!$B:$B))))=FALSE,LOOKUP(P1971,[1]Banking!$A:$A,[1]Banking!$B:$B),IF(AND(IF(M1971&lt;&gt;0,LOOKUP(M1971,[1]Customer!$A:$A,[1]Customer!$B:$B),IF(N1971&lt;&gt;0,LOOKUP(N1971,[1]Supplier!$A:$A,[1]Supplier!$B:$B)))=FALSE,O1971&lt;&gt;0),LOOKUP(O1971,[1]Branch!$A:$A,[1]Branch!$B:$B),IF(M1971&lt;&gt;0,LOOKUP(M1971,[1]Customer!$A:$A,[1]Customer!$B:$B),IF(N1971&lt;&gt;0,LOOKUP(N1971,[1]Supplier!$A:$A,[1]Supplier!$B:$B))))),"")</f>
        <v/>
      </c>
      <c r="R1971" s="4" t="str">
        <f>IFERROR(IF(IF(AND(IF(M1971&lt;&gt;0,LOOKUP(M1971,[1]Customer!$A:$A,[1]Customer!$V:$V),IF(N1971&lt;&gt;0,LOOKUP(N1971,[1]Supplier!$A:$A,[1]Supplier!$V:$V)))=FALSE,O1971&lt;&gt;0),LOOKUP(O1971,[1]Branch!$A:$A,[1]Branch!$V:$V),IF(M1971&lt;&gt;0,LOOKUP(M1971,[1]Customer!$A:$A,[1]Customer!$V:$V),IF(N1971&lt;&gt;0,LOOKUP(N1971,[1]Supplier!$A:$A,[1]Supplier!$V:$V))))=FALSE,LOOKUP(P1971,[1]Banking!$A:$A,[1]Banking!$C:$C),IF(AND(IF(M1971&lt;&gt;0,LOOKUP(M1971,[1]Customer!$A:$A,[1]Customer!$V:$V),IF(N1971&lt;&gt;0,LOOKUP(N1971,[1]Supplier!$A:$A,[1]Supplier!$V:$V)))=FALSE,O1971&lt;&gt;0),LOOKUP(O1971,[1]Branch!$A:$A,[1]Branch!$V:$V),IF(M1971&lt;&gt;0,LOOKUP(M1971,[1]Customer!$A:$A,[1]Customer!$V:$V),IF(N1971&lt;&gt;0,LOOKUP(N1971,[1]Supplier!$A:$A,[1]Supplier!$V:$V))))),"")</f>
        <v/>
      </c>
      <c r="S1971" s="14">
        <f>IFERROR(SUMIF(CREF!A:A,PREF!A1971,CREF!G:G),"")</f>
        <v>0</v>
      </c>
    </row>
    <row r="1972" spans="17:19">
      <c r="Q1972" s="4" t="str">
        <f>IFERROR(IF(IF(AND(IF(M1972&lt;&gt;0,LOOKUP(M1972,[1]Customer!$A:$A,[1]Customer!$B:$B),IF(N1972&lt;&gt;0,LOOKUP(N1972,[1]Supplier!$A:$A,[1]Supplier!$B:$B)))=FALSE,O1972&lt;&gt;0),LOOKUP(O1972,[1]Branch!$A:$A,[1]Branch!$B:$B),IF(M1972&lt;&gt;0,LOOKUP(M1972,[1]Customer!$A:$A,[1]Customer!$B:$B),IF(N1972&lt;&gt;0,LOOKUP(N1972,[1]Supplier!$A:$A,[1]Supplier!$B:$B))))=FALSE,LOOKUP(P1972,[1]Banking!$A:$A,[1]Banking!$B:$B),IF(AND(IF(M1972&lt;&gt;0,LOOKUP(M1972,[1]Customer!$A:$A,[1]Customer!$B:$B),IF(N1972&lt;&gt;0,LOOKUP(N1972,[1]Supplier!$A:$A,[1]Supplier!$B:$B)))=FALSE,O1972&lt;&gt;0),LOOKUP(O1972,[1]Branch!$A:$A,[1]Branch!$B:$B),IF(M1972&lt;&gt;0,LOOKUP(M1972,[1]Customer!$A:$A,[1]Customer!$B:$B),IF(N1972&lt;&gt;0,LOOKUP(N1972,[1]Supplier!$A:$A,[1]Supplier!$B:$B))))),"")</f>
        <v/>
      </c>
      <c r="R1972" s="4" t="str">
        <f>IFERROR(IF(IF(AND(IF(M1972&lt;&gt;0,LOOKUP(M1972,[1]Customer!$A:$A,[1]Customer!$V:$V),IF(N1972&lt;&gt;0,LOOKUP(N1972,[1]Supplier!$A:$A,[1]Supplier!$V:$V)))=FALSE,O1972&lt;&gt;0),LOOKUP(O1972,[1]Branch!$A:$A,[1]Branch!$V:$V),IF(M1972&lt;&gt;0,LOOKUP(M1972,[1]Customer!$A:$A,[1]Customer!$V:$V),IF(N1972&lt;&gt;0,LOOKUP(N1972,[1]Supplier!$A:$A,[1]Supplier!$V:$V))))=FALSE,LOOKUP(P1972,[1]Banking!$A:$A,[1]Banking!$C:$C),IF(AND(IF(M1972&lt;&gt;0,LOOKUP(M1972,[1]Customer!$A:$A,[1]Customer!$V:$V),IF(N1972&lt;&gt;0,LOOKUP(N1972,[1]Supplier!$A:$A,[1]Supplier!$V:$V)))=FALSE,O1972&lt;&gt;0),LOOKUP(O1972,[1]Branch!$A:$A,[1]Branch!$V:$V),IF(M1972&lt;&gt;0,LOOKUP(M1972,[1]Customer!$A:$A,[1]Customer!$V:$V),IF(N1972&lt;&gt;0,LOOKUP(N1972,[1]Supplier!$A:$A,[1]Supplier!$V:$V))))),"")</f>
        <v/>
      </c>
      <c r="S1972" s="14">
        <f>IFERROR(SUMIF(CREF!A:A,PREF!A1972,CREF!G:G),"")</f>
        <v>0</v>
      </c>
    </row>
    <row r="1973" spans="17:19">
      <c r="Q1973" s="4" t="str">
        <f>IFERROR(IF(IF(AND(IF(M1973&lt;&gt;0,LOOKUP(M1973,[1]Customer!$A:$A,[1]Customer!$B:$B),IF(N1973&lt;&gt;0,LOOKUP(N1973,[1]Supplier!$A:$A,[1]Supplier!$B:$B)))=FALSE,O1973&lt;&gt;0),LOOKUP(O1973,[1]Branch!$A:$A,[1]Branch!$B:$B),IF(M1973&lt;&gt;0,LOOKUP(M1973,[1]Customer!$A:$A,[1]Customer!$B:$B),IF(N1973&lt;&gt;0,LOOKUP(N1973,[1]Supplier!$A:$A,[1]Supplier!$B:$B))))=FALSE,LOOKUP(P1973,[1]Banking!$A:$A,[1]Banking!$B:$B),IF(AND(IF(M1973&lt;&gt;0,LOOKUP(M1973,[1]Customer!$A:$A,[1]Customer!$B:$B),IF(N1973&lt;&gt;0,LOOKUP(N1973,[1]Supplier!$A:$A,[1]Supplier!$B:$B)))=FALSE,O1973&lt;&gt;0),LOOKUP(O1973,[1]Branch!$A:$A,[1]Branch!$B:$B),IF(M1973&lt;&gt;0,LOOKUP(M1973,[1]Customer!$A:$A,[1]Customer!$B:$B),IF(N1973&lt;&gt;0,LOOKUP(N1973,[1]Supplier!$A:$A,[1]Supplier!$B:$B))))),"")</f>
        <v/>
      </c>
      <c r="R1973" s="4" t="str">
        <f>IFERROR(IF(IF(AND(IF(M1973&lt;&gt;0,LOOKUP(M1973,[1]Customer!$A:$A,[1]Customer!$V:$V),IF(N1973&lt;&gt;0,LOOKUP(N1973,[1]Supplier!$A:$A,[1]Supplier!$V:$V)))=FALSE,O1973&lt;&gt;0),LOOKUP(O1973,[1]Branch!$A:$A,[1]Branch!$V:$V),IF(M1973&lt;&gt;0,LOOKUP(M1973,[1]Customer!$A:$A,[1]Customer!$V:$V),IF(N1973&lt;&gt;0,LOOKUP(N1973,[1]Supplier!$A:$A,[1]Supplier!$V:$V))))=FALSE,LOOKUP(P1973,[1]Banking!$A:$A,[1]Banking!$C:$C),IF(AND(IF(M1973&lt;&gt;0,LOOKUP(M1973,[1]Customer!$A:$A,[1]Customer!$V:$V),IF(N1973&lt;&gt;0,LOOKUP(N1973,[1]Supplier!$A:$A,[1]Supplier!$V:$V)))=FALSE,O1973&lt;&gt;0),LOOKUP(O1973,[1]Branch!$A:$A,[1]Branch!$V:$V),IF(M1973&lt;&gt;0,LOOKUP(M1973,[1]Customer!$A:$A,[1]Customer!$V:$V),IF(N1973&lt;&gt;0,LOOKUP(N1973,[1]Supplier!$A:$A,[1]Supplier!$V:$V))))),"")</f>
        <v/>
      </c>
      <c r="S1973" s="14">
        <f>IFERROR(SUMIF(CREF!A:A,PREF!A1973,CREF!G:G),"")</f>
        <v>0</v>
      </c>
    </row>
    <row r="1974" spans="17:19">
      <c r="Q1974" s="4" t="str">
        <f>IFERROR(IF(IF(AND(IF(M1974&lt;&gt;0,LOOKUP(M1974,[1]Customer!$A:$A,[1]Customer!$B:$B),IF(N1974&lt;&gt;0,LOOKUP(N1974,[1]Supplier!$A:$A,[1]Supplier!$B:$B)))=FALSE,O1974&lt;&gt;0),LOOKUP(O1974,[1]Branch!$A:$A,[1]Branch!$B:$B),IF(M1974&lt;&gt;0,LOOKUP(M1974,[1]Customer!$A:$A,[1]Customer!$B:$B),IF(N1974&lt;&gt;0,LOOKUP(N1974,[1]Supplier!$A:$A,[1]Supplier!$B:$B))))=FALSE,LOOKUP(P1974,[1]Banking!$A:$A,[1]Banking!$B:$B),IF(AND(IF(M1974&lt;&gt;0,LOOKUP(M1974,[1]Customer!$A:$A,[1]Customer!$B:$B),IF(N1974&lt;&gt;0,LOOKUP(N1974,[1]Supplier!$A:$A,[1]Supplier!$B:$B)))=FALSE,O1974&lt;&gt;0),LOOKUP(O1974,[1]Branch!$A:$A,[1]Branch!$B:$B),IF(M1974&lt;&gt;0,LOOKUP(M1974,[1]Customer!$A:$A,[1]Customer!$B:$B),IF(N1974&lt;&gt;0,LOOKUP(N1974,[1]Supplier!$A:$A,[1]Supplier!$B:$B))))),"")</f>
        <v/>
      </c>
      <c r="R1974" s="4" t="str">
        <f>IFERROR(IF(IF(AND(IF(M1974&lt;&gt;0,LOOKUP(M1974,[1]Customer!$A:$A,[1]Customer!$V:$V),IF(N1974&lt;&gt;0,LOOKUP(N1974,[1]Supplier!$A:$A,[1]Supplier!$V:$V)))=FALSE,O1974&lt;&gt;0),LOOKUP(O1974,[1]Branch!$A:$A,[1]Branch!$V:$V),IF(M1974&lt;&gt;0,LOOKUP(M1974,[1]Customer!$A:$A,[1]Customer!$V:$V),IF(N1974&lt;&gt;0,LOOKUP(N1974,[1]Supplier!$A:$A,[1]Supplier!$V:$V))))=FALSE,LOOKUP(P1974,[1]Banking!$A:$A,[1]Banking!$C:$C),IF(AND(IF(M1974&lt;&gt;0,LOOKUP(M1974,[1]Customer!$A:$A,[1]Customer!$V:$V),IF(N1974&lt;&gt;0,LOOKUP(N1974,[1]Supplier!$A:$A,[1]Supplier!$V:$V)))=FALSE,O1974&lt;&gt;0),LOOKUP(O1974,[1]Branch!$A:$A,[1]Branch!$V:$V),IF(M1974&lt;&gt;0,LOOKUP(M1974,[1]Customer!$A:$A,[1]Customer!$V:$V),IF(N1974&lt;&gt;0,LOOKUP(N1974,[1]Supplier!$A:$A,[1]Supplier!$V:$V))))),"")</f>
        <v/>
      </c>
      <c r="S1974" s="14">
        <f>IFERROR(SUMIF(CREF!A:A,PREF!A1974,CREF!G:G),"")</f>
        <v>0</v>
      </c>
    </row>
    <row r="1975" spans="17:19">
      <c r="Q1975" s="4" t="str">
        <f>IFERROR(IF(IF(AND(IF(M1975&lt;&gt;0,LOOKUP(M1975,[1]Customer!$A:$A,[1]Customer!$B:$B),IF(N1975&lt;&gt;0,LOOKUP(N1975,[1]Supplier!$A:$A,[1]Supplier!$B:$B)))=FALSE,O1975&lt;&gt;0),LOOKUP(O1975,[1]Branch!$A:$A,[1]Branch!$B:$B),IF(M1975&lt;&gt;0,LOOKUP(M1975,[1]Customer!$A:$A,[1]Customer!$B:$B),IF(N1975&lt;&gt;0,LOOKUP(N1975,[1]Supplier!$A:$A,[1]Supplier!$B:$B))))=FALSE,LOOKUP(P1975,[1]Banking!$A:$A,[1]Banking!$B:$B),IF(AND(IF(M1975&lt;&gt;0,LOOKUP(M1975,[1]Customer!$A:$A,[1]Customer!$B:$B),IF(N1975&lt;&gt;0,LOOKUP(N1975,[1]Supplier!$A:$A,[1]Supplier!$B:$B)))=FALSE,O1975&lt;&gt;0),LOOKUP(O1975,[1]Branch!$A:$A,[1]Branch!$B:$B),IF(M1975&lt;&gt;0,LOOKUP(M1975,[1]Customer!$A:$A,[1]Customer!$B:$B),IF(N1975&lt;&gt;0,LOOKUP(N1975,[1]Supplier!$A:$A,[1]Supplier!$B:$B))))),"")</f>
        <v/>
      </c>
      <c r="R1975" s="4" t="str">
        <f>IFERROR(IF(IF(AND(IF(M1975&lt;&gt;0,LOOKUP(M1975,[1]Customer!$A:$A,[1]Customer!$V:$V),IF(N1975&lt;&gt;0,LOOKUP(N1975,[1]Supplier!$A:$A,[1]Supplier!$V:$V)))=FALSE,O1975&lt;&gt;0),LOOKUP(O1975,[1]Branch!$A:$A,[1]Branch!$V:$V),IF(M1975&lt;&gt;0,LOOKUP(M1975,[1]Customer!$A:$A,[1]Customer!$V:$V),IF(N1975&lt;&gt;0,LOOKUP(N1975,[1]Supplier!$A:$A,[1]Supplier!$V:$V))))=FALSE,LOOKUP(P1975,[1]Banking!$A:$A,[1]Banking!$C:$C),IF(AND(IF(M1975&lt;&gt;0,LOOKUP(M1975,[1]Customer!$A:$A,[1]Customer!$V:$V),IF(N1975&lt;&gt;0,LOOKUP(N1975,[1]Supplier!$A:$A,[1]Supplier!$V:$V)))=FALSE,O1975&lt;&gt;0),LOOKUP(O1975,[1]Branch!$A:$A,[1]Branch!$V:$V),IF(M1975&lt;&gt;0,LOOKUP(M1975,[1]Customer!$A:$A,[1]Customer!$V:$V),IF(N1975&lt;&gt;0,LOOKUP(N1975,[1]Supplier!$A:$A,[1]Supplier!$V:$V))))),"")</f>
        <v/>
      </c>
      <c r="S1975" s="14">
        <f>IFERROR(SUMIF(CREF!A:A,PREF!A1975,CREF!G:G),"")</f>
        <v>0</v>
      </c>
    </row>
    <row r="1976" spans="17:19">
      <c r="Q1976" s="4" t="str">
        <f>IFERROR(IF(IF(AND(IF(M1976&lt;&gt;0,LOOKUP(M1976,[1]Customer!$A:$A,[1]Customer!$B:$B),IF(N1976&lt;&gt;0,LOOKUP(N1976,[1]Supplier!$A:$A,[1]Supplier!$B:$B)))=FALSE,O1976&lt;&gt;0),LOOKUP(O1976,[1]Branch!$A:$A,[1]Branch!$B:$B),IF(M1976&lt;&gt;0,LOOKUP(M1976,[1]Customer!$A:$A,[1]Customer!$B:$B),IF(N1976&lt;&gt;0,LOOKUP(N1976,[1]Supplier!$A:$A,[1]Supplier!$B:$B))))=FALSE,LOOKUP(P1976,[1]Banking!$A:$A,[1]Banking!$B:$B),IF(AND(IF(M1976&lt;&gt;0,LOOKUP(M1976,[1]Customer!$A:$A,[1]Customer!$B:$B),IF(N1976&lt;&gt;0,LOOKUP(N1976,[1]Supplier!$A:$A,[1]Supplier!$B:$B)))=FALSE,O1976&lt;&gt;0),LOOKUP(O1976,[1]Branch!$A:$A,[1]Branch!$B:$B),IF(M1976&lt;&gt;0,LOOKUP(M1976,[1]Customer!$A:$A,[1]Customer!$B:$B),IF(N1976&lt;&gt;0,LOOKUP(N1976,[1]Supplier!$A:$A,[1]Supplier!$B:$B))))),"")</f>
        <v/>
      </c>
      <c r="R1976" s="4" t="str">
        <f>IFERROR(IF(IF(AND(IF(M1976&lt;&gt;0,LOOKUP(M1976,[1]Customer!$A:$A,[1]Customer!$V:$V),IF(N1976&lt;&gt;0,LOOKUP(N1976,[1]Supplier!$A:$A,[1]Supplier!$V:$V)))=FALSE,O1976&lt;&gt;0),LOOKUP(O1976,[1]Branch!$A:$A,[1]Branch!$V:$V),IF(M1976&lt;&gt;0,LOOKUP(M1976,[1]Customer!$A:$A,[1]Customer!$V:$V),IF(N1976&lt;&gt;0,LOOKUP(N1976,[1]Supplier!$A:$A,[1]Supplier!$V:$V))))=FALSE,LOOKUP(P1976,[1]Banking!$A:$A,[1]Banking!$C:$C),IF(AND(IF(M1976&lt;&gt;0,LOOKUP(M1976,[1]Customer!$A:$A,[1]Customer!$V:$V),IF(N1976&lt;&gt;0,LOOKUP(N1976,[1]Supplier!$A:$A,[1]Supplier!$V:$V)))=FALSE,O1976&lt;&gt;0),LOOKUP(O1976,[1]Branch!$A:$A,[1]Branch!$V:$V),IF(M1976&lt;&gt;0,LOOKUP(M1976,[1]Customer!$A:$A,[1]Customer!$V:$V),IF(N1976&lt;&gt;0,LOOKUP(N1976,[1]Supplier!$A:$A,[1]Supplier!$V:$V))))),"")</f>
        <v/>
      </c>
      <c r="S1976" s="14">
        <f>IFERROR(SUMIF(CREF!A:A,PREF!A1976,CREF!G:G),"")</f>
        <v>0</v>
      </c>
    </row>
    <row r="1977" spans="17:19">
      <c r="Q1977" s="4" t="str">
        <f>IFERROR(IF(IF(AND(IF(M1977&lt;&gt;0,LOOKUP(M1977,[1]Customer!$A:$A,[1]Customer!$B:$B),IF(N1977&lt;&gt;0,LOOKUP(N1977,[1]Supplier!$A:$A,[1]Supplier!$B:$B)))=FALSE,O1977&lt;&gt;0),LOOKUP(O1977,[1]Branch!$A:$A,[1]Branch!$B:$B),IF(M1977&lt;&gt;0,LOOKUP(M1977,[1]Customer!$A:$A,[1]Customer!$B:$B),IF(N1977&lt;&gt;0,LOOKUP(N1977,[1]Supplier!$A:$A,[1]Supplier!$B:$B))))=FALSE,LOOKUP(P1977,[1]Banking!$A:$A,[1]Banking!$B:$B),IF(AND(IF(M1977&lt;&gt;0,LOOKUP(M1977,[1]Customer!$A:$A,[1]Customer!$B:$B),IF(N1977&lt;&gt;0,LOOKUP(N1977,[1]Supplier!$A:$A,[1]Supplier!$B:$B)))=FALSE,O1977&lt;&gt;0),LOOKUP(O1977,[1]Branch!$A:$A,[1]Branch!$B:$B),IF(M1977&lt;&gt;0,LOOKUP(M1977,[1]Customer!$A:$A,[1]Customer!$B:$B),IF(N1977&lt;&gt;0,LOOKUP(N1977,[1]Supplier!$A:$A,[1]Supplier!$B:$B))))),"")</f>
        <v/>
      </c>
      <c r="R1977" s="4" t="str">
        <f>IFERROR(IF(IF(AND(IF(M1977&lt;&gt;0,LOOKUP(M1977,[1]Customer!$A:$A,[1]Customer!$V:$V),IF(N1977&lt;&gt;0,LOOKUP(N1977,[1]Supplier!$A:$A,[1]Supplier!$V:$V)))=FALSE,O1977&lt;&gt;0),LOOKUP(O1977,[1]Branch!$A:$A,[1]Branch!$V:$V),IF(M1977&lt;&gt;0,LOOKUP(M1977,[1]Customer!$A:$A,[1]Customer!$V:$V),IF(N1977&lt;&gt;0,LOOKUP(N1977,[1]Supplier!$A:$A,[1]Supplier!$V:$V))))=FALSE,LOOKUP(P1977,[1]Banking!$A:$A,[1]Banking!$C:$C),IF(AND(IF(M1977&lt;&gt;0,LOOKUP(M1977,[1]Customer!$A:$A,[1]Customer!$V:$V),IF(N1977&lt;&gt;0,LOOKUP(N1977,[1]Supplier!$A:$A,[1]Supplier!$V:$V)))=FALSE,O1977&lt;&gt;0),LOOKUP(O1977,[1]Branch!$A:$A,[1]Branch!$V:$V),IF(M1977&lt;&gt;0,LOOKUP(M1977,[1]Customer!$A:$A,[1]Customer!$V:$V),IF(N1977&lt;&gt;0,LOOKUP(N1977,[1]Supplier!$A:$A,[1]Supplier!$V:$V))))),"")</f>
        <v/>
      </c>
      <c r="S1977" s="14">
        <f>IFERROR(SUMIF(CREF!A:A,PREF!A1977,CREF!G:G),"")</f>
        <v>0</v>
      </c>
    </row>
    <row r="1978" spans="17:19">
      <c r="Q1978" s="4" t="str">
        <f>IFERROR(IF(IF(AND(IF(M1978&lt;&gt;0,LOOKUP(M1978,[1]Customer!$A:$A,[1]Customer!$B:$B),IF(N1978&lt;&gt;0,LOOKUP(N1978,[1]Supplier!$A:$A,[1]Supplier!$B:$B)))=FALSE,O1978&lt;&gt;0),LOOKUP(O1978,[1]Branch!$A:$A,[1]Branch!$B:$B),IF(M1978&lt;&gt;0,LOOKUP(M1978,[1]Customer!$A:$A,[1]Customer!$B:$B),IF(N1978&lt;&gt;0,LOOKUP(N1978,[1]Supplier!$A:$A,[1]Supplier!$B:$B))))=FALSE,LOOKUP(P1978,[1]Banking!$A:$A,[1]Banking!$B:$B),IF(AND(IF(M1978&lt;&gt;0,LOOKUP(M1978,[1]Customer!$A:$A,[1]Customer!$B:$B),IF(N1978&lt;&gt;0,LOOKUP(N1978,[1]Supplier!$A:$A,[1]Supplier!$B:$B)))=FALSE,O1978&lt;&gt;0),LOOKUP(O1978,[1]Branch!$A:$A,[1]Branch!$B:$B),IF(M1978&lt;&gt;0,LOOKUP(M1978,[1]Customer!$A:$A,[1]Customer!$B:$B),IF(N1978&lt;&gt;0,LOOKUP(N1978,[1]Supplier!$A:$A,[1]Supplier!$B:$B))))),"")</f>
        <v/>
      </c>
      <c r="R1978" s="4" t="str">
        <f>IFERROR(IF(IF(AND(IF(M1978&lt;&gt;0,LOOKUP(M1978,[1]Customer!$A:$A,[1]Customer!$V:$V),IF(N1978&lt;&gt;0,LOOKUP(N1978,[1]Supplier!$A:$A,[1]Supplier!$V:$V)))=FALSE,O1978&lt;&gt;0),LOOKUP(O1978,[1]Branch!$A:$A,[1]Branch!$V:$V),IF(M1978&lt;&gt;0,LOOKUP(M1978,[1]Customer!$A:$A,[1]Customer!$V:$V),IF(N1978&lt;&gt;0,LOOKUP(N1978,[1]Supplier!$A:$A,[1]Supplier!$V:$V))))=FALSE,LOOKUP(P1978,[1]Banking!$A:$A,[1]Banking!$C:$C),IF(AND(IF(M1978&lt;&gt;0,LOOKUP(M1978,[1]Customer!$A:$A,[1]Customer!$V:$V),IF(N1978&lt;&gt;0,LOOKUP(N1978,[1]Supplier!$A:$A,[1]Supplier!$V:$V)))=FALSE,O1978&lt;&gt;0),LOOKUP(O1978,[1]Branch!$A:$A,[1]Branch!$V:$V),IF(M1978&lt;&gt;0,LOOKUP(M1978,[1]Customer!$A:$A,[1]Customer!$V:$V),IF(N1978&lt;&gt;0,LOOKUP(N1978,[1]Supplier!$A:$A,[1]Supplier!$V:$V))))),"")</f>
        <v/>
      </c>
      <c r="S1978" s="14">
        <f>IFERROR(SUMIF(CREF!A:A,PREF!A1978,CREF!G:G),"")</f>
        <v>0</v>
      </c>
    </row>
    <row r="1979" spans="17:19">
      <c r="Q1979" s="4" t="str">
        <f>IFERROR(IF(IF(AND(IF(M1979&lt;&gt;0,LOOKUP(M1979,[1]Customer!$A:$A,[1]Customer!$B:$B),IF(N1979&lt;&gt;0,LOOKUP(N1979,[1]Supplier!$A:$A,[1]Supplier!$B:$B)))=FALSE,O1979&lt;&gt;0),LOOKUP(O1979,[1]Branch!$A:$A,[1]Branch!$B:$B),IF(M1979&lt;&gt;0,LOOKUP(M1979,[1]Customer!$A:$A,[1]Customer!$B:$B),IF(N1979&lt;&gt;0,LOOKUP(N1979,[1]Supplier!$A:$A,[1]Supplier!$B:$B))))=FALSE,LOOKUP(P1979,[1]Banking!$A:$A,[1]Banking!$B:$B),IF(AND(IF(M1979&lt;&gt;0,LOOKUP(M1979,[1]Customer!$A:$A,[1]Customer!$B:$B),IF(N1979&lt;&gt;0,LOOKUP(N1979,[1]Supplier!$A:$A,[1]Supplier!$B:$B)))=FALSE,O1979&lt;&gt;0),LOOKUP(O1979,[1]Branch!$A:$A,[1]Branch!$B:$B),IF(M1979&lt;&gt;0,LOOKUP(M1979,[1]Customer!$A:$A,[1]Customer!$B:$B),IF(N1979&lt;&gt;0,LOOKUP(N1979,[1]Supplier!$A:$A,[1]Supplier!$B:$B))))),"")</f>
        <v/>
      </c>
      <c r="R1979" s="4" t="str">
        <f>IFERROR(IF(IF(AND(IF(M1979&lt;&gt;0,LOOKUP(M1979,[1]Customer!$A:$A,[1]Customer!$V:$V),IF(N1979&lt;&gt;0,LOOKUP(N1979,[1]Supplier!$A:$A,[1]Supplier!$V:$V)))=FALSE,O1979&lt;&gt;0),LOOKUP(O1979,[1]Branch!$A:$A,[1]Branch!$V:$V),IF(M1979&lt;&gt;0,LOOKUP(M1979,[1]Customer!$A:$A,[1]Customer!$V:$V),IF(N1979&lt;&gt;0,LOOKUP(N1979,[1]Supplier!$A:$A,[1]Supplier!$V:$V))))=FALSE,LOOKUP(P1979,[1]Banking!$A:$A,[1]Banking!$C:$C),IF(AND(IF(M1979&lt;&gt;0,LOOKUP(M1979,[1]Customer!$A:$A,[1]Customer!$V:$V),IF(N1979&lt;&gt;0,LOOKUP(N1979,[1]Supplier!$A:$A,[1]Supplier!$V:$V)))=FALSE,O1979&lt;&gt;0),LOOKUP(O1979,[1]Branch!$A:$A,[1]Branch!$V:$V),IF(M1979&lt;&gt;0,LOOKUP(M1979,[1]Customer!$A:$A,[1]Customer!$V:$V),IF(N1979&lt;&gt;0,LOOKUP(N1979,[1]Supplier!$A:$A,[1]Supplier!$V:$V))))),"")</f>
        <v/>
      </c>
      <c r="S1979" s="14">
        <f>IFERROR(SUMIF(CREF!A:A,PREF!A1979,CREF!G:G),"")</f>
        <v>0</v>
      </c>
    </row>
    <row r="1980" spans="17:19">
      <c r="Q1980" s="4" t="str">
        <f>IFERROR(IF(IF(AND(IF(M1980&lt;&gt;0,LOOKUP(M1980,[1]Customer!$A:$A,[1]Customer!$B:$B),IF(N1980&lt;&gt;0,LOOKUP(N1980,[1]Supplier!$A:$A,[1]Supplier!$B:$B)))=FALSE,O1980&lt;&gt;0),LOOKUP(O1980,[1]Branch!$A:$A,[1]Branch!$B:$B),IF(M1980&lt;&gt;0,LOOKUP(M1980,[1]Customer!$A:$A,[1]Customer!$B:$B),IF(N1980&lt;&gt;0,LOOKUP(N1980,[1]Supplier!$A:$A,[1]Supplier!$B:$B))))=FALSE,LOOKUP(P1980,[1]Banking!$A:$A,[1]Banking!$B:$B),IF(AND(IF(M1980&lt;&gt;0,LOOKUP(M1980,[1]Customer!$A:$A,[1]Customer!$B:$B),IF(N1980&lt;&gt;0,LOOKUP(N1980,[1]Supplier!$A:$A,[1]Supplier!$B:$B)))=FALSE,O1980&lt;&gt;0),LOOKUP(O1980,[1]Branch!$A:$A,[1]Branch!$B:$B),IF(M1980&lt;&gt;0,LOOKUP(M1980,[1]Customer!$A:$A,[1]Customer!$B:$B),IF(N1980&lt;&gt;0,LOOKUP(N1980,[1]Supplier!$A:$A,[1]Supplier!$B:$B))))),"")</f>
        <v/>
      </c>
      <c r="R1980" s="4" t="str">
        <f>IFERROR(IF(IF(AND(IF(M1980&lt;&gt;0,LOOKUP(M1980,[1]Customer!$A:$A,[1]Customer!$V:$V),IF(N1980&lt;&gt;0,LOOKUP(N1980,[1]Supplier!$A:$A,[1]Supplier!$V:$V)))=FALSE,O1980&lt;&gt;0),LOOKUP(O1980,[1]Branch!$A:$A,[1]Branch!$V:$V),IF(M1980&lt;&gt;0,LOOKUP(M1980,[1]Customer!$A:$A,[1]Customer!$V:$V),IF(N1980&lt;&gt;0,LOOKUP(N1980,[1]Supplier!$A:$A,[1]Supplier!$V:$V))))=FALSE,LOOKUP(P1980,[1]Banking!$A:$A,[1]Banking!$C:$C),IF(AND(IF(M1980&lt;&gt;0,LOOKUP(M1980,[1]Customer!$A:$A,[1]Customer!$V:$V),IF(N1980&lt;&gt;0,LOOKUP(N1980,[1]Supplier!$A:$A,[1]Supplier!$V:$V)))=FALSE,O1980&lt;&gt;0),LOOKUP(O1980,[1]Branch!$A:$A,[1]Branch!$V:$V),IF(M1980&lt;&gt;0,LOOKUP(M1980,[1]Customer!$A:$A,[1]Customer!$V:$V),IF(N1980&lt;&gt;0,LOOKUP(N1980,[1]Supplier!$A:$A,[1]Supplier!$V:$V))))),"")</f>
        <v/>
      </c>
      <c r="S1980" s="14">
        <f>IFERROR(SUMIF(CREF!A:A,PREF!A1980,CREF!G:G),"")</f>
        <v>0</v>
      </c>
    </row>
    <row r="1981" spans="17:19">
      <c r="Q1981" s="4" t="str">
        <f>IFERROR(IF(IF(AND(IF(M1981&lt;&gt;0,LOOKUP(M1981,[1]Customer!$A:$A,[1]Customer!$B:$B),IF(N1981&lt;&gt;0,LOOKUP(N1981,[1]Supplier!$A:$A,[1]Supplier!$B:$B)))=FALSE,O1981&lt;&gt;0),LOOKUP(O1981,[1]Branch!$A:$A,[1]Branch!$B:$B),IF(M1981&lt;&gt;0,LOOKUP(M1981,[1]Customer!$A:$A,[1]Customer!$B:$B),IF(N1981&lt;&gt;0,LOOKUP(N1981,[1]Supplier!$A:$A,[1]Supplier!$B:$B))))=FALSE,LOOKUP(P1981,[1]Banking!$A:$A,[1]Banking!$B:$B),IF(AND(IF(M1981&lt;&gt;0,LOOKUP(M1981,[1]Customer!$A:$A,[1]Customer!$B:$B),IF(N1981&lt;&gt;0,LOOKUP(N1981,[1]Supplier!$A:$A,[1]Supplier!$B:$B)))=FALSE,O1981&lt;&gt;0),LOOKUP(O1981,[1]Branch!$A:$A,[1]Branch!$B:$B),IF(M1981&lt;&gt;0,LOOKUP(M1981,[1]Customer!$A:$A,[1]Customer!$B:$B),IF(N1981&lt;&gt;0,LOOKUP(N1981,[1]Supplier!$A:$A,[1]Supplier!$B:$B))))),"")</f>
        <v/>
      </c>
      <c r="R1981" s="4" t="str">
        <f>IFERROR(IF(IF(AND(IF(M1981&lt;&gt;0,LOOKUP(M1981,[1]Customer!$A:$A,[1]Customer!$V:$V),IF(N1981&lt;&gt;0,LOOKUP(N1981,[1]Supplier!$A:$A,[1]Supplier!$V:$V)))=FALSE,O1981&lt;&gt;0),LOOKUP(O1981,[1]Branch!$A:$A,[1]Branch!$V:$V),IF(M1981&lt;&gt;0,LOOKUP(M1981,[1]Customer!$A:$A,[1]Customer!$V:$V),IF(N1981&lt;&gt;0,LOOKUP(N1981,[1]Supplier!$A:$A,[1]Supplier!$V:$V))))=FALSE,LOOKUP(P1981,[1]Banking!$A:$A,[1]Banking!$C:$C),IF(AND(IF(M1981&lt;&gt;0,LOOKUP(M1981,[1]Customer!$A:$A,[1]Customer!$V:$V),IF(N1981&lt;&gt;0,LOOKUP(N1981,[1]Supplier!$A:$A,[1]Supplier!$V:$V)))=FALSE,O1981&lt;&gt;0),LOOKUP(O1981,[1]Branch!$A:$A,[1]Branch!$V:$V),IF(M1981&lt;&gt;0,LOOKUP(M1981,[1]Customer!$A:$A,[1]Customer!$V:$V),IF(N1981&lt;&gt;0,LOOKUP(N1981,[1]Supplier!$A:$A,[1]Supplier!$V:$V))))),"")</f>
        <v/>
      </c>
      <c r="S1981" s="14">
        <f>IFERROR(SUMIF(CREF!A:A,PREF!A1981,CREF!G:G),"")</f>
        <v>0</v>
      </c>
    </row>
    <row r="1982" spans="17:19">
      <c r="Q1982" s="4" t="str">
        <f>IFERROR(IF(IF(AND(IF(M1982&lt;&gt;0,LOOKUP(M1982,[1]Customer!$A:$A,[1]Customer!$B:$B),IF(N1982&lt;&gt;0,LOOKUP(N1982,[1]Supplier!$A:$A,[1]Supplier!$B:$B)))=FALSE,O1982&lt;&gt;0),LOOKUP(O1982,[1]Branch!$A:$A,[1]Branch!$B:$B),IF(M1982&lt;&gt;0,LOOKUP(M1982,[1]Customer!$A:$A,[1]Customer!$B:$B),IF(N1982&lt;&gt;0,LOOKUP(N1982,[1]Supplier!$A:$A,[1]Supplier!$B:$B))))=FALSE,LOOKUP(P1982,[1]Banking!$A:$A,[1]Banking!$B:$B),IF(AND(IF(M1982&lt;&gt;0,LOOKUP(M1982,[1]Customer!$A:$A,[1]Customer!$B:$B),IF(N1982&lt;&gt;0,LOOKUP(N1982,[1]Supplier!$A:$A,[1]Supplier!$B:$B)))=FALSE,O1982&lt;&gt;0),LOOKUP(O1982,[1]Branch!$A:$A,[1]Branch!$B:$B),IF(M1982&lt;&gt;0,LOOKUP(M1982,[1]Customer!$A:$A,[1]Customer!$B:$B),IF(N1982&lt;&gt;0,LOOKUP(N1982,[1]Supplier!$A:$A,[1]Supplier!$B:$B))))),"")</f>
        <v/>
      </c>
      <c r="R1982" s="4" t="str">
        <f>IFERROR(IF(IF(AND(IF(M1982&lt;&gt;0,LOOKUP(M1982,[1]Customer!$A:$A,[1]Customer!$V:$V),IF(N1982&lt;&gt;0,LOOKUP(N1982,[1]Supplier!$A:$A,[1]Supplier!$V:$V)))=FALSE,O1982&lt;&gt;0),LOOKUP(O1982,[1]Branch!$A:$A,[1]Branch!$V:$V),IF(M1982&lt;&gt;0,LOOKUP(M1982,[1]Customer!$A:$A,[1]Customer!$V:$V),IF(N1982&lt;&gt;0,LOOKUP(N1982,[1]Supplier!$A:$A,[1]Supplier!$V:$V))))=FALSE,LOOKUP(P1982,[1]Banking!$A:$A,[1]Banking!$C:$C),IF(AND(IF(M1982&lt;&gt;0,LOOKUP(M1982,[1]Customer!$A:$A,[1]Customer!$V:$V),IF(N1982&lt;&gt;0,LOOKUP(N1982,[1]Supplier!$A:$A,[1]Supplier!$V:$V)))=FALSE,O1982&lt;&gt;0),LOOKUP(O1982,[1]Branch!$A:$A,[1]Branch!$V:$V),IF(M1982&lt;&gt;0,LOOKUP(M1982,[1]Customer!$A:$A,[1]Customer!$V:$V),IF(N1982&lt;&gt;0,LOOKUP(N1982,[1]Supplier!$A:$A,[1]Supplier!$V:$V))))),"")</f>
        <v/>
      </c>
      <c r="S1982" s="14">
        <f>IFERROR(SUMIF(CREF!A:A,PREF!A1982,CREF!G:G),"")</f>
        <v>0</v>
      </c>
    </row>
    <row r="1983" spans="17:19">
      <c r="Q1983" s="4" t="str">
        <f>IFERROR(IF(IF(AND(IF(M1983&lt;&gt;0,LOOKUP(M1983,[1]Customer!$A:$A,[1]Customer!$B:$B),IF(N1983&lt;&gt;0,LOOKUP(N1983,[1]Supplier!$A:$A,[1]Supplier!$B:$B)))=FALSE,O1983&lt;&gt;0),LOOKUP(O1983,[1]Branch!$A:$A,[1]Branch!$B:$B),IF(M1983&lt;&gt;0,LOOKUP(M1983,[1]Customer!$A:$A,[1]Customer!$B:$B),IF(N1983&lt;&gt;0,LOOKUP(N1983,[1]Supplier!$A:$A,[1]Supplier!$B:$B))))=FALSE,LOOKUP(P1983,[1]Banking!$A:$A,[1]Banking!$B:$B),IF(AND(IF(M1983&lt;&gt;0,LOOKUP(M1983,[1]Customer!$A:$A,[1]Customer!$B:$B),IF(N1983&lt;&gt;0,LOOKUP(N1983,[1]Supplier!$A:$A,[1]Supplier!$B:$B)))=FALSE,O1983&lt;&gt;0),LOOKUP(O1983,[1]Branch!$A:$A,[1]Branch!$B:$B),IF(M1983&lt;&gt;0,LOOKUP(M1983,[1]Customer!$A:$A,[1]Customer!$B:$B),IF(N1983&lt;&gt;0,LOOKUP(N1983,[1]Supplier!$A:$A,[1]Supplier!$B:$B))))),"")</f>
        <v/>
      </c>
      <c r="R1983" s="4" t="str">
        <f>IFERROR(IF(IF(AND(IF(M1983&lt;&gt;0,LOOKUP(M1983,[1]Customer!$A:$A,[1]Customer!$V:$V),IF(N1983&lt;&gt;0,LOOKUP(N1983,[1]Supplier!$A:$A,[1]Supplier!$V:$V)))=FALSE,O1983&lt;&gt;0),LOOKUP(O1983,[1]Branch!$A:$A,[1]Branch!$V:$V),IF(M1983&lt;&gt;0,LOOKUP(M1983,[1]Customer!$A:$A,[1]Customer!$V:$V),IF(N1983&lt;&gt;0,LOOKUP(N1983,[1]Supplier!$A:$A,[1]Supplier!$V:$V))))=FALSE,LOOKUP(P1983,[1]Banking!$A:$A,[1]Banking!$C:$C),IF(AND(IF(M1983&lt;&gt;0,LOOKUP(M1983,[1]Customer!$A:$A,[1]Customer!$V:$V),IF(N1983&lt;&gt;0,LOOKUP(N1983,[1]Supplier!$A:$A,[1]Supplier!$V:$V)))=FALSE,O1983&lt;&gt;0),LOOKUP(O1983,[1]Branch!$A:$A,[1]Branch!$V:$V),IF(M1983&lt;&gt;0,LOOKUP(M1983,[1]Customer!$A:$A,[1]Customer!$V:$V),IF(N1983&lt;&gt;0,LOOKUP(N1983,[1]Supplier!$A:$A,[1]Supplier!$V:$V))))),"")</f>
        <v/>
      </c>
      <c r="S1983" s="14">
        <f>IFERROR(SUMIF(CREF!A:A,PREF!A1983,CREF!G:G),"")</f>
        <v>0</v>
      </c>
    </row>
    <row r="1984" spans="17:19">
      <c r="Q1984" s="4" t="str">
        <f>IFERROR(IF(IF(AND(IF(M1984&lt;&gt;0,LOOKUP(M1984,[1]Customer!$A:$A,[1]Customer!$B:$B),IF(N1984&lt;&gt;0,LOOKUP(N1984,[1]Supplier!$A:$A,[1]Supplier!$B:$B)))=FALSE,O1984&lt;&gt;0),LOOKUP(O1984,[1]Branch!$A:$A,[1]Branch!$B:$B),IF(M1984&lt;&gt;0,LOOKUP(M1984,[1]Customer!$A:$A,[1]Customer!$B:$B),IF(N1984&lt;&gt;0,LOOKUP(N1984,[1]Supplier!$A:$A,[1]Supplier!$B:$B))))=FALSE,LOOKUP(P1984,[1]Banking!$A:$A,[1]Banking!$B:$B),IF(AND(IF(M1984&lt;&gt;0,LOOKUP(M1984,[1]Customer!$A:$A,[1]Customer!$B:$B),IF(N1984&lt;&gt;0,LOOKUP(N1984,[1]Supplier!$A:$A,[1]Supplier!$B:$B)))=FALSE,O1984&lt;&gt;0),LOOKUP(O1984,[1]Branch!$A:$A,[1]Branch!$B:$B),IF(M1984&lt;&gt;0,LOOKUP(M1984,[1]Customer!$A:$A,[1]Customer!$B:$B),IF(N1984&lt;&gt;0,LOOKUP(N1984,[1]Supplier!$A:$A,[1]Supplier!$B:$B))))),"")</f>
        <v/>
      </c>
      <c r="R1984" s="4" t="str">
        <f>IFERROR(IF(IF(AND(IF(M1984&lt;&gt;0,LOOKUP(M1984,[1]Customer!$A:$A,[1]Customer!$V:$V),IF(N1984&lt;&gt;0,LOOKUP(N1984,[1]Supplier!$A:$A,[1]Supplier!$V:$V)))=FALSE,O1984&lt;&gt;0),LOOKUP(O1984,[1]Branch!$A:$A,[1]Branch!$V:$V),IF(M1984&lt;&gt;0,LOOKUP(M1984,[1]Customer!$A:$A,[1]Customer!$V:$V),IF(N1984&lt;&gt;0,LOOKUP(N1984,[1]Supplier!$A:$A,[1]Supplier!$V:$V))))=FALSE,LOOKUP(P1984,[1]Banking!$A:$A,[1]Banking!$C:$C),IF(AND(IF(M1984&lt;&gt;0,LOOKUP(M1984,[1]Customer!$A:$A,[1]Customer!$V:$V),IF(N1984&lt;&gt;0,LOOKUP(N1984,[1]Supplier!$A:$A,[1]Supplier!$V:$V)))=FALSE,O1984&lt;&gt;0),LOOKUP(O1984,[1]Branch!$A:$A,[1]Branch!$V:$V),IF(M1984&lt;&gt;0,LOOKUP(M1984,[1]Customer!$A:$A,[1]Customer!$V:$V),IF(N1984&lt;&gt;0,LOOKUP(N1984,[1]Supplier!$A:$A,[1]Supplier!$V:$V))))),"")</f>
        <v/>
      </c>
      <c r="S1984" s="14">
        <f>IFERROR(SUMIF(CREF!A:A,PREF!A1984,CREF!G:G),"")</f>
        <v>0</v>
      </c>
    </row>
    <row r="1985" spans="17:19">
      <c r="Q1985" s="4" t="str">
        <f>IFERROR(IF(IF(AND(IF(M1985&lt;&gt;0,LOOKUP(M1985,[1]Customer!$A:$A,[1]Customer!$B:$B),IF(N1985&lt;&gt;0,LOOKUP(N1985,[1]Supplier!$A:$A,[1]Supplier!$B:$B)))=FALSE,O1985&lt;&gt;0),LOOKUP(O1985,[1]Branch!$A:$A,[1]Branch!$B:$B),IF(M1985&lt;&gt;0,LOOKUP(M1985,[1]Customer!$A:$A,[1]Customer!$B:$B),IF(N1985&lt;&gt;0,LOOKUP(N1985,[1]Supplier!$A:$A,[1]Supplier!$B:$B))))=FALSE,LOOKUP(P1985,[1]Banking!$A:$A,[1]Banking!$B:$B),IF(AND(IF(M1985&lt;&gt;0,LOOKUP(M1985,[1]Customer!$A:$A,[1]Customer!$B:$B),IF(N1985&lt;&gt;0,LOOKUP(N1985,[1]Supplier!$A:$A,[1]Supplier!$B:$B)))=FALSE,O1985&lt;&gt;0),LOOKUP(O1985,[1]Branch!$A:$A,[1]Branch!$B:$B),IF(M1985&lt;&gt;0,LOOKUP(M1985,[1]Customer!$A:$A,[1]Customer!$B:$B),IF(N1985&lt;&gt;0,LOOKUP(N1985,[1]Supplier!$A:$A,[1]Supplier!$B:$B))))),"")</f>
        <v/>
      </c>
      <c r="R1985" s="4" t="str">
        <f>IFERROR(IF(IF(AND(IF(M1985&lt;&gt;0,LOOKUP(M1985,[1]Customer!$A:$A,[1]Customer!$V:$V),IF(N1985&lt;&gt;0,LOOKUP(N1985,[1]Supplier!$A:$A,[1]Supplier!$V:$V)))=FALSE,O1985&lt;&gt;0),LOOKUP(O1985,[1]Branch!$A:$A,[1]Branch!$V:$V),IF(M1985&lt;&gt;0,LOOKUP(M1985,[1]Customer!$A:$A,[1]Customer!$V:$V),IF(N1985&lt;&gt;0,LOOKUP(N1985,[1]Supplier!$A:$A,[1]Supplier!$V:$V))))=FALSE,LOOKUP(P1985,[1]Banking!$A:$A,[1]Banking!$C:$C),IF(AND(IF(M1985&lt;&gt;0,LOOKUP(M1985,[1]Customer!$A:$A,[1]Customer!$V:$V),IF(N1985&lt;&gt;0,LOOKUP(N1985,[1]Supplier!$A:$A,[1]Supplier!$V:$V)))=FALSE,O1985&lt;&gt;0),LOOKUP(O1985,[1]Branch!$A:$A,[1]Branch!$V:$V),IF(M1985&lt;&gt;0,LOOKUP(M1985,[1]Customer!$A:$A,[1]Customer!$V:$V),IF(N1985&lt;&gt;0,LOOKUP(N1985,[1]Supplier!$A:$A,[1]Supplier!$V:$V))))),"")</f>
        <v/>
      </c>
      <c r="S1985" s="14">
        <f>IFERROR(SUMIF(CREF!A:A,PREF!A1985,CREF!G:G),"")</f>
        <v>0</v>
      </c>
    </row>
    <row r="1986" spans="17:19">
      <c r="Q1986" s="4" t="str">
        <f>IFERROR(IF(IF(AND(IF(M1986&lt;&gt;0,LOOKUP(M1986,[1]Customer!$A:$A,[1]Customer!$B:$B),IF(N1986&lt;&gt;0,LOOKUP(N1986,[1]Supplier!$A:$A,[1]Supplier!$B:$B)))=FALSE,O1986&lt;&gt;0),LOOKUP(O1986,[1]Branch!$A:$A,[1]Branch!$B:$B),IF(M1986&lt;&gt;0,LOOKUP(M1986,[1]Customer!$A:$A,[1]Customer!$B:$B),IF(N1986&lt;&gt;0,LOOKUP(N1986,[1]Supplier!$A:$A,[1]Supplier!$B:$B))))=FALSE,LOOKUP(P1986,[1]Banking!$A:$A,[1]Banking!$B:$B),IF(AND(IF(M1986&lt;&gt;0,LOOKUP(M1986,[1]Customer!$A:$A,[1]Customer!$B:$B),IF(N1986&lt;&gt;0,LOOKUP(N1986,[1]Supplier!$A:$A,[1]Supplier!$B:$B)))=FALSE,O1986&lt;&gt;0),LOOKUP(O1986,[1]Branch!$A:$A,[1]Branch!$B:$B),IF(M1986&lt;&gt;0,LOOKUP(M1986,[1]Customer!$A:$A,[1]Customer!$B:$B),IF(N1986&lt;&gt;0,LOOKUP(N1986,[1]Supplier!$A:$A,[1]Supplier!$B:$B))))),"")</f>
        <v/>
      </c>
      <c r="R1986" s="4" t="str">
        <f>IFERROR(IF(IF(AND(IF(M1986&lt;&gt;0,LOOKUP(M1986,[1]Customer!$A:$A,[1]Customer!$V:$V),IF(N1986&lt;&gt;0,LOOKUP(N1986,[1]Supplier!$A:$A,[1]Supplier!$V:$V)))=FALSE,O1986&lt;&gt;0),LOOKUP(O1986,[1]Branch!$A:$A,[1]Branch!$V:$V),IF(M1986&lt;&gt;0,LOOKUP(M1986,[1]Customer!$A:$A,[1]Customer!$V:$V),IF(N1986&lt;&gt;0,LOOKUP(N1986,[1]Supplier!$A:$A,[1]Supplier!$V:$V))))=FALSE,LOOKUP(P1986,[1]Banking!$A:$A,[1]Banking!$C:$C),IF(AND(IF(M1986&lt;&gt;0,LOOKUP(M1986,[1]Customer!$A:$A,[1]Customer!$V:$V),IF(N1986&lt;&gt;0,LOOKUP(N1986,[1]Supplier!$A:$A,[1]Supplier!$V:$V)))=FALSE,O1986&lt;&gt;0),LOOKUP(O1986,[1]Branch!$A:$A,[1]Branch!$V:$V),IF(M1986&lt;&gt;0,LOOKUP(M1986,[1]Customer!$A:$A,[1]Customer!$V:$V),IF(N1986&lt;&gt;0,LOOKUP(N1986,[1]Supplier!$A:$A,[1]Supplier!$V:$V))))),"")</f>
        <v/>
      </c>
      <c r="S1986" s="14">
        <f>IFERROR(SUMIF(CREF!A:A,PREF!A1986,CREF!G:G),"")</f>
        <v>0</v>
      </c>
    </row>
    <row r="1987" spans="17:19">
      <c r="Q1987" s="4" t="str">
        <f>IFERROR(IF(IF(AND(IF(M1987&lt;&gt;0,LOOKUP(M1987,[1]Customer!$A:$A,[1]Customer!$B:$B),IF(N1987&lt;&gt;0,LOOKUP(N1987,[1]Supplier!$A:$A,[1]Supplier!$B:$B)))=FALSE,O1987&lt;&gt;0),LOOKUP(O1987,[1]Branch!$A:$A,[1]Branch!$B:$B),IF(M1987&lt;&gt;0,LOOKUP(M1987,[1]Customer!$A:$A,[1]Customer!$B:$B),IF(N1987&lt;&gt;0,LOOKUP(N1987,[1]Supplier!$A:$A,[1]Supplier!$B:$B))))=FALSE,LOOKUP(P1987,[1]Banking!$A:$A,[1]Banking!$B:$B),IF(AND(IF(M1987&lt;&gt;0,LOOKUP(M1987,[1]Customer!$A:$A,[1]Customer!$B:$B),IF(N1987&lt;&gt;0,LOOKUP(N1987,[1]Supplier!$A:$A,[1]Supplier!$B:$B)))=FALSE,O1987&lt;&gt;0),LOOKUP(O1987,[1]Branch!$A:$A,[1]Branch!$B:$B),IF(M1987&lt;&gt;0,LOOKUP(M1987,[1]Customer!$A:$A,[1]Customer!$B:$B),IF(N1987&lt;&gt;0,LOOKUP(N1987,[1]Supplier!$A:$A,[1]Supplier!$B:$B))))),"")</f>
        <v/>
      </c>
      <c r="R1987" s="4" t="str">
        <f>IFERROR(IF(IF(AND(IF(M1987&lt;&gt;0,LOOKUP(M1987,[1]Customer!$A:$A,[1]Customer!$V:$V),IF(N1987&lt;&gt;0,LOOKUP(N1987,[1]Supplier!$A:$A,[1]Supplier!$V:$V)))=FALSE,O1987&lt;&gt;0),LOOKUP(O1987,[1]Branch!$A:$A,[1]Branch!$V:$V),IF(M1987&lt;&gt;0,LOOKUP(M1987,[1]Customer!$A:$A,[1]Customer!$V:$V),IF(N1987&lt;&gt;0,LOOKUP(N1987,[1]Supplier!$A:$A,[1]Supplier!$V:$V))))=FALSE,LOOKUP(P1987,[1]Banking!$A:$A,[1]Banking!$C:$C),IF(AND(IF(M1987&lt;&gt;0,LOOKUP(M1987,[1]Customer!$A:$A,[1]Customer!$V:$V),IF(N1987&lt;&gt;0,LOOKUP(N1987,[1]Supplier!$A:$A,[1]Supplier!$V:$V)))=FALSE,O1987&lt;&gt;0),LOOKUP(O1987,[1]Branch!$A:$A,[1]Branch!$V:$V),IF(M1987&lt;&gt;0,LOOKUP(M1987,[1]Customer!$A:$A,[1]Customer!$V:$V),IF(N1987&lt;&gt;0,LOOKUP(N1987,[1]Supplier!$A:$A,[1]Supplier!$V:$V))))),"")</f>
        <v/>
      </c>
      <c r="S1987" s="14">
        <f>IFERROR(SUMIF(CREF!A:A,PREF!A1987,CREF!G:G),"")</f>
        <v>0</v>
      </c>
    </row>
    <row r="1988" spans="17:19">
      <c r="Q1988" s="4" t="str">
        <f>IFERROR(IF(IF(AND(IF(M1988&lt;&gt;0,LOOKUP(M1988,[1]Customer!$A:$A,[1]Customer!$B:$B),IF(N1988&lt;&gt;0,LOOKUP(N1988,[1]Supplier!$A:$A,[1]Supplier!$B:$B)))=FALSE,O1988&lt;&gt;0),LOOKUP(O1988,[1]Branch!$A:$A,[1]Branch!$B:$B),IF(M1988&lt;&gt;0,LOOKUP(M1988,[1]Customer!$A:$A,[1]Customer!$B:$B),IF(N1988&lt;&gt;0,LOOKUP(N1988,[1]Supplier!$A:$A,[1]Supplier!$B:$B))))=FALSE,LOOKUP(P1988,[1]Banking!$A:$A,[1]Banking!$B:$B),IF(AND(IF(M1988&lt;&gt;0,LOOKUP(M1988,[1]Customer!$A:$A,[1]Customer!$B:$B),IF(N1988&lt;&gt;0,LOOKUP(N1988,[1]Supplier!$A:$A,[1]Supplier!$B:$B)))=FALSE,O1988&lt;&gt;0),LOOKUP(O1988,[1]Branch!$A:$A,[1]Branch!$B:$B),IF(M1988&lt;&gt;0,LOOKUP(M1988,[1]Customer!$A:$A,[1]Customer!$B:$B),IF(N1988&lt;&gt;0,LOOKUP(N1988,[1]Supplier!$A:$A,[1]Supplier!$B:$B))))),"")</f>
        <v/>
      </c>
      <c r="R1988" s="4" t="str">
        <f>IFERROR(IF(IF(AND(IF(M1988&lt;&gt;0,LOOKUP(M1988,[1]Customer!$A:$A,[1]Customer!$V:$V),IF(N1988&lt;&gt;0,LOOKUP(N1988,[1]Supplier!$A:$A,[1]Supplier!$V:$V)))=FALSE,O1988&lt;&gt;0),LOOKUP(O1988,[1]Branch!$A:$A,[1]Branch!$V:$V),IF(M1988&lt;&gt;0,LOOKUP(M1988,[1]Customer!$A:$A,[1]Customer!$V:$V),IF(N1988&lt;&gt;0,LOOKUP(N1988,[1]Supplier!$A:$A,[1]Supplier!$V:$V))))=FALSE,LOOKUP(P1988,[1]Banking!$A:$A,[1]Banking!$C:$C),IF(AND(IF(M1988&lt;&gt;0,LOOKUP(M1988,[1]Customer!$A:$A,[1]Customer!$V:$V),IF(N1988&lt;&gt;0,LOOKUP(N1988,[1]Supplier!$A:$A,[1]Supplier!$V:$V)))=FALSE,O1988&lt;&gt;0),LOOKUP(O1988,[1]Branch!$A:$A,[1]Branch!$V:$V),IF(M1988&lt;&gt;0,LOOKUP(M1988,[1]Customer!$A:$A,[1]Customer!$V:$V),IF(N1988&lt;&gt;0,LOOKUP(N1988,[1]Supplier!$A:$A,[1]Supplier!$V:$V))))),"")</f>
        <v/>
      </c>
      <c r="S1988" s="14">
        <f>IFERROR(SUMIF(CREF!A:A,PREF!A1988,CREF!G:G),"")</f>
        <v>0</v>
      </c>
    </row>
    <row r="1989" spans="17:19">
      <c r="Q1989" s="4" t="str">
        <f>IFERROR(IF(IF(AND(IF(M1989&lt;&gt;0,LOOKUP(M1989,[1]Customer!$A:$A,[1]Customer!$B:$B),IF(N1989&lt;&gt;0,LOOKUP(N1989,[1]Supplier!$A:$A,[1]Supplier!$B:$B)))=FALSE,O1989&lt;&gt;0),LOOKUP(O1989,[1]Branch!$A:$A,[1]Branch!$B:$B),IF(M1989&lt;&gt;0,LOOKUP(M1989,[1]Customer!$A:$A,[1]Customer!$B:$B),IF(N1989&lt;&gt;0,LOOKUP(N1989,[1]Supplier!$A:$A,[1]Supplier!$B:$B))))=FALSE,LOOKUP(P1989,[1]Banking!$A:$A,[1]Banking!$B:$B),IF(AND(IF(M1989&lt;&gt;0,LOOKUP(M1989,[1]Customer!$A:$A,[1]Customer!$B:$B),IF(N1989&lt;&gt;0,LOOKUP(N1989,[1]Supplier!$A:$A,[1]Supplier!$B:$B)))=FALSE,O1989&lt;&gt;0),LOOKUP(O1989,[1]Branch!$A:$A,[1]Branch!$B:$B),IF(M1989&lt;&gt;0,LOOKUP(M1989,[1]Customer!$A:$A,[1]Customer!$B:$B),IF(N1989&lt;&gt;0,LOOKUP(N1989,[1]Supplier!$A:$A,[1]Supplier!$B:$B))))),"")</f>
        <v/>
      </c>
      <c r="R1989" s="4" t="str">
        <f>IFERROR(IF(IF(AND(IF(M1989&lt;&gt;0,LOOKUP(M1989,[1]Customer!$A:$A,[1]Customer!$V:$V),IF(N1989&lt;&gt;0,LOOKUP(N1989,[1]Supplier!$A:$A,[1]Supplier!$V:$V)))=FALSE,O1989&lt;&gt;0),LOOKUP(O1989,[1]Branch!$A:$A,[1]Branch!$V:$V),IF(M1989&lt;&gt;0,LOOKUP(M1989,[1]Customer!$A:$A,[1]Customer!$V:$V),IF(N1989&lt;&gt;0,LOOKUP(N1989,[1]Supplier!$A:$A,[1]Supplier!$V:$V))))=FALSE,LOOKUP(P1989,[1]Banking!$A:$A,[1]Banking!$C:$C),IF(AND(IF(M1989&lt;&gt;0,LOOKUP(M1989,[1]Customer!$A:$A,[1]Customer!$V:$V),IF(N1989&lt;&gt;0,LOOKUP(N1989,[1]Supplier!$A:$A,[1]Supplier!$V:$V)))=FALSE,O1989&lt;&gt;0),LOOKUP(O1989,[1]Branch!$A:$A,[1]Branch!$V:$V),IF(M1989&lt;&gt;0,LOOKUP(M1989,[1]Customer!$A:$A,[1]Customer!$V:$V),IF(N1989&lt;&gt;0,LOOKUP(N1989,[1]Supplier!$A:$A,[1]Supplier!$V:$V))))),"")</f>
        <v/>
      </c>
      <c r="S1989" s="14">
        <f>IFERROR(SUMIF(CREF!A:A,PREF!A1989,CREF!G:G),"")</f>
        <v>0</v>
      </c>
    </row>
    <row r="1990" spans="17:19">
      <c r="Q1990" s="4" t="str">
        <f>IFERROR(IF(IF(AND(IF(M1990&lt;&gt;0,LOOKUP(M1990,[1]Customer!$A:$A,[1]Customer!$B:$B),IF(N1990&lt;&gt;0,LOOKUP(N1990,[1]Supplier!$A:$A,[1]Supplier!$B:$B)))=FALSE,O1990&lt;&gt;0),LOOKUP(O1990,[1]Branch!$A:$A,[1]Branch!$B:$B),IF(M1990&lt;&gt;0,LOOKUP(M1990,[1]Customer!$A:$A,[1]Customer!$B:$B),IF(N1990&lt;&gt;0,LOOKUP(N1990,[1]Supplier!$A:$A,[1]Supplier!$B:$B))))=FALSE,LOOKUP(P1990,[1]Banking!$A:$A,[1]Banking!$B:$B),IF(AND(IF(M1990&lt;&gt;0,LOOKUP(M1990,[1]Customer!$A:$A,[1]Customer!$B:$B),IF(N1990&lt;&gt;0,LOOKUP(N1990,[1]Supplier!$A:$A,[1]Supplier!$B:$B)))=FALSE,O1990&lt;&gt;0),LOOKUP(O1990,[1]Branch!$A:$A,[1]Branch!$B:$B),IF(M1990&lt;&gt;0,LOOKUP(M1990,[1]Customer!$A:$A,[1]Customer!$B:$B),IF(N1990&lt;&gt;0,LOOKUP(N1990,[1]Supplier!$A:$A,[1]Supplier!$B:$B))))),"")</f>
        <v/>
      </c>
      <c r="R1990" s="4" t="str">
        <f>IFERROR(IF(IF(AND(IF(M1990&lt;&gt;0,LOOKUP(M1990,[1]Customer!$A:$A,[1]Customer!$V:$V),IF(N1990&lt;&gt;0,LOOKUP(N1990,[1]Supplier!$A:$A,[1]Supplier!$V:$V)))=FALSE,O1990&lt;&gt;0),LOOKUP(O1990,[1]Branch!$A:$A,[1]Branch!$V:$V),IF(M1990&lt;&gt;0,LOOKUP(M1990,[1]Customer!$A:$A,[1]Customer!$V:$V),IF(N1990&lt;&gt;0,LOOKUP(N1990,[1]Supplier!$A:$A,[1]Supplier!$V:$V))))=FALSE,LOOKUP(P1990,[1]Banking!$A:$A,[1]Banking!$C:$C),IF(AND(IF(M1990&lt;&gt;0,LOOKUP(M1990,[1]Customer!$A:$A,[1]Customer!$V:$V),IF(N1990&lt;&gt;0,LOOKUP(N1990,[1]Supplier!$A:$A,[1]Supplier!$V:$V)))=FALSE,O1990&lt;&gt;0),LOOKUP(O1990,[1]Branch!$A:$A,[1]Branch!$V:$V),IF(M1990&lt;&gt;0,LOOKUP(M1990,[1]Customer!$A:$A,[1]Customer!$V:$V),IF(N1990&lt;&gt;0,LOOKUP(N1990,[1]Supplier!$A:$A,[1]Supplier!$V:$V))))),"")</f>
        <v/>
      </c>
      <c r="S1990" s="14">
        <f>IFERROR(SUMIF(CREF!A:A,PREF!A1990,CREF!G:G),"")</f>
        <v>0</v>
      </c>
    </row>
    <row r="1991" spans="17:19">
      <c r="Q1991" s="4" t="str">
        <f>IFERROR(IF(IF(AND(IF(M1991&lt;&gt;0,LOOKUP(M1991,[1]Customer!$A:$A,[1]Customer!$B:$B),IF(N1991&lt;&gt;0,LOOKUP(N1991,[1]Supplier!$A:$A,[1]Supplier!$B:$B)))=FALSE,O1991&lt;&gt;0),LOOKUP(O1991,[1]Branch!$A:$A,[1]Branch!$B:$B),IF(M1991&lt;&gt;0,LOOKUP(M1991,[1]Customer!$A:$A,[1]Customer!$B:$B),IF(N1991&lt;&gt;0,LOOKUP(N1991,[1]Supplier!$A:$A,[1]Supplier!$B:$B))))=FALSE,LOOKUP(P1991,[1]Banking!$A:$A,[1]Banking!$B:$B),IF(AND(IF(M1991&lt;&gt;0,LOOKUP(M1991,[1]Customer!$A:$A,[1]Customer!$B:$B),IF(N1991&lt;&gt;0,LOOKUP(N1991,[1]Supplier!$A:$A,[1]Supplier!$B:$B)))=FALSE,O1991&lt;&gt;0),LOOKUP(O1991,[1]Branch!$A:$A,[1]Branch!$B:$B),IF(M1991&lt;&gt;0,LOOKUP(M1991,[1]Customer!$A:$A,[1]Customer!$B:$B),IF(N1991&lt;&gt;0,LOOKUP(N1991,[1]Supplier!$A:$A,[1]Supplier!$B:$B))))),"")</f>
        <v/>
      </c>
      <c r="R1991" s="4" t="str">
        <f>IFERROR(IF(IF(AND(IF(M1991&lt;&gt;0,LOOKUP(M1991,[1]Customer!$A:$A,[1]Customer!$V:$V),IF(N1991&lt;&gt;0,LOOKUP(N1991,[1]Supplier!$A:$A,[1]Supplier!$V:$V)))=FALSE,O1991&lt;&gt;0),LOOKUP(O1991,[1]Branch!$A:$A,[1]Branch!$V:$V),IF(M1991&lt;&gt;0,LOOKUP(M1991,[1]Customer!$A:$A,[1]Customer!$V:$V),IF(N1991&lt;&gt;0,LOOKUP(N1991,[1]Supplier!$A:$A,[1]Supplier!$V:$V))))=FALSE,LOOKUP(P1991,[1]Banking!$A:$A,[1]Banking!$C:$C),IF(AND(IF(M1991&lt;&gt;0,LOOKUP(M1991,[1]Customer!$A:$A,[1]Customer!$V:$V),IF(N1991&lt;&gt;0,LOOKUP(N1991,[1]Supplier!$A:$A,[1]Supplier!$V:$V)))=FALSE,O1991&lt;&gt;0),LOOKUP(O1991,[1]Branch!$A:$A,[1]Branch!$V:$V),IF(M1991&lt;&gt;0,LOOKUP(M1991,[1]Customer!$A:$A,[1]Customer!$V:$V),IF(N1991&lt;&gt;0,LOOKUP(N1991,[1]Supplier!$A:$A,[1]Supplier!$V:$V))))),"")</f>
        <v/>
      </c>
      <c r="S1991" s="14">
        <f>IFERROR(SUMIF(CREF!A:A,PREF!A1991,CREF!G:G),"")</f>
        <v>0</v>
      </c>
    </row>
    <row r="1992" spans="17:19">
      <c r="Q1992" s="4" t="str">
        <f>IFERROR(IF(IF(AND(IF(M1992&lt;&gt;0,LOOKUP(M1992,[1]Customer!$A:$A,[1]Customer!$B:$B),IF(N1992&lt;&gt;0,LOOKUP(N1992,[1]Supplier!$A:$A,[1]Supplier!$B:$B)))=FALSE,O1992&lt;&gt;0),LOOKUP(O1992,[1]Branch!$A:$A,[1]Branch!$B:$B),IF(M1992&lt;&gt;0,LOOKUP(M1992,[1]Customer!$A:$A,[1]Customer!$B:$B),IF(N1992&lt;&gt;0,LOOKUP(N1992,[1]Supplier!$A:$A,[1]Supplier!$B:$B))))=FALSE,LOOKUP(P1992,[1]Banking!$A:$A,[1]Banking!$B:$B),IF(AND(IF(M1992&lt;&gt;0,LOOKUP(M1992,[1]Customer!$A:$A,[1]Customer!$B:$B),IF(N1992&lt;&gt;0,LOOKUP(N1992,[1]Supplier!$A:$A,[1]Supplier!$B:$B)))=FALSE,O1992&lt;&gt;0),LOOKUP(O1992,[1]Branch!$A:$A,[1]Branch!$B:$B),IF(M1992&lt;&gt;0,LOOKUP(M1992,[1]Customer!$A:$A,[1]Customer!$B:$B),IF(N1992&lt;&gt;0,LOOKUP(N1992,[1]Supplier!$A:$A,[1]Supplier!$B:$B))))),"")</f>
        <v/>
      </c>
      <c r="R1992" s="4" t="str">
        <f>IFERROR(IF(IF(AND(IF(M1992&lt;&gt;0,LOOKUP(M1992,[1]Customer!$A:$A,[1]Customer!$V:$V),IF(N1992&lt;&gt;0,LOOKUP(N1992,[1]Supplier!$A:$A,[1]Supplier!$V:$V)))=FALSE,O1992&lt;&gt;0),LOOKUP(O1992,[1]Branch!$A:$A,[1]Branch!$V:$V),IF(M1992&lt;&gt;0,LOOKUP(M1992,[1]Customer!$A:$A,[1]Customer!$V:$V),IF(N1992&lt;&gt;0,LOOKUP(N1992,[1]Supplier!$A:$A,[1]Supplier!$V:$V))))=FALSE,LOOKUP(P1992,[1]Banking!$A:$A,[1]Banking!$C:$C),IF(AND(IF(M1992&lt;&gt;0,LOOKUP(M1992,[1]Customer!$A:$A,[1]Customer!$V:$V),IF(N1992&lt;&gt;0,LOOKUP(N1992,[1]Supplier!$A:$A,[1]Supplier!$V:$V)))=FALSE,O1992&lt;&gt;0),LOOKUP(O1992,[1]Branch!$A:$A,[1]Branch!$V:$V),IF(M1992&lt;&gt;0,LOOKUP(M1992,[1]Customer!$A:$A,[1]Customer!$V:$V),IF(N1992&lt;&gt;0,LOOKUP(N1992,[1]Supplier!$A:$A,[1]Supplier!$V:$V))))),"")</f>
        <v/>
      </c>
      <c r="S1992" s="14">
        <f>IFERROR(SUMIF(CREF!A:A,PREF!A1992,CREF!G:G),"")</f>
        <v>0</v>
      </c>
    </row>
    <row r="1993" spans="17:19">
      <c r="Q1993" s="4" t="str">
        <f>IFERROR(IF(IF(AND(IF(M1993&lt;&gt;0,LOOKUP(M1993,[1]Customer!$A:$A,[1]Customer!$B:$B),IF(N1993&lt;&gt;0,LOOKUP(N1993,[1]Supplier!$A:$A,[1]Supplier!$B:$B)))=FALSE,O1993&lt;&gt;0),LOOKUP(O1993,[1]Branch!$A:$A,[1]Branch!$B:$B),IF(M1993&lt;&gt;0,LOOKUP(M1993,[1]Customer!$A:$A,[1]Customer!$B:$B),IF(N1993&lt;&gt;0,LOOKUP(N1993,[1]Supplier!$A:$A,[1]Supplier!$B:$B))))=FALSE,LOOKUP(P1993,[1]Banking!$A:$A,[1]Banking!$B:$B),IF(AND(IF(M1993&lt;&gt;0,LOOKUP(M1993,[1]Customer!$A:$A,[1]Customer!$B:$B),IF(N1993&lt;&gt;0,LOOKUP(N1993,[1]Supplier!$A:$A,[1]Supplier!$B:$B)))=FALSE,O1993&lt;&gt;0),LOOKUP(O1993,[1]Branch!$A:$A,[1]Branch!$B:$B),IF(M1993&lt;&gt;0,LOOKUP(M1993,[1]Customer!$A:$A,[1]Customer!$B:$B),IF(N1993&lt;&gt;0,LOOKUP(N1993,[1]Supplier!$A:$A,[1]Supplier!$B:$B))))),"")</f>
        <v/>
      </c>
      <c r="R1993" s="4" t="str">
        <f>IFERROR(IF(IF(AND(IF(M1993&lt;&gt;0,LOOKUP(M1993,[1]Customer!$A:$A,[1]Customer!$V:$V),IF(N1993&lt;&gt;0,LOOKUP(N1993,[1]Supplier!$A:$A,[1]Supplier!$V:$V)))=FALSE,O1993&lt;&gt;0),LOOKUP(O1993,[1]Branch!$A:$A,[1]Branch!$V:$V),IF(M1993&lt;&gt;0,LOOKUP(M1993,[1]Customer!$A:$A,[1]Customer!$V:$V),IF(N1993&lt;&gt;0,LOOKUP(N1993,[1]Supplier!$A:$A,[1]Supplier!$V:$V))))=FALSE,LOOKUP(P1993,[1]Banking!$A:$A,[1]Banking!$C:$C),IF(AND(IF(M1993&lt;&gt;0,LOOKUP(M1993,[1]Customer!$A:$A,[1]Customer!$V:$V),IF(N1993&lt;&gt;0,LOOKUP(N1993,[1]Supplier!$A:$A,[1]Supplier!$V:$V)))=FALSE,O1993&lt;&gt;0),LOOKUP(O1993,[1]Branch!$A:$A,[1]Branch!$V:$V),IF(M1993&lt;&gt;0,LOOKUP(M1993,[1]Customer!$A:$A,[1]Customer!$V:$V),IF(N1993&lt;&gt;0,LOOKUP(N1993,[1]Supplier!$A:$A,[1]Supplier!$V:$V))))),"")</f>
        <v/>
      </c>
      <c r="S1993" s="14">
        <f>IFERROR(SUMIF(CREF!A:A,PREF!A1993,CREF!G:G),"")</f>
        <v>0</v>
      </c>
    </row>
    <row r="1994" spans="17:19">
      <c r="Q1994" s="4" t="str">
        <f>IFERROR(IF(IF(AND(IF(M1994&lt;&gt;0,LOOKUP(M1994,[1]Customer!$A:$A,[1]Customer!$B:$B),IF(N1994&lt;&gt;0,LOOKUP(N1994,[1]Supplier!$A:$A,[1]Supplier!$B:$B)))=FALSE,O1994&lt;&gt;0),LOOKUP(O1994,[1]Branch!$A:$A,[1]Branch!$B:$B),IF(M1994&lt;&gt;0,LOOKUP(M1994,[1]Customer!$A:$A,[1]Customer!$B:$B),IF(N1994&lt;&gt;0,LOOKUP(N1994,[1]Supplier!$A:$A,[1]Supplier!$B:$B))))=FALSE,LOOKUP(P1994,[1]Banking!$A:$A,[1]Banking!$B:$B),IF(AND(IF(M1994&lt;&gt;0,LOOKUP(M1994,[1]Customer!$A:$A,[1]Customer!$B:$B),IF(N1994&lt;&gt;0,LOOKUP(N1994,[1]Supplier!$A:$A,[1]Supplier!$B:$B)))=FALSE,O1994&lt;&gt;0),LOOKUP(O1994,[1]Branch!$A:$A,[1]Branch!$B:$B),IF(M1994&lt;&gt;0,LOOKUP(M1994,[1]Customer!$A:$A,[1]Customer!$B:$B),IF(N1994&lt;&gt;0,LOOKUP(N1994,[1]Supplier!$A:$A,[1]Supplier!$B:$B))))),"")</f>
        <v/>
      </c>
      <c r="R1994" s="4" t="str">
        <f>IFERROR(IF(IF(AND(IF(M1994&lt;&gt;0,LOOKUP(M1994,[1]Customer!$A:$A,[1]Customer!$V:$V),IF(N1994&lt;&gt;0,LOOKUP(N1994,[1]Supplier!$A:$A,[1]Supplier!$V:$V)))=FALSE,O1994&lt;&gt;0),LOOKUP(O1994,[1]Branch!$A:$A,[1]Branch!$V:$V),IF(M1994&lt;&gt;0,LOOKUP(M1994,[1]Customer!$A:$A,[1]Customer!$V:$V),IF(N1994&lt;&gt;0,LOOKUP(N1994,[1]Supplier!$A:$A,[1]Supplier!$V:$V))))=FALSE,LOOKUP(P1994,[1]Banking!$A:$A,[1]Banking!$C:$C),IF(AND(IF(M1994&lt;&gt;0,LOOKUP(M1994,[1]Customer!$A:$A,[1]Customer!$V:$V),IF(N1994&lt;&gt;0,LOOKUP(N1994,[1]Supplier!$A:$A,[1]Supplier!$V:$V)))=FALSE,O1994&lt;&gt;0),LOOKUP(O1994,[1]Branch!$A:$A,[1]Branch!$V:$V),IF(M1994&lt;&gt;0,LOOKUP(M1994,[1]Customer!$A:$A,[1]Customer!$V:$V),IF(N1994&lt;&gt;0,LOOKUP(N1994,[1]Supplier!$A:$A,[1]Supplier!$V:$V))))),"")</f>
        <v/>
      </c>
      <c r="S1994" s="14">
        <f>IFERROR(SUMIF(CREF!A:A,PREF!A1994,CREF!G:G),"")</f>
        <v>0</v>
      </c>
    </row>
    <row r="1995" spans="17:19">
      <c r="Q1995" s="4" t="str">
        <f>IFERROR(IF(IF(AND(IF(M1995&lt;&gt;0,LOOKUP(M1995,[1]Customer!$A:$A,[1]Customer!$B:$B),IF(N1995&lt;&gt;0,LOOKUP(N1995,[1]Supplier!$A:$A,[1]Supplier!$B:$B)))=FALSE,O1995&lt;&gt;0),LOOKUP(O1995,[1]Branch!$A:$A,[1]Branch!$B:$B),IF(M1995&lt;&gt;0,LOOKUP(M1995,[1]Customer!$A:$A,[1]Customer!$B:$B),IF(N1995&lt;&gt;0,LOOKUP(N1995,[1]Supplier!$A:$A,[1]Supplier!$B:$B))))=FALSE,LOOKUP(P1995,[1]Banking!$A:$A,[1]Banking!$B:$B),IF(AND(IF(M1995&lt;&gt;0,LOOKUP(M1995,[1]Customer!$A:$A,[1]Customer!$B:$B),IF(N1995&lt;&gt;0,LOOKUP(N1995,[1]Supplier!$A:$A,[1]Supplier!$B:$B)))=FALSE,O1995&lt;&gt;0),LOOKUP(O1995,[1]Branch!$A:$A,[1]Branch!$B:$B),IF(M1995&lt;&gt;0,LOOKUP(M1995,[1]Customer!$A:$A,[1]Customer!$B:$B),IF(N1995&lt;&gt;0,LOOKUP(N1995,[1]Supplier!$A:$A,[1]Supplier!$B:$B))))),"")</f>
        <v/>
      </c>
      <c r="R1995" s="4" t="str">
        <f>IFERROR(IF(IF(AND(IF(M1995&lt;&gt;0,LOOKUP(M1995,[1]Customer!$A:$A,[1]Customer!$V:$V),IF(N1995&lt;&gt;0,LOOKUP(N1995,[1]Supplier!$A:$A,[1]Supplier!$V:$V)))=FALSE,O1995&lt;&gt;0),LOOKUP(O1995,[1]Branch!$A:$A,[1]Branch!$V:$V),IF(M1995&lt;&gt;0,LOOKUP(M1995,[1]Customer!$A:$A,[1]Customer!$V:$V),IF(N1995&lt;&gt;0,LOOKUP(N1995,[1]Supplier!$A:$A,[1]Supplier!$V:$V))))=FALSE,LOOKUP(P1995,[1]Banking!$A:$A,[1]Banking!$C:$C),IF(AND(IF(M1995&lt;&gt;0,LOOKUP(M1995,[1]Customer!$A:$A,[1]Customer!$V:$V),IF(N1995&lt;&gt;0,LOOKUP(N1995,[1]Supplier!$A:$A,[1]Supplier!$V:$V)))=FALSE,O1995&lt;&gt;0),LOOKUP(O1995,[1]Branch!$A:$A,[1]Branch!$V:$V),IF(M1995&lt;&gt;0,LOOKUP(M1995,[1]Customer!$A:$A,[1]Customer!$V:$V),IF(N1995&lt;&gt;0,LOOKUP(N1995,[1]Supplier!$A:$A,[1]Supplier!$V:$V))))),"")</f>
        <v/>
      </c>
      <c r="S1995" s="14">
        <f>IFERROR(SUMIF(CREF!A:A,PREF!A1995,CREF!G:G),"")</f>
        <v>0</v>
      </c>
    </row>
    <row r="1996" spans="17:19">
      <c r="Q1996" s="4" t="str">
        <f>IFERROR(IF(IF(AND(IF(M1996&lt;&gt;0,LOOKUP(M1996,[1]Customer!$A:$A,[1]Customer!$B:$B),IF(N1996&lt;&gt;0,LOOKUP(N1996,[1]Supplier!$A:$A,[1]Supplier!$B:$B)))=FALSE,O1996&lt;&gt;0),LOOKUP(O1996,[1]Branch!$A:$A,[1]Branch!$B:$B),IF(M1996&lt;&gt;0,LOOKUP(M1996,[1]Customer!$A:$A,[1]Customer!$B:$B),IF(N1996&lt;&gt;0,LOOKUP(N1996,[1]Supplier!$A:$A,[1]Supplier!$B:$B))))=FALSE,LOOKUP(P1996,[1]Banking!$A:$A,[1]Banking!$B:$B),IF(AND(IF(M1996&lt;&gt;0,LOOKUP(M1996,[1]Customer!$A:$A,[1]Customer!$B:$B),IF(N1996&lt;&gt;0,LOOKUP(N1996,[1]Supplier!$A:$A,[1]Supplier!$B:$B)))=FALSE,O1996&lt;&gt;0),LOOKUP(O1996,[1]Branch!$A:$A,[1]Branch!$B:$B),IF(M1996&lt;&gt;0,LOOKUP(M1996,[1]Customer!$A:$A,[1]Customer!$B:$B),IF(N1996&lt;&gt;0,LOOKUP(N1996,[1]Supplier!$A:$A,[1]Supplier!$B:$B))))),"")</f>
        <v/>
      </c>
      <c r="R1996" s="4" t="str">
        <f>IFERROR(IF(IF(AND(IF(M1996&lt;&gt;0,LOOKUP(M1996,[1]Customer!$A:$A,[1]Customer!$V:$V),IF(N1996&lt;&gt;0,LOOKUP(N1996,[1]Supplier!$A:$A,[1]Supplier!$V:$V)))=FALSE,O1996&lt;&gt;0),LOOKUP(O1996,[1]Branch!$A:$A,[1]Branch!$V:$V),IF(M1996&lt;&gt;0,LOOKUP(M1996,[1]Customer!$A:$A,[1]Customer!$V:$V),IF(N1996&lt;&gt;0,LOOKUP(N1996,[1]Supplier!$A:$A,[1]Supplier!$V:$V))))=FALSE,LOOKUP(P1996,[1]Banking!$A:$A,[1]Banking!$C:$C),IF(AND(IF(M1996&lt;&gt;0,LOOKUP(M1996,[1]Customer!$A:$A,[1]Customer!$V:$V),IF(N1996&lt;&gt;0,LOOKUP(N1996,[1]Supplier!$A:$A,[1]Supplier!$V:$V)))=FALSE,O1996&lt;&gt;0),LOOKUP(O1996,[1]Branch!$A:$A,[1]Branch!$V:$V),IF(M1996&lt;&gt;0,LOOKUP(M1996,[1]Customer!$A:$A,[1]Customer!$V:$V),IF(N1996&lt;&gt;0,LOOKUP(N1996,[1]Supplier!$A:$A,[1]Supplier!$V:$V))))),"")</f>
        <v/>
      </c>
      <c r="S1996" s="14">
        <f>IFERROR(SUMIF(CREF!A:A,PREF!A1996,CREF!G:G),"")</f>
        <v>0</v>
      </c>
    </row>
    <row r="1997" spans="17:19">
      <c r="Q1997" s="4" t="str">
        <f>IFERROR(IF(IF(AND(IF(M1997&lt;&gt;0,LOOKUP(M1997,[1]Customer!$A:$A,[1]Customer!$B:$B),IF(N1997&lt;&gt;0,LOOKUP(N1997,[1]Supplier!$A:$A,[1]Supplier!$B:$B)))=FALSE,O1997&lt;&gt;0),LOOKUP(O1997,[1]Branch!$A:$A,[1]Branch!$B:$B),IF(M1997&lt;&gt;0,LOOKUP(M1997,[1]Customer!$A:$A,[1]Customer!$B:$B),IF(N1997&lt;&gt;0,LOOKUP(N1997,[1]Supplier!$A:$A,[1]Supplier!$B:$B))))=FALSE,LOOKUP(P1997,[1]Banking!$A:$A,[1]Banking!$B:$B),IF(AND(IF(M1997&lt;&gt;0,LOOKUP(M1997,[1]Customer!$A:$A,[1]Customer!$B:$B),IF(N1997&lt;&gt;0,LOOKUP(N1997,[1]Supplier!$A:$A,[1]Supplier!$B:$B)))=FALSE,O1997&lt;&gt;0),LOOKUP(O1997,[1]Branch!$A:$A,[1]Branch!$B:$B),IF(M1997&lt;&gt;0,LOOKUP(M1997,[1]Customer!$A:$A,[1]Customer!$B:$B),IF(N1997&lt;&gt;0,LOOKUP(N1997,[1]Supplier!$A:$A,[1]Supplier!$B:$B))))),"")</f>
        <v/>
      </c>
      <c r="R1997" s="4" t="str">
        <f>IFERROR(IF(IF(AND(IF(M1997&lt;&gt;0,LOOKUP(M1997,[1]Customer!$A:$A,[1]Customer!$V:$V),IF(N1997&lt;&gt;0,LOOKUP(N1997,[1]Supplier!$A:$A,[1]Supplier!$V:$V)))=FALSE,O1997&lt;&gt;0),LOOKUP(O1997,[1]Branch!$A:$A,[1]Branch!$V:$V),IF(M1997&lt;&gt;0,LOOKUP(M1997,[1]Customer!$A:$A,[1]Customer!$V:$V),IF(N1997&lt;&gt;0,LOOKUP(N1997,[1]Supplier!$A:$A,[1]Supplier!$V:$V))))=FALSE,LOOKUP(P1997,[1]Banking!$A:$A,[1]Banking!$C:$C),IF(AND(IF(M1997&lt;&gt;0,LOOKUP(M1997,[1]Customer!$A:$A,[1]Customer!$V:$V),IF(N1997&lt;&gt;0,LOOKUP(N1997,[1]Supplier!$A:$A,[1]Supplier!$V:$V)))=FALSE,O1997&lt;&gt;0),LOOKUP(O1997,[1]Branch!$A:$A,[1]Branch!$V:$V),IF(M1997&lt;&gt;0,LOOKUP(M1997,[1]Customer!$A:$A,[1]Customer!$V:$V),IF(N1997&lt;&gt;0,LOOKUP(N1997,[1]Supplier!$A:$A,[1]Supplier!$V:$V))))),"")</f>
        <v/>
      </c>
      <c r="S1997" s="14">
        <f>IFERROR(SUMIF(CREF!A:A,PREF!A1997,CREF!G:G),"")</f>
        <v>0</v>
      </c>
    </row>
    <row r="1998" spans="17:19">
      <c r="Q1998" s="4" t="str">
        <f>IFERROR(IF(IF(AND(IF(M1998&lt;&gt;0,LOOKUP(M1998,[1]Customer!$A:$A,[1]Customer!$B:$B),IF(N1998&lt;&gt;0,LOOKUP(N1998,[1]Supplier!$A:$A,[1]Supplier!$B:$B)))=FALSE,O1998&lt;&gt;0),LOOKUP(O1998,[1]Branch!$A:$A,[1]Branch!$B:$B),IF(M1998&lt;&gt;0,LOOKUP(M1998,[1]Customer!$A:$A,[1]Customer!$B:$B),IF(N1998&lt;&gt;0,LOOKUP(N1998,[1]Supplier!$A:$A,[1]Supplier!$B:$B))))=FALSE,LOOKUP(P1998,[1]Banking!$A:$A,[1]Banking!$B:$B),IF(AND(IF(M1998&lt;&gt;0,LOOKUP(M1998,[1]Customer!$A:$A,[1]Customer!$B:$B),IF(N1998&lt;&gt;0,LOOKUP(N1998,[1]Supplier!$A:$A,[1]Supplier!$B:$B)))=FALSE,O1998&lt;&gt;0),LOOKUP(O1998,[1]Branch!$A:$A,[1]Branch!$B:$B),IF(M1998&lt;&gt;0,LOOKUP(M1998,[1]Customer!$A:$A,[1]Customer!$B:$B),IF(N1998&lt;&gt;0,LOOKUP(N1998,[1]Supplier!$A:$A,[1]Supplier!$B:$B))))),"")</f>
        <v/>
      </c>
      <c r="R1998" s="4" t="str">
        <f>IFERROR(IF(IF(AND(IF(M1998&lt;&gt;0,LOOKUP(M1998,[1]Customer!$A:$A,[1]Customer!$V:$V),IF(N1998&lt;&gt;0,LOOKUP(N1998,[1]Supplier!$A:$A,[1]Supplier!$V:$V)))=FALSE,O1998&lt;&gt;0),LOOKUP(O1998,[1]Branch!$A:$A,[1]Branch!$V:$V),IF(M1998&lt;&gt;0,LOOKUP(M1998,[1]Customer!$A:$A,[1]Customer!$V:$V),IF(N1998&lt;&gt;0,LOOKUP(N1998,[1]Supplier!$A:$A,[1]Supplier!$V:$V))))=FALSE,LOOKUP(P1998,[1]Banking!$A:$A,[1]Banking!$C:$C),IF(AND(IF(M1998&lt;&gt;0,LOOKUP(M1998,[1]Customer!$A:$A,[1]Customer!$V:$V),IF(N1998&lt;&gt;0,LOOKUP(N1998,[1]Supplier!$A:$A,[1]Supplier!$V:$V)))=FALSE,O1998&lt;&gt;0),LOOKUP(O1998,[1]Branch!$A:$A,[1]Branch!$V:$V),IF(M1998&lt;&gt;0,LOOKUP(M1998,[1]Customer!$A:$A,[1]Customer!$V:$V),IF(N1998&lt;&gt;0,LOOKUP(N1998,[1]Supplier!$A:$A,[1]Supplier!$V:$V))))),"")</f>
        <v/>
      </c>
      <c r="S1998" s="14">
        <f>IFERROR(SUMIF(CREF!A:A,PREF!A1998,CREF!G:G),"")</f>
        <v>0</v>
      </c>
    </row>
    <row r="1999" spans="17:19">
      <c r="Q1999" s="4" t="str">
        <f>IFERROR(IF(IF(AND(IF(M1999&lt;&gt;0,LOOKUP(M1999,[1]Customer!$A:$A,[1]Customer!$B:$B),IF(N1999&lt;&gt;0,LOOKUP(N1999,[1]Supplier!$A:$A,[1]Supplier!$B:$B)))=FALSE,O1999&lt;&gt;0),LOOKUP(O1999,[1]Branch!$A:$A,[1]Branch!$B:$B),IF(M1999&lt;&gt;0,LOOKUP(M1999,[1]Customer!$A:$A,[1]Customer!$B:$B),IF(N1999&lt;&gt;0,LOOKUP(N1999,[1]Supplier!$A:$A,[1]Supplier!$B:$B))))=FALSE,LOOKUP(P1999,[1]Banking!$A:$A,[1]Banking!$B:$B),IF(AND(IF(M1999&lt;&gt;0,LOOKUP(M1999,[1]Customer!$A:$A,[1]Customer!$B:$B),IF(N1999&lt;&gt;0,LOOKUP(N1999,[1]Supplier!$A:$A,[1]Supplier!$B:$B)))=FALSE,O1999&lt;&gt;0),LOOKUP(O1999,[1]Branch!$A:$A,[1]Branch!$B:$B),IF(M1999&lt;&gt;0,LOOKUP(M1999,[1]Customer!$A:$A,[1]Customer!$B:$B),IF(N1999&lt;&gt;0,LOOKUP(N1999,[1]Supplier!$A:$A,[1]Supplier!$B:$B))))),"")</f>
        <v/>
      </c>
      <c r="R1999" s="4" t="str">
        <f>IFERROR(IF(IF(AND(IF(M1999&lt;&gt;0,LOOKUP(M1999,[1]Customer!$A:$A,[1]Customer!$V:$V),IF(N1999&lt;&gt;0,LOOKUP(N1999,[1]Supplier!$A:$A,[1]Supplier!$V:$V)))=FALSE,O1999&lt;&gt;0),LOOKUP(O1999,[1]Branch!$A:$A,[1]Branch!$V:$V),IF(M1999&lt;&gt;0,LOOKUP(M1999,[1]Customer!$A:$A,[1]Customer!$V:$V),IF(N1999&lt;&gt;0,LOOKUP(N1999,[1]Supplier!$A:$A,[1]Supplier!$V:$V))))=FALSE,LOOKUP(P1999,[1]Banking!$A:$A,[1]Banking!$C:$C),IF(AND(IF(M1999&lt;&gt;0,LOOKUP(M1999,[1]Customer!$A:$A,[1]Customer!$V:$V),IF(N1999&lt;&gt;0,LOOKUP(N1999,[1]Supplier!$A:$A,[1]Supplier!$V:$V)))=FALSE,O1999&lt;&gt;0),LOOKUP(O1999,[1]Branch!$A:$A,[1]Branch!$V:$V),IF(M1999&lt;&gt;0,LOOKUP(M1999,[1]Customer!$A:$A,[1]Customer!$V:$V),IF(N1999&lt;&gt;0,LOOKUP(N1999,[1]Supplier!$A:$A,[1]Supplier!$V:$V))))),"")</f>
        <v/>
      </c>
      <c r="S1999" s="14">
        <f>IFERROR(SUMIF(CREF!A:A,PREF!A1999,CREF!G:G),"")</f>
        <v>0</v>
      </c>
    </row>
    <row r="2000" spans="17:19"/>
  </sheetData>
  <sheetProtection password="DFF5" sheet="1" objects="1" scenarios="1" autoFilter="0"/>
  <autoFilter ref="A1:S200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00"/>
  <sheetViews>
    <sheetView workbookViewId="0">
      <pane xSplit="2" ySplit="1" topLeftCell="F1820" activePane="bottomRight" state="frozen"/>
      <selection pane="topRight" activeCell="C1" sqref="C1"/>
      <selection pane="bottomLeft" activeCell="A2" sqref="A2"/>
      <selection pane="bottomRight" activeCell="G1824" sqref="G1824"/>
    </sheetView>
  </sheetViews>
  <sheetFormatPr defaultRowHeight="12.75" zeroHeight="1"/>
  <cols>
    <col min="1" max="2" width="10.5703125" style="6" bestFit="1" customWidth="1"/>
    <col min="3" max="3" width="15.5703125" style="11" bestFit="1" customWidth="1"/>
    <col min="4" max="4" width="32" style="9" bestFit="1" customWidth="1"/>
    <col min="5" max="5" width="19.42578125" style="6" bestFit="1" customWidth="1"/>
    <col min="6" max="6" width="10" style="6" bestFit="1" customWidth="1"/>
    <col min="7" max="7" width="24.42578125" style="23" bestFit="1" customWidth="1"/>
    <col min="8" max="8" width="69" style="6" bestFit="1" customWidth="1"/>
    <col min="9" max="16384" width="9.140625" style="10"/>
  </cols>
  <sheetData>
    <row r="1" spans="1:8" s="7" customFormat="1">
      <c r="A1" s="7" t="s">
        <v>0</v>
      </c>
      <c r="B1" s="7" t="s">
        <v>1</v>
      </c>
      <c r="C1" s="16" t="s">
        <v>16</v>
      </c>
      <c r="D1" s="8" t="s">
        <v>17</v>
      </c>
      <c r="E1" s="7" t="s">
        <v>19</v>
      </c>
      <c r="F1" s="7" t="s">
        <v>20</v>
      </c>
      <c r="G1" s="21" t="s">
        <v>18</v>
      </c>
      <c r="H1" s="7" t="s">
        <v>21</v>
      </c>
    </row>
    <row r="2" spans="1:8">
      <c r="A2" s="6">
        <v>1</v>
      </c>
      <c r="B2" s="6">
        <v>1</v>
      </c>
      <c r="D2" s="9" t="str">
        <f>IFERROR(LOOKUP(C2,[1]Expense!$A:$A,[1]Expense!$B:$B),"")</f>
        <v/>
      </c>
      <c r="E2" s="11"/>
      <c r="F2" s="11"/>
      <c r="G2" s="22">
        <v>-100000</v>
      </c>
      <c r="H2" s="11" t="s">
        <v>26</v>
      </c>
    </row>
    <row r="3" spans="1:8">
      <c r="A3" s="6">
        <v>2</v>
      </c>
      <c r="B3" s="6">
        <v>2</v>
      </c>
      <c r="D3" s="9" t="str">
        <f>IFERROR(LOOKUP(C3,[1]Expense!$A:$A,[1]Expense!$B:$B),"")</f>
        <v/>
      </c>
      <c r="E3" s="11"/>
      <c r="F3" s="11"/>
      <c r="G3" s="22">
        <v>-97328</v>
      </c>
      <c r="H3" s="11" t="s">
        <v>27</v>
      </c>
    </row>
    <row r="4" spans="1:8">
      <c r="A4" s="6">
        <v>3</v>
      </c>
      <c r="B4" s="6">
        <v>3</v>
      </c>
      <c r="D4" s="9" t="str">
        <f>IFERROR(LOOKUP(C4,[1]Expense!$A:$A,[1]Expense!$B:$B),"")</f>
        <v/>
      </c>
      <c r="E4" s="11"/>
      <c r="F4" s="11"/>
      <c r="G4" s="23">
        <v>-6124521</v>
      </c>
      <c r="H4" s="11" t="s">
        <v>28</v>
      </c>
    </row>
    <row r="5" spans="1:8">
      <c r="A5" s="6">
        <v>4</v>
      </c>
      <c r="B5" s="6">
        <v>4</v>
      </c>
      <c r="D5" s="9" t="str">
        <f>IFERROR(LOOKUP(C5,[1]Expense!$A:$A,[1]Expense!$B:$B),"")</f>
        <v/>
      </c>
      <c r="E5" s="11"/>
      <c r="F5" s="11"/>
      <c r="G5" s="23">
        <v>28838256</v>
      </c>
      <c r="H5" s="11" t="s">
        <v>29</v>
      </c>
    </row>
    <row r="6" spans="1:8">
      <c r="A6" s="6">
        <v>5</v>
      </c>
      <c r="B6" s="6">
        <v>5</v>
      </c>
      <c r="D6" s="9" t="str">
        <f>IFERROR(LOOKUP(C6,[1]Expense!$A:$A,[1]Expense!$B:$B),"")</f>
        <v/>
      </c>
      <c r="G6" s="23">
        <v>622627506</v>
      </c>
      <c r="H6" s="11" t="s">
        <v>30</v>
      </c>
    </row>
    <row r="7" spans="1:8">
      <c r="A7" s="6">
        <v>6</v>
      </c>
      <c r="B7" s="6">
        <v>6</v>
      </c>
      <c r="D7" s="9" t="str">
        <f>IFERROR(LOOKUP(C7,[1]Expense!$A:$A,[1]Expense!$B:$B),"")</f>
        <v/>
      </c>
      <c r="E7" s="11"/>
      <c r="F7" s="11"/>
      <c r="G7" s="23">
        <v>348534238</v>
      </c>
      <c r="H7" s="11" t="s">
        <v>31</v>
      </c>
    </row>
    <row r="8" spans="1:8">
      <c r="A8" s="6">
        <v>7</v>
      </c>
      <c r="B8" s="6">
        <v>7</v>
      </c>
      <c r="D8" s="9" t="str">
        <f>IFERROR(LOOKUP(C8,[1]Expense!$A:$A,[1]Expense!$B:$B),"")</f>
        <v/>
      </c>
      <c r="E8" s="11" t="s">
        <v>42</v>
      </c>
      <c r="F8" s="11" t="s">
        <v>43</v>
      </c>
      <c r="G8" s="23">
        <v>-1000000000</v>
      </c>
      <c r="H8" s="11" t="s">
        <v>32</v>
      </c>
    </row>
    <row r="9" spans="1:8">
      <c r="A9" s="6">
        <v>8</v>
      </c>
      <c r="B9" s="6">
        <v>8</v>
      </c>
      <c r="D9" s="9" t="str">
        <f>IFERROR(LOOKUP(C9,[1]Expense!$A:$A,[1]Expense!$B:$B),"")</f>
        <v/>
      </c>
      <c r="E9" s="11"/>
      <c r="F9" s="11"/>
      <c r="G9" s="23">
        <v>4903720</v>
      </c>
      <c r="H9" s="11" t="s">
        <v>39</v>
      </c>
    </row>
    <row r="10" spans="1:8">
      <c r="A10" s="6">
        <v>9</v>
      </c>
      <c r="B10" s="6">
        <v>9</v>
      </c>
      <c r="D10" s="9" t="str">
        <f>IFERROR(LOOKUP(C10,[1]Expense!$A:$A,[1]Expense!$B:$B),"")</f>
        <v/>
      </c>
      <c r="G10" s="23">
        <v>16015871</v>
      </c>
      <c r="H10" s="11" t="s">
        <v>31</v>
      </c>
    </row>
    <row r="11" spans="1:8">
      <c r="A11" s="6">
        <v>10</v>
      </c>
      <c r="B11" s="6">
        <v>10</v>
      </c>
      <c r="D11" s="9" t="str">
        <f>IFERROR(LOOKUP(C11,[1]Expense!$A:$A,[1]Expense!$B:$B),"")</f>
        <v/>
      </c>
      <c r="E11" s="11"/>
      <c r="F11" s="11"/>
      <c r="G11" s="23">
        <v>149698307</v>
      </c>
      <c r="H11" s="11" t="s">
        <v>44</v>
      </c>
    </row>
    <row r="12" spans="1:8">
      <c r="A12" s="6">
        <v>11</v>
      </c>
      <c r="B12" s="6">
        <v>11</v>
      </c>
      <c r="D12" s="9" t="str">
        <f>IFERROR(LOOKUP(C12,[1]Expense!$A:$A,[1]Expense!$B:$B),"")</f>
        <v/>
      </c>
      <c r="E12" s="11"/>
      <c r="F12" s="11"/>
      <c r="G12" s="23">
        <v>364550109</v>
      </c>
      <c r="H12" s="11" t="s">
        <v>45</v>
      </c>
    </row>
    <row r="13" spans="1:8">
      <c r="A13" s="6">
        <v>12</v>
      </c>
      <c r="B13" s="6">
        <v>12</v>
      </c>
      <c r="D13" s="9" t="str">
        <f>IFERROR(LOOKUP(C13,[1]Expense!$A:$A,[1]Expense!$B:$B),"")</f>
        <v/>
      </c>
      <c r="E13" s="11"/>
      <c r="F13" s="11"/>
      <c r="G13" s="23">
        <v>434598106</v>
      </c>
      <c r="H13" s="11" t="s">
        <v>46</v>
      </c>
    </row>
    <row r="14" spans="1:8">
      <c r="A14" s="6">
        <v>13</v>
      </c>
      <c r="B14" s="6">
        <v>13</v>
      </c>
      <c r="D14" s="9" t="str">
        <f>IFERROR(LOOKUP(C14,[1]Expense!$A:$A,[1]Expense!$B:$B),"")</f>
        <v/>
      </c>
      <c r="E14" s="11"/>
      <c r="F14" s="11"/>
      <c r="G14" s="23">
        <v>35137607</v>
      </c>
      <c r="H14" s="11" t="s">
        <v>47</v>
      </c>
    </row>
    <row r="15" spans="1:8">
      <c r="A15" s="6">
        <v>14</v>
      </c>
      <c r="B15" s="6">
        <v>14</v>
      </c>
      <c r="D15" s="9" t="str">
        <f>IFERROR(LOOKUP(C15,[1]Expense!$A:$A,[1]Expense!$B:$B),"")</f>
        <v/>
      </c>
      <c r="G15" s="23">
        <v>213248355</v>
      </c>
      <c r="H15" s="11" t="s">
        <v>47</v>
      </c>
    </row>
    <row r="16" spans="1:8">
      <c r="A16" s="6">
        <v>15</v>
      </c>
      <c r="B16" s="6">
        <v>15</v>
      </c>
      <c r="D16" s="9" t="str">
        <f>IFERROR(LOOKUP(C16,[1]Expense!$A:$A,[1]Expense!$B:$B),"")</f>
        <v/>
      </c>
      <c r="G16" s="23">
        <v>710413920</v>
      </c>
      <c r="H16" s="11" t="s">
        <v>48</v>
      </c>
    </row>
    <row r="17" spans="1:8">
      <c r="A17" s="6">
        <v>16</v>
      </c>
      <c r="B17" s="6">
        <v>16</v>
      </c>
      <c r="D17" s="9" t="str">
        <f>IFERROR(LOOKUP(C17,[1]Expense!$A:$A,[1]Expense!$B:$B),"")</f>
        <v/>
      </c>
      <c r="E17" s="11" t="s">
        <v>49</v>
      </c>
      <c r="F17" s="11" t="s">
        <v>43</v>
      </c>
      <c r="G17" s="23">
        <v>-1000000000</v>
      </c>
      <c r="H17" s="11" t="s">
        <v>32</v>
      </c>
    </row>
    <row r="18" spans="1:8">
      <c r="A18" s="6">
        <v>17</v>
      </c>
      <c r="B18" s="6">
        <v>17</v>
      </c>
      <c r="D18" s="9" t="str">
        <f>IFERROR(LOOKUP(C18,[1]Expense!$A:$A,[1]Expense!$B:$B),"")</f>
        <v/>
      </c>
      <c r="E18" s="11" t="s">
        <v>50</v>
      </c>
      <c r="F18" s="11" t="s">
        <v>43</v>
      </c>
      <c r="G18" s="23">
        <v>-915040000</v>
      </c>
      <c r="H18" s="11" t="s">
        <v>83</v>
      </c>
    </row>
    <row r="19" spans="1:8">
      <c r="A19" s="6">
        <v>18</v>
      </c>
      <c r="B19" s="6">
        <v>18</v>
      </c>
      <c r="D19" s="9" t="str">
        <f>IFERROR(LOOKUP(C19,[1]Expense!$A:$A,[1]Expense!$B:$B),"")</f>
        <v/>
      </c>
      <c r="E19" s="11" t="s">
        <v>51</v>
      </c>
      <c r="F19" s="11" t="s">
        <v>43</v>
      </c>
      <c r="G19" s="23">
        <v>-4903720</v>
      </c>
      <c r="H19" s="11" t="s">
        <v>39</v>
      </c>
    </row>
    <row r="20" spans="1:8">
      <c r="A20" s="6">
        <v>19</v>
      </c>
      <c r="B20" s="6">
        <v>19</v>
      </c>
      <c r="C20" s="11" t="s">
        <v>58</v>
      </c>
      <c r="D20" s="9" t="str">
        <f>IFERROR(LOOKUP(C20,[1]Expense!$A:$A,[1]Expense!$B:$B),"")</f>
        <v xml:space="preserve">Biaya Upah Pengemasan Produk </v>
      </c>
      <c r="G20" s="23">
        <v>-425000</v>
      </c>
      <c r="H20" s="11" t="s">
        <v>59</v>
      </c>
    </row>
    <row r="21" spans="1:8">
      <c r="A21" s="6">
        <v>20</v>
      </c>
      <c r="B21" s="6">
        <v>20</v>
      </c>
      <c r="C21" s="11" t="s">
        <v>58</v>
      </c>
      <c r="D21" s="9" t="str">
        <f>IFERROR(LOOKUP(C21,[1]Expense!$A:$A,[1]Expense!$B:$B),"")</f>
        <v xml:space="preserve">Biaya Upah Pengemasan Produk </v>
      </c>
      <c r="E21" s="11"/>
      <c r="F21" s="11"/>
      <c r="G21" s="23">
        <v>-375000</v>
      </c>
      <c r="H21" s="11" t="s">
        <v>61</v>
      </c>
    </row>
    <row r="22" spans="1:8">
      <c r="A22" s="6">
        <v>20</v>
      </c>
      <c r="B22" s="6">
        <v>21</v>
      </c>
      <c r="C22" s="11" t="s">
        <v>58</v>
      </c>
      <c r="D22" s="9" t="str">
        <f>IFERROR(LOOKUP(C22,[1]Expense!$A:$A,[1]Expense!$B:$B),"")</f>
        <v xml:space="preserve">Biaya Upah Pengemasan Produk </v>
      </c>
      <c r="E22" s="11"/>
      <c r="F22" s="11"/>
      <c r="G22" s="23">
        <v>-375000</v>
      </c>
      <c r="H22" s="11" t="s">
        <v>62</v>
      </c>
    </row>
    <row r="23" spans="1:8">
      <c r="A23" s="6">
        <v>20</v>
      </c>
      <c r="B23" s="6">
        <v>22</v>
      </c>
      <c r="C23" s="11" t="s">
        <v>58</v>
      </c>
      <c r="D23" s="9" t="str">
        <f>IFERROR(LOOKUP(C23,[1]Expense!$A:$A,[1]Expense!$B:$B),"")</f>
        <v xml:space="preserve">Biaya Upah Pengemasan Produk </v>
      </c>
      <c r="E23" s="11"/>
      <c r="F23" s="11"/>
      <c r="G23" s="23">
        <v>-375000</v>
      </c>
      <c r="H23" s="11" t="s">
        <v>63</v>
      </c>
    </row>
    <row r="24" spans="1:8">
      <c r="A24" s="6">
        <v>20</v>
      </c>
      <c r="B24" s="6">
        <v>23</v>
      </c>
      <c r="C24" s="11" t="s">
        <v>58</v>
      </c>
      <c r="D24" s="9" t="str">
        <f>IFERROR(LOOKUP(C24,[1]Expense!$A:$A,[1]Expense!$B:$B),"")</f>
        <v xml:space="preserve">Biaya Upah Pengemasan Produk </v>
      </c>
      <c r="E24" s="11"/>
      <c r="F24" s="11"/>
      <c r="G24" s="23">
        <v>-375000</v>
      </c>
      <c r="H24" s="11" t="s">
        <v>64</v>
      </c>
    </row>
    <row r="25" spans="1:8">
      <c r="A25" s="6">
        <v>20</v>
      </c>
      <c r="B25" s="6">
        <v>24</v>
      </c>
      <c r="C25" s="11" t="s">
        <v>58</v>
      </c>
      <c r="D25" s="9" t="str">
        <f>IFERROR(LOOKUP(C25,[1]Expense!$A:$A,[1]Expense!$B:$B),"")</f>
        <v xml:space="preserve">Biaya Upah Pengemasan Produk </v>
      </c>
      <c r="E25" s="11"/>
      <c r="F25" s="11"/>
      <c r="G25" s="23">
        <v>-375000</v>
      </c>
      <c r="H25" s="11" t="s">
        <v>65</v>
      </c>
    </row>
    <row r="26" spans="1:8">
      <c r="A26" s="6">
        <v>21</v>
      </c>
      <c r="B26" s="6">
        <v>25</v>
      </c>
      <c r="C26" s="11" t="s">
        <v>60</v>
      </c>
      <c r="D26" s="9" t="str">
        <f>IFERROR(LOOKUP(C26,[1]Expense!$A:$A,[1]Expense!$B:$B),"")</f>
        <v xml:space="preserve">Biaya Upah Lembur </v>
      </c>
      <c r="E26" s="11"/>
      <c r="F26" s="11"/>
      <c r="G26" s="23">
        <v>-75000</v>
      </c>
      <c r="H26" s="11" t="s">
        <v>66</v>
      </c>
    </row>
    <row r="27" spans="1:8">
      <c r="A27" s="6">
        <v>21</v>
      </c>
      <c r="B27" s="6">
        <v>26</v>
      </c>
      <c r="C27" s="11" t="s">
        <v>60</v>
      </c>
      <c r="D27" s="9" t="str">
        <f>IFERROR(LOOKUP(C27,[1]Expense!$A:$A,[1]Expense!$B:$B),"")</f>
        <v xml:space="preserve">Biaya Upah Lembur </v>
      </c>
      <c r="G27" s="23">
        <v>-75000</v>
      </c>
      <c r="H27" s="11" t="s">
        <v>67</v>
      </c>
    </row>
    <row r="28" spans="1:8">
      <c r="A28" s="6">
        <v>21</v>
      </c>
      <c r="B28" s="6">
        <v>27</v>
      </c>
      <c r="C28" s="11" t="s">
        <v>60</v>
      </c>
      <c r="D28" s="9" t="str">
        <f>IFERROR(LOOKUP(C28,[1]Expense!$A:$A,[1]Expense!$B:$B),"")</f>
        <v xml:space="preserve">Biaya Upah Lembur </v>
      </c>
      <c r="G28" s="23">
        <v>-75000</v>
      </c>
      <c r="H28" s="11" t="s">
        <v>68</v>
      </c>
    </row>
    <row r="29" spans="1:8">
      <c r="A29" s="6">
        <v>21</v>
      </c>
      <c r="B29" s="6">
        <v>28</v>
      </c>
      <c r="C29" s="11" t="s">
        <v>60</v>
      </c>
      <c r="D29" s="9" t="str">
        <f>IFERROR(LOOKUP(C29,[1]Expense!$A:$A,[1]Expense!$B:$B),"")</f>
        <v xml:space="preserve">Biaya Upah Lembur </v>
      </c>
      <c r="G29" s="23">
        <v>-75000</v>
      </c>
      <c r="H29" s="11" t="s">
        <v>69</v>
      </c>
    </row>
    <row r="30" spans="1:8">
      <c r="A30" s="6">
        <v>21</v>
      </c>
      <c r="B30" s="6">
        <v>29</v>
      </c>
      <c r="C30" s="11" t="s">
        <v>60</v>
      </c>
      <c r="D30" s="9" t="str">
        <f>IFERROR(LOOKUP(C30,[1]Expense!$A:$A,[1]Expense!$B:$B),"")</f>
        <v xml:space="preserve">Biaya Upah Lembur </v>
      </c>
      <c r="G30" s="23">
        <v>-75000</v>
      </c>
      <c r="H30" s="11" t="s">
        <v>70</v>
      </c>
    </row>
    <row r="31" spans="1:8">
      <c r="A31" s="6">
        <v>21</v>
      </c>
      <c r="B31" s="6">
        <v>30</v>
      </c>
      <c r="C31" s="11" t="s">
        <v>60</v>
      </c>
      <c r="D31" s="9" t="str">
        <f>IFERROR(LOOKUP(C31,[1]Expense!$A:$A,[1]Expense!$B:$B),"")</f>
        <v xml:space="preserve">Biaya Upah Lembur </v>
      </c>
      <c r="G31" s="23">
        <v>-75000</v>
      </c>
      <c r="H31" s="11" t="s">
        <v>71</v>
      </c>
    </row>
    <row r="32" spans="1:8">
      <c r="A32" s="6">
        <v>22</v>
      </c>
      <c r="B32" s="6">
        <v>31</v>
      </c>
      <c r="C32" s="11" t="s">
        <v>79</v>
      </c>
      <c r="D32" s="9" t="str">
        <f>IFERROR(LOOKUP(C32,[1]Expense!$A:$A,[1]Expense!$B:$B),"")</f>
        <v xml:space="preserve">Biaya Penggunaan Listrik PLN </v>
      </c>
      <c r="G32" s="23">
        <v>-202000</v>
      </c>
      <c r="H32" s="11" t="s">
        <v>82</v>
      </c>
    </row>
    <row r="33" spans="1:8">
      <c r="A33" s="6">
        <v>23</v>
      </c>
      <c r="B33" s="6">
        <v>32</v>
      </c>
      <c r="C33" s="11" t="s">
        <v>78</v>
      </c>
      <c r="D33" s="9" t="str">
        <f>IFERROR(LOOKUP(C33,[1]Expense!$A:$A,[1]Expense!$B:$B),"")</f>
        <v xml:space="preserve">Biaya Upah Buruh Bongkar Muat </v>
      </c>
      <c r="G33" s="23">
        <v>-200000</v>
      </c>
      <c r="H33" s="11" t="s">
        <v>72</v>
      </c>
    </row>
    <row r="34" spans="1:8">
      <c r="A34" s="6">
        <v>24</v>
      </c>
      <c r="B34" s="6">
        <v>33</v>
      </c>
      <c r="D34" s="9" t="str">
        <f>IFERROR(LOOKUP(C34,[1]Expense!$A:$A,[1]Expense!$B:$B),"")</f>
        <v/>
      </c>
      <c r="G34" s="23">
        <v>-30000</v>
      </c>
      <c r="H34" s="11" t="s">
        <v>73</v>
      </c>
    </row>
    <row r="35" spans="1:8">
      <c r="A35" s="6">
        <v>25</v>
      </c>
      <c r="B35" s="6">
        <v>34</v>
      </c>
      <c r="C35" s="11" t="s">
        <v>77</v>
      </c>
      <c r="D35" s="9" t="str">
        <f>IFERROR(LOOKUP(C35,[1]Expense!$A:$A,[1]Expense!$B:$B),"")</f>
        <v>Biaya Iuran Keamanan Lingkungan</v>
      </c>
      <c r="E35" s="11"/>
      <c r="F35" s="11"/>
      <c r="G35" s="23">
        <v>-600000</v>
      </c>
      <c r="H35" s="11" t="s">
        <v>75</v>
      </c>
    </row>
    <row r="36" spans="1:8">
      <c r="A36" s="6">
        <v>25</v>
      </c>
      <c r="B36" s="6">
        <v>35</v>
      </c>
      <c r="C36" s="11" t="s">
        <v>77</v>
      </c>
      <c r="D36" s="9" t="str">
        <f>IFERROR(LOOKUP(C36,[1]Expense!$A:$A,[1]Expense!$B:$B),"")</f>
        <v>Biaya Iuran Keamanan Lingkungan</v>
      </c>
      <c r="E36" s="11"/>
      <c r="F36" s="11"/>
      <c r="G36" s="23">
        <v>-600000</v>
      </c>
      <c r="H36" s="11" t="s">
        <v>74</v>
      </c>
    </row>
    <row r="37" spans="1:8">
      <c r="A37" s="6">
        <v>25</v>
      </c>
      <c r="B37" s="6">
        <v>36</v>
      </c>
      <c r="C37" s="11" t="s">
        <v>77</v>
      </c>
      <c r="D37" s="9" t="str">
        <f>IFERROR(LOOKUP(C37,[1]Expense!$A:$A,[1]Expense!$B:$B),"")</f>
        <v>Biaya Iuran Keamanan Lingkungan</v>
      </c>
      <c r="E37" s="11"/>
      <c r="F37" s="11"/>
      <c r="G37" s="23">
        <v>-600000</v>
      </c>
      <c r="H37" s="11" t="s">
        <v>76</v>
      </c>
    </row>
    <row r="38" spans="1:8">
      <c r="A38" s="6">
        <v>26</v>
      </c>
      <c r="B38" s="6">
        <v>37</v>
      </c>
      <c r="C38" s="11" t="s">
        <v>84</v>
      </c>
      <c r="D38" s="9" t="str">
        <f>IFERROR(LOOKUP(C38,[1]Expense!$A:$A,[1]Expense!$B:$B),"")</f>
        <v xml:space="preserve">Biaya Sewa Kendaraan Operasional </v>
      </c>
      <c r="E38" s="11" t="s">
        <v>90</v>
      </c>
      <c r="F38" s="11" t="s">
        <v>43</v>
      </c>
      <c r="G38" s="23">
        <v>-262500</v>
      </c>
      <c r="H38" s="11" t="s">
        <v>85</v>
      </c>
    </row>
    <row r="39" spans="1:8">
      <c r="A39" s="6">
        <v>26</v>
      </c>
      <c r="B39" s="6">
        <v>38</v>
      </c>
      <c r="C39" s="11" t="s">
        <v>84</v>
      </c>
      <c r="D39" s="9" t="str">
        <f>IFERROR(LOOKUP(C39,[1]Expense!$A:$A,[1]Expense!$B:$B),"")</f>
        <v xml:space="preserve">Biaya Sewa Kendaraan Operasional </v>
      </c>
      <c r="E39" s="11" t="s">
        <v>90</v>
      </c>
      <c r="F39" s="11" t="s">
        <v>43</v>
      </c>
      <c r="G39" s="23">
        <v>-225000</v>
      </c>
      <c r="H39" s="11" t="s">
        <v>86</v>
      </c>
    </row>
    <row r="40" spans="1:8">
      <c r="A40" s="6">
        <v>26</v>
      </c>
      <c r="B40" s="6">
        <v>39</v>
      </c>
      <c r="C40" s="11" t="s">
        <v>84</v>
      </c>
      <c r="D40" s="9" t="str">
        <f>IFERROR(LOOKUP(C40,[1]Expense!$A:$A,[1]Expense!$B:$B),"")</f>
        <v xml:space="preserve">Biaya Sewa Kendaraan Operasional </v>
      </c>
      <c r="E40" s="11" t="s">
        <v>90</v>
      </c>
      <c r="F40" s="11" t="s">
        <v>43</v>
      </c>
      <c r="G40" s="23">
        <v>-337500</v>
      </c>
      <c r="H40" s="11" t="s">
        <v>87</v>
      </c>
    </row>
    <row r="41" spans="1:8">
      <c r="A41" s="6">
        <v>26</v>
      </c>
      <c r="B41" s="6">
        <v>40</v>
      </c>
      <c r="C41" s="11" t="s">
        <v>84</v>
      </c>
      <c r="D41" s="9" t="str">
        <f>IFERROR(LOOKUP(C41,[1]Expense!$A:$A,[1]Expense!$B:$B),"")</f>
        <v xml:space="preserve">Biaya Sewa Kendaraan Operasional </v>
      </c>
      <c r="E41" s="11" t="s">
        <v>90</v>
      </c>
      <c r="F41" s="11" t="s">
        <v>43</v>
      </c>
      <c r="G41" s="23">
        <v>-225000</v>
      </c>
      <c r="H41" s="11" t="s">
        <v>88</v>
      </c>
    </row>
    <row r="42" spans="1:8">
      <c r="A42" s="6">
        <v>27</v>
      </c>
      <c r="B42" s="6">
        <v>41</v>
      </c>
      <c r="D42" s="9" t="str">
        <f>IFERROR(LOOKUP(C42,[1]Expense!$A:$A,[1]Expense!$B:$B),"")</f>
        <v/>
      </c>
      <c r="G42" s="23">
        <v>5355000</v>
      </c>
      <c r="H42" s="11" t="s">
        <v>91</v>
      </c>
    </row>
    <row r="43" spans="1:8">
      <c r="A43" s="6">
        <v>28</v>
      </c>
      <c r="B43" s="6">
        <v>42</v>
      </c>
      <c r="D43" s="9" t="str">
        <f>IFERROR(LOOKUP(C43,[1]Expense!$A:$A,[1]Expense!$B:$B),"")</f>
        <v/>
      </c>
      <c r="G43" s="23">
        <v>216685448</v>
      </c>
      <c r="H43" s="11" t="s">
        <v>48</v>
      </c>
    </row>
    <row r="44" spans="1:8">
      <c r="A44" s="6">
        <v>29</v>
      </c>
      <c r="B44" s="6">
        <v>43</v>
      </c>
      <c r="D44" s="9" t="str">
        <f>IFERROR(LOOKUP(C44,[1]Expense!$A:$A,[1]Expense!$B:$B),"")</f>
        <v/>
      </c>
      <c r="G44" s="23">
        <v>294512347</v>
      </c>
      <c r="H44" s="11" t="s">
        <v>92</v>
      </c>
    </row>
    <row r="45" spans="1:8">
      <c r="A45" s="6">
        <v>30</v>
      </c>
      <c r="B45" s="6">
        <v>44</v>
      </c>
      <c r="D45" s="9" t="str">
        <f>IFERROR(LOOKUP(C45,[1]Expense!$A:$A,[1]Expense!$B:$B),"")</f>
        <v/>
      </c>
      <c r="G45" s="23">
        <v>150147851</v>
      </c>
      <c r="H45" s="11" t="s">
        <v>93</v>
      </c>
    </row>
    <row r="46" spans="1:8">
      <c r="A46" s="6">
        <v>31</v>
      </c>
      <c r="B46" s="6">
        <v>45</v>
      </c>
      <c r="D46" s="9" t="str">
        <f>IFERROR(LOOKUP(C46,[1]Expense!$A:$A,[1]Expense!$B:$B),"")</f>
        <v/>
      </c>
      <c r="E46" s="11"/>
      <c r="F46" s="11"/>
      <c r="G46" s="23">
        <v>321780007</v>
      </c>
      <c r="H46" s="11" t="s">
        <v>94</v>
      </c>
    </row>
    <row r="47" spans="1:8">
      <c r="A47" s="6">
        <v>32</v>
      </c>
      <c r="B47" s="6">
        <v>46</v>
      </c>
      <c r="D47" s="9" t="str">
        <f>IFERROR(LOOKUP(C47,[1]Expense!$A:$A,[1]Expense!$B:$B),"")</f>
        <v/>
      </c>
      <c r="E47" s="11"/>
      <c r="F47" s="11"/>
      <c r="G47" s="23">
        <v>-317970623</v>
      </c>
      <c r="H47" s="11" t="s">
        <v>32</v>
      </c>
    </row>
    <row r="48" spans="1:8">
      <c r="A48" s="6">
        <v>32</v>
      </c>
      <c r="B48" s="6">
        <v>47</v>
      </c>
      <c r="D48" s="9" t="str">
        <f>IFERROR(LOOKUP(C48,[1]Expense!$A:$A,[1]Expense!$B:$B),"")</f>
        <v/>
      </c>
      <c r="G48" s="23">
        <v>-32219000</v>
      </c>
      <c r="H48" s="11" t="s">
        <v>99</v>
      </c>
    </row>
    <row r="49" spans="1:8">
      <c r="A49" s="6">
        <v>32</v>
      </c>
      <c r="B49" s="6">
        <v>48</v>
      </c>
      <c r="D49" s="9" t="str">
        <f>IFERROR(LOOKUP(C49,[1]Expense!$A:$A,[1]Expense!$B:$B),"")</f>
        <v/>
      </c>
      <c r="G49" s="23">
        <v>-8446655</v>
      </c>
      <c r="H49" s="11" t="s">
        <v>100</v>
      </c>
    </row>
    <row r="50" spans="1:8">
      <c r="A50" s="6">
        <v>32</v>
      </c>
      <c r="B50" s="6">
        <v>49</v>
      </c>
      <c r="D50" s="9" t="str">
        <f>IFERROR(LOOKUP(C50,[1]Expense!$A:$A,[1]Expense!$B:$B),"")</f>
        <v/>
      </c>
      <c r="G50" s="23">
        <v>-152583608</v>
      </c>
      <c r="H50" s="11" t="s">
        <v>101</v>
      </c>
    </row>
    <row r="51" spans="1:8">
      <c r="A51" s="6">
        <v>32</v>
      </c>
      <c r="B51" s="6">
        <v>50</v>
      </c>
      <c r="D51" s="9" t="str">
        <f>IFERROR(LOOKUP(C51,[1]Expense!$A:$A,[1]Expense!$B:$B),"")</f>
        <v/>
      </c>
      <c r="G51" s="23">
        <v>-158418934</v>
      </c>
      <c r="H51" s="11" t="s">
        <v>102</v>
      </c>
    </row>
    <row r="52" spans="1:8">
      <c r="A52" s="6">
        <v>32</v>
      </c>
      <c r="B52" s="6">
        <v>51</v>
      </c>
      <c r="D52" s="9" t="str">
        <f>IFERROR(LOOKUP(C52,[1]Expense!$A:$A,[1]Expense!$B:$B),"")</f>
        <v/>
      </c>
      <c r="E52" s="11"/>
      <c r="F52" s="11"/>
      <c r="G52" s="23">
        <v>-330361180</v>
      </c>
      <c r="H52" s="11" t="s">
        <v>103</v>
      </c>
    </row>
    <row r="53" spans="1:8">
      <c r="A53" s="6">
        <v>33</v>
      </c>
      <c r="B53" s="6">
        <v>52</v>
      </c>
      <c r="D53" s="9" t="str">
        <f>IFERROR(LOOKUP(C53,[1]Expense!$A:$A,[1]Expense!$B:$B),"")</f>
        <v/>
      </c>
      <c r="E53" s="11" t="s">
        <v>95</v>
      </c>
      <c r="F53" s="11" t="s">
        <v>43</v>
      </c>
      <c r="G53" s="23">
        <v>-5355000</v>
      </c>
      <c r="H53" s="11" t="s">
        <v>91</v>
      </c>
    </row>
    <row r="54" spans="1:8">
      <c r="A54" s="6">
        <v>34</v>
      </c>
      <c r="B54" s="6">
        <v>53</v>
      </c>
      <c r="C54" s="11" t="s">
        <v>58</v>
      </c>
      <c r="D54" s="9" t="str">
        <f>IFERROR(LOOKUP(C54,[1]Expense!$A:$A,[1]Expense!$B:$B),"")</f>
        <v xml:space="preserve">Biaya Upah Pengemasan Produk </v>
      </c>
      <c r="E54" s="11"/>
      <c r="F54" s="11"/>
      <c r="G54" s="23">
        <v>-425000</v>
      </c>
      <c r="H54" s="11" t="s">
        <v>104</v>
      </c>
    </row>
    <row r="55" spans="1:8">
      <c r="A55" s="6">
        <v>35</v>
      </c>
      <c r="B55" s="6">
        <v>54</v>
      </c>
      <c r="C55" s="11" t="s">
        <v>58</v>
      </c>
      <c r="D55" s="9" t="str">
        <f>IFERROR(LOOKUP(C55,[1]Expense!$A:$A,[1]Expense!$B:$B),"")</f>
        <v xml:space="preserve">Biaya Upah Pengemasan Produk </v>
      </c>
      <c r="E55" s="11"/>
      <c r="F55" s="11"/>
      <c r="G55" s="23">
        <v>-75000</v>
      </c>
      <c r="H55" s="11" t="s">
        <v>105</v>
      </c>
    </row>
    <row r="56" spans="1:8">
      <c r="A56" s="6">
        <v>35</v>
      </c>
      <c r="B56" s="6">
        <v>55</v>
      </c>
      <c r="C56" s="11" t="s">
        <v>58</v>
      </c>
      <c r="D56" s="9" t="str">
        <f>IFERROR(LOOKUP(C56,[1]Expense!$A:$A,[1]Expense!$B:$B),"")</f>
        <v xml:space="preserve">Biaya Upah Pengemasan Produk </v>
      </c>
      <c r="E56" s="11"/>
      <c r="F56" s="11"/>
      <c r="G56" s="23">
        <v>-75000</v>
      </c>
      <c r="H56" s="11" t="s">
        <v>106</v>
      </c>
    </row>
    <row r="57" spans="1:8">
      <c r="A57" s="6">
        <v>35</v>
      </c>
      <c r="B57" s="6">
        <v>56</v>
      </c>
      <c r="C57" s="11" t="s">
        <v>58</v>
      </c>
      <c r="D57" s="9" t="str">
        <f>IFERROR(LOOKUP(C57,[1]Expense!$A:$A,[1]Expense!$B:$B),"")</f>
        <v xml:space="preserve">Biaya Upah Pengemasan Produk </v>
      </c>
      <c r="E57" s="11"/>
      <c r="F57" s="11"/>
      <c r="G57" s="23">
        <v>-75000</v>
      </c>
      <c r="H57" s="11" t="s">
        <v>107</v>
      </c>
    </row>
    <row r="58" spans="1:8">
      <c r="A58" s="6">
        <v>35</v>
      </c>
      <c r="B58" s="6">
        <v>57</v>
      </c>
      <c r="C58" s="11" t="s">
        <v>58</v>
      </c>
      <c r="D58" s="9" t="str">
        <f>IFERROR(LOOKUP(C58,[1]Expense!$A:$A,[1]Expense!$B:$B),"")</f>
        <v xml:space="preserve">Biaya Upah Pengemasan Produk </v>
      </c>
      <c r="E58" s="11"/>
      <c r="F58" s="11"/>
      <c r="G58" s="23">
        <v>-75000</v>
      </c>
      <c r="H58" s="11" t="s">
        <v>108</v>
      </c>
    </row>
    <row r="59" spans="1:8">
      <c r="A59" s="6">
        <v>36</v>
      </c>
      <c r="B59" s="6">
        <v>58</v>
      </c>
      <c r="C59" s="11" t="s">
        <v>60</v>
      </c>
      <c r="D59" s="9" t="str">
        <f>IFERROR(LOOKUP(C59,[1]Expense!$A:$A,[1]Expense!$B:$B),"")</f>
        <v xml:space="preserve">Biaya Upah Lembur </v>
      </c>
      <c r="E59" s="11"/>
      <c r="F59" s="11"/>
      <c r="G59" s="23">
        <v>-15000</v>
      </c>
      <c r="H59" s="11" t="s">
        <v>109</v>
      </c>
    </row>
    <row r="60" spans="1:8">
      <c r="A60" s="6">
        <v>36</v>
      </c>
      <c r="B60" s="6">
        <v>59</v>
      </c>
      <c r="C60" s="11" t="s">
        <v>60</v>
      </c>
      <c r="D60" s="9" t="str">
        <f>IFERROR(LOOKUP(C60,[1]Expense!$A:$A,[1]Expense!$B:$B),"")</f>
        <v xml:space="preserve">Biaya Upah Lembur </v>
      </c>
      <c r="E60" s="11"/>
      <c r="F60" s="11"/>
      <c r="G60" s="23">
        <v>-15000</v>
      </c>
      <c r="H60" s="11" t="s">
        <v>110</v>
      </c>
    </row>
    <row r="61" spans="1:8">
      <c r="A61" s="6">
        <v>36</v>
      </c>
      <c r="B61" s="6">
        <v>60</v>
      </c>
      <c r="C61" s="11" t="s">
        <v>60</v>
      </c>
      <c r="D61" s="9" t="str">
        <f>IFERROR(LOOKUP(C61,[1]Expense!$A:$A,[1]Expense!$B:$B),"")</f>
        <v xml:space="preserve">Biaya Upah Lembur </v>
      </c>
      <c r="E61" s="11"/>
      <c r="F61" s="11"/>
      <c r="G61" s="23">
        <v>-15000</v>
      </c>
      <c r="H61" s="11" t="s">
        <v>111</v>
      </c>
    </row>
    <row r="62" spans="1:8">
      <c r="A62" s="6">
        <v>36</v>
      </c>
      <c r="B62" s="6">
        <v>61</v>
      </c>
      <c r="C62" s="11" t="s">
        <v>60</v>
      </c>
      <c r="D62" s="9" t="str">
        <f>IFERROR(LOOKUP(C62,[1]Expense!$A:$A,[1]Expense!$B:$B),"")</f>
        <v xml:space="preserve">Biaya Upah Lembur </v>
      </c>
      <c r="G62" s="23">
        <v>-15000</v>
      </c>
      <c r="H62" s="11" t="s">
        <v>112</v>
      </c>
    </row>
    <row r="63" spans="1:8">
      <c r="A63" s="6">
        <v>36</v>
      </c>
      <c r="B63" s="6">
        <v>62</v>
      </c>
      <c r="C63" s="11" t="s">
        <v>60</v>
      </c>
      <c r="D63" s="9" t="str">
        <f>IFERROR(LOOKUP(C63,[1]Expense!$A:$A,[1]Expense!$B:$B),"")</f>
        <v xml:space="preserve">Biaya Upah Lembur </v>
      </c>
      <c r="E63" s="11"/>
      <c r="F63" s="11"/>
      <c r="G63" s="23">
        <v>-60000</v>
      </c>
      <c r="H63" s="11" t="s">
        <v>113</v>
      </c>
    </row>
    <row r="64" spans="1:8">
      <c r="A64" s="6">
        <v>37</v>
      </c>
      <c r="B64" s="6">
        <v>63</v>
      </c>
      <c r="C64" s="11" t="s">
        <v>58</v>
      </c>
      <c r="D64" s="9" t="str">
        <f>IFERROR(LOOKUP(C64,[1]Expense!$A:$A,[1]Expense!$B:$B),"")</f>
        <v xml:space="preserve">Biaya Upah Pengemasan Produk </v>
      </c>
      <c r="E64" s="11"/>
      <c r="F64" s="11"/>
      <c r="G64" s="23">
        <v>-150000</v>
      </c>
      <c r="H64" s="11" t="s">
        <v>114</v>
      </c>
    </row>
    <row r="65" spans="1:8">
      <c r="A65" s="6">
        <v>37</v>
      </c>
      <c r="B65" s="6">
        <v>64</v>
      </c>
      <c r="C65" s="11" t="s">
        <v>58</v>
      </c>
      <c r="D65" s="9" t="str">
        <f>IFERROR(LOOKUP(C65,[1]Expense!$A:$A,[1]Expense!$B:$B),"")</f>
        <v xml:space="preserve">Biaya Upah Pengemasan Produk </v>
      </c>
      <c r="E65" s="11"/>
      <c r="F65" s="11"/>
      <c r="G65" s="23">
        <v>-225000</v>
      </c>
      <c r="H65" s="11" t="s">
        <v>115</v>
      </c>
    </row>
    <row r="66" spans="1:8">
      <c r="A66" s="6">
        <v>37</v>
      </c>
      <c r="B66" s="6">
        <v>65</v>
      </c>
      <c r="C66" s="11" t="s">
        <v>58</v>
      </c>
      <c r="D66" s="9" t="str">
        <f>IFERROR(LOOKUP(C66,[1]Expense!$A:$A,[1]Expense!$B:$B),"")</f>
        <v xml:space="preserve">Biaya Upah Pengemasan Produk </v>
      </c>
      <c r="E66" s="11"/>
      <c r="F66" s="11"/>
      <c r="G66" s="23">
        <v>-112500</v>
      </c>
      <c r="H66" s="11" t="s">
        <v>116</v>
      </c>
    </row>
    <row r="67" spans="1:8">
      <c r="A67" s="6">
        <v>37</v>
      </c>
      <c r="B67" s="6">
        <v>66</v>
      </c>
      <c r="C67" s="11" t="s">
        <v>58</v>
      </c>
      <c r="D67" s="9" t="str">
        <f>IFERROR(LOOKUP(C67,[1]Expense!$A:$A,[1]Expense!$B:$B),"")</f>
        <v xml:space="preserve">Biaya Upah Pengemasan Produk </v>
      </c>
      <c r="E67" s="11"/>
      <c r="F67" s="11"/>
      <c r="G67" s="23">
        <v>-150000</v>
      </c>
      <c r="H67" s="11" t="s">
        <v>117</v>
      </c>
    </row>
    <row r="68" spans="1:8">
      <c r="A68" s="6">
        <v>37</v>
      </c>
      <c r="B68" s="6">
        <v>67</v>
      </c>
      <c r="C68" s="11" t="s">
        <v>58</v>
      </c>
      <c r="D68" s="9" t="str">
        <f>IFERROR(LOOKUP(C68,[1]Expense!$A:$A,[1]Expense!$B:$B),"")</f>
        <v xml:space="preserve">Biaya Upah Pengemasan Produk </v>
      </c>
      <c r="E68" s="11"/>
      <c r="F68" s="11"/>
      <c r="G68" s="23">
        <v>-225000</v>
      </c>
      <c r="H68" s="11" t="s">
        <v>118</v>
      </c>
    </row>
    <row r="69" spans="1:8">
      <c r="A69" s="6">
        <v>37</v>
      </c>
      <c r="B69" s="6">
        <v>68</v>
      </c>
      <c r="C69" s="11" t="s">
        <v>58</v>
      </c>
      <c r="D69" s="9" t="str">
        <f>IFERROR(LOOKUP(C69,[1]Expense!$A:$A,[1]Expense!$B:$B),"")</f>
        <v xml:space="preserve">Biaya Upah Pengemasan Produk </v>
      </c>
      <c r="E69" s="11"/>
      <c r="F69" s="11"/>
      <c r="G69" s="23">
        <v>-225000</v>
      </c>
      <c r="H69" s="11" t="s">
        <v>119</v>
      </c>
    </row>
    <row r="70" spans="1:8">
      <c r="A70" s="6">
        <v>38</v>
      </c>
      <c r="B70" s="6">
        <v>69</v>
      </c>
      <c r="C70" s="11" t="s">
        <v>60</v>
      </c>
      <c r="D70" s="9" t="str">
        <f>IFERROR(LOOKUP(C70,[1]Expense!$A:$A,[1]Expense!$B:$B),"")</f>
        <v xml:space="preserve">Biaya Upah Lembur </v>
      </c>
      <c r="E70" s="11"/>
      <c r="F70" s="11"/>
      <c r="G70" s="23">
        <v>-30000</v>
      </c>
      <c r="H70" s="11" t="s">
        <v>120</v>
      </c>
    </row>
    <row r="71" spans="1:8">
      <c r="A71" s="6">
        <v>38</v>
      </c>
      <c r="B71" s="6">
        <v>70</v>
      </c>
      <c r="C71" s="11" t="s">
        <v>60</v>
      </c>
      <c r="D71" s="9" t="str">
        <f>IFERROR(LOOKUP(C71,[1]Expense!$A:$A,[1]Expense!$B:$B),"")</f>
        <v xml:space="preserve">Biaya Upah Lembur </v>
      </c>
      <c r="E71" s="11"/>
      <c r="F71" s="11"/>
      <c r="G71" s="23">
        <v>-30000</v>
      </c>
      <c r="H71" s="11" t="s">
        <v>121</v>
      </c>
    </row>
    <row r="72" spans="1:8">
      <c r="A72" s="6">
        <v>38</v>
      </c>
      <c r="B72" s="6">
        <v>71</v>
      </c>
      <c r="C72" s="11" t="s">
        <v>60</v>
      </c>
      <c r="D72" s="9" t="str">
        <f>IFERROR(LOOKUP(C72,[1]Expense!$A:$A,[1]Expense!$B:$B),"")</f>
        <v xml:space="preserve">Biaya Upah Lembur </v>
      </c>
      <c r="E72" s="11"/>
      <c r="F72" s="11"/>
      <c r="G72" s="23">
        <v>-15000</v>
      </c>
      <c r="H72" s="11" t="s">
        <v>122</v>
      </c>
    </row>
    <row r="73" spans="1:8">
      <c r="A73" s="6">
        <v>38</v>
      </c>
      <c r="B73" s="6">
        <v>72</v>
      </c>
      <c r="C73" s="11" t="s">
        <v>60</v>
      </c>
      <c r="D73" s="9" t="str">
        <f>IFERROR(LOOKUP(C73,[1]Expense!$A:$A,[1]Expense!$B:$B),"")</f>
        <v xml:space="preserve">Biaya Upah Lembur </v>
      </c>
      <c r="E73" s="11"/>
      <c r="F73" s="11"/>
      <c r="G73" s="23">
        <v>-45000</v>
      </c>
      <c r="H73" s="11" t="s">
        <v>123</v>
      </c>
    </row>
    <row r="74" spans="1:8">
      <c r="A74" s="6">
        <v>38</v>
      </c>
      <c r="B74" s="6">
        <v>73</v>
      </c>
      <c r="C74" s="11" t="s">
        <v>60</v>
      </c>
      <c r="D74" s="9" t="str">
        <f>IFERROR(LOOKUP(C74,[1]Expense!$A:$A,[1]Expense!$B:$B),"")</f>
        <v xml:space="preserve">Biaya Upah Lembur </v>
      </c>
      <c r="E74" s="11"/>
      <c r="F74" s="11"/>
      <c r="G74" s="23">
        <v>-45000</v>
      </c>
      <c r="H74" s="11" t="s">
        <v>125</v>
      </c>
    </row>
    <row r="75" spans="1:8">
      <c r="A75" s="6">
        <v>38</v>
      </c>
      <c r="B75" s="6">
        <v>74</v>
      </c>
      <c r="C75" s="11" t="s">
        <v>60</v>
      </c>
      <c r="D75" s="9" t="str">
        <f>IFERROR(LOOKUP(C75,[1]Expense!$A:$A,[1]Expense!$B:$B),"")</f>
        <v xml:space="preserve">Biaya Upah Lembur </v>
      </c>
      <c r="E75" s="11"/>
      <c r="F75" s="11"/>
      <c r="G75" s="23">
        <v>-45000</v>
      </c>
      <c r="H75" s="11" t="s">
        <v>124</v>
      </c>
    </row>
    <row r="76" spans="1:8">
      <c r="A76" s="6">
        <v>39</v>
      </c>
      <c r="B76" s="6">
        <v>75</v>
      </c>
      <c r="C76" s="11" t="s">
        <v>78</v>
      </c>
      <c r="D76" s="9" t="str">
        <f>IFERROR(LOOKUP(C76,[1]Expense!$A:$A,[1]Expense!$B:$B),"")</f>
        <v xml:space="preserve">Biaya Upah Buruh Bongkar Muat </v>
      </c>
      <c r="E76" s="11"/>
      <c r="F76" s="11"/>
      <c r="G76" s="23">
        <v>-735000</v>
      </c>
      <c r="H76" s="11" t="s">
        <v>126</v>
      </c>
    </row>
    <row r="77" spans="1:8">
      <c r="A77" s="6">
        <v>40</v>
      </c>
      <c r="B77" s="6">
        <v>76</v>
      </c>
      <c r="C77" s="11" t="s">
        <v>78</v>
      </c>
      <c r="D77" s="9" t="str">
        <f>IFERROR(LOOKUP(C77,[1]Expense!$A:$A,[1]Expense!$B:$B),"")</f>
        <v xml:space="preserve">Biaya Upah Buruh Bongkar Muat </v>
      </c>
      <c r="E77" s="11"/>
      <c r="F77" s="11"/>
      <c r="G77" s="23">
        <v>-490000</v>
      </c>
      <c r="H77" s="11" t="s">
        <v>127</v>
      </c>
    </row>
    <row r="78" spans="1:8">
      <c r="A78" s="6">
        <v>40</v>
      </c>
      <c r="B78" s="6">
        <v>77</v>
      </c>
      <c r="C78" s="11" t="s">
        <v>60</v>
      </c>
      <c r="D78" s="9" t="str">
        <f>IFERROR(LOOKUP(C78,[1]Expense!$A:$A,[1]Expense!$B:$B),"")</f>
        <v xml:space="preserve">Biaya Upah Lembur </v>
      </c>
      <c r="E78" s="11"/>
      <c r="F78" s="11"/>
      <c r="G78" s="23">
        <v>-45000</v>
      </c>
      <c r="H78" s="11" t="s">
        <v>128</v>
      </c>
    </row>
    <row r="79" spans="1:8">
      <c r="A79" s="6">
        <v>40</v>
      </c>
      <c r="B79" s="6">
        <v>78</v>
      </c>
      <c r="D79" s="9" t="str">
        <f>IFERROR(LOOKUP(C79,[1]Expense!$A:$A,[1]Expense!$B:$B),"")</f>
        <v/>
      </c>
      <c r="E79" s="11"/>
      <c r="F79" s="11"/>
      <c r="G79" s="23">
        <v>-100000</v>
      </c>
      <c r="H79" s="11" t="s">
        <v>129</v>
      </c>
    </row>
    <row r="80" spans="1:8">
      <c r="A80" s="6">
        <v>41</v>
      </c>
      <c r="B80" s="6">
        <v>79</v>
      </c>
      <c r="C80" s="11" t="s">
        <v>79</v>
      </c>
      <c r="D80" s="9" t="str">
        <f>IFERROR(LOOKUP(C80,[1]Expense!$A:$A,[1]Expense!$B:$B),"")</f>
        <v xml:space="preserve">Biaya Penggunaan Listrik PLN </v>
      </c>
      <c r="E80" s="11"/>
      <c r="F80" s="11"/>
      <c r="G80" s="23">
        <v>-302000</v>
      </c>
      <c r="H80" s="11" t="s">
        <v>130</v>
      </c>
    </row>
    <row r="81" spans="1:8">
      <c r="A81" s="6">
        <v>42</v>
      </c>
      <c r="B81" s="6">
        <v>80</v>
      </c>
      <c r="D81" s="9" t="str">
        <f>IFERROR(LOOKUP(C81,[1]Expense!$A:$A,[1]Expense!$B:$B),"")</f>
        <v/>
      </c>
      <c r="E81" s="11"/>
      <c r="F81" s="11"/>
      <c r="G81" s="23">
        <v>46874347</v>
      </c>
      <c r="H81" s="11" t="s">
        <v>131</v>
      </c>
    </row>
    <row r="82" spans="1:8">
      <c r="A82" s="6">
        <v>43</v>
      </c>
      <c r="B82" s="6">
        <v>81</v>
      </c>
      <c r="D82" s="9" t="str">
        <f>IFERROR(LOOKUP(C82,[1]Expense!$A:$A,[1]Expense!$B:$B),"")</f>
        <v/>
      </c>
      <c r="E82" s="11"/>
      <c r="F82" s="11"/>
      <c r="G82" s="22">
        <v>252522267</v>
      </c>
      <c r="H82" s="11" t="s">
        <v>131</v>
      </c>
    </row>
    <row r="83" spans="1:8">
      <c r="A83" s="6">
        <v>44</v>
      </c>
      <c r="B83" s="6">
        <v>82</v>
      </c>
      <c r="D83" s="9" t="str">
        <f>IFERROR(LOOKUP(C83,[1]Expense!$A:$A,[1]Expense!$B:$B),"")</f>
        <v/>
      </c>
      <c r="E83" s="11"/>
      <c r="F83" s="11"/>
      <c r="G83" s="22">
        <v>574683865</v>
      </c>
      <c r="H83" s="11" t="s">
        <v>133</v>
      </c>
    </row>
    <row r="84" spans="1:8">
      <c r="A84" s="6">
        <v>45</v>
      </c>
      <c r="B84" s="6">
        <v>83</v>
      </c>
      <c r="D84" s="9" t="str">
        <f>IFERROR(LOOKUP(C84,[1]Expense!$A:$A,[1]Expense!$B:$B),"")</f>
        <v/>
      </c>
      <c r="E84" s="11"/>
      <c r="F84" s="11"/>
      <c r="G84" s="22">
        <v>653633477</v>
      </c>
      <c r="H84" s="11" t="s">
        <v>134</v>
      </c>
    </row>
    <row r="85" spans="1:8">
      <c r="A85" s="6">
        <v>46</v>
      </c>
      <c r="B85" s="6">
        <v>84</v>
      </c>
      <c r="D85" s="9" t="str">
        <f>IFERROR(LOOKUP(C85,[1]Expense!$A:$A,[1]Expense!$B:$B),"")</f>
        <v/>
      </c>
      <c r="E85" s="11"/>
      <c r="F85" s="11"/>
      <c r="G85" s="22">
        <v>19160391</v>
      </c>
      <c r="H85" s="11" t="s">
        <v>135</v>
      </c>
    </row>
    <row r="86" spans="1:8">
      <c r="A86" s="6">
        <v>47</v>
      </c>
      <c r="B86" s="6">
        <v>85</v>
      </c>
      <c r="D86" s="9" t="str">
        <f>IFERROR(LOOKUP(C86,[1]Expense!$A:$A,[1]Expense!$B:$B),"")</f>
        <v/>
      </c>
      <c r="E86" s="11" t="s">
        <v>137</v>
      </c>
      <c r="F86" s="11" t="s">
        <v>43</v>
      </c>
      <c r="G86" s="22">
        <v>-725794082</v>
      </c>
      <c r="H86" s="11" t="s">
        <v>103</v>
      </c>
    </row>
    <row r="87" spans="1:8">
      <c r="A87" s="6">
        <v>47</v>
      </c>
      <c r="B87" s="6">
        <v>86</v>
      </c>
      <c r="D87" s="9" t="str">
        <f>IFERROR(LOOKUP(C87,[1]Expense!$A:$A,[1]Expense!$B:$B),"")</f>
        <v/>
      </c>
      <c r="E87" s="11" t="s">
        <v>137</v>
      </c>
      <c r="F87" s="11" t="s">
        <v>43</v>
      </c>
      <c r="G87" s="22">
        <v>-152846936</v>
      </c>
      <c r="H87" s="11" t="s">
        <v>136</v>
      </c>
    </row>
    <row r="88" spans="1:8">
      <c r="A88" s="6">
        <v>47</v>
      </c>
      <c r="B88" s="6">
        <v>87</v>
      </c>
      <c r="D88" s="9" t="str">
        <f>IFERROR(LOOKUP(C88,[1]Expense!$A:$A,[1]Expense!$B:$B),"")</f>
        <v/>
      </c>
      <c r="E88" s="11" t="s">
        <v>137</v>
      </c>
      <c r="F88" s="11" t="s">
        <v>43</v>
      </c>
      <c r="G88" s="22">
        <v>-30488978</v>
      </c>
      <c r="H88" s="11" t="s">
        <v>141</v>
      </c>
    </row>
    <row r="89" spans="1:8">
      <c r="A89" s="6">
        <v>47</v>
      </c>
      <c r="B89" s="6">
        <v>88</v>
      </c>
      <c r="D89" s="9" t="str">
        <f>IFERROR(LOOKUP(C89,[1]Expense!$A:$A,[1]Expense!$B:$B),"")</f>
        <v/>
      </c>
      <c r="E89" s="11" t="s">
        <v>137</v>
      </c>
      <c r="F89" s="11" t="s">
        <v>43</v>
      </c>
      <c r="G89" s="22">
        <v>-80547500</v>
      </c>
      <c r="H89" s="11" t="s">
        <v>142</v>
      </c>
    </row>
    <row r="90" spans="1:8">
      <c r="A90" s="6">
        <v>47</v>
      </c>
      <c r="B90" s="6">
        <v>89</v>
      </c>
      <c r="D90" s="9" t="str">
        <f>IFERROR(LOOKUP(C90,[1]Expense!$A:$A,[1]Expense!$B:$B),"")</f>
        <v/>
      </c>
      <c r="E90" s="11" t="s">
        <v>137</v>
      </c>
      <c r="F90" s="11" t="s">
        <v>43</v>
      </c>
      <c r="G90" s="22">
        <v>-16151162</v>
      </c>
      <c r="H90" s="11" t="s">
        <v>143</v>
      </c>
    </row>
    <row r="91" spans="1:8">
      <c r="A91" s="6">
        <v>47</v>
      </c>
      <c r="B91" s="6">
        <v>90</v>
      </c>
      <c r="D91" s="9" t="str">
        <f>IFERROR(LOOKUP(C91,[1]Expense!$A:$A,[1]Expense!$B:$B),"")</f>
        <v/>
      </c>
      <c r="E91" s="11" t="s">
        <v>137</v>
      </c>
      <c r="F91" s="11" t="s">
        <v>43</v>
      </c>
      <c r="G91" s="22">
        <v>-48381828</v>
      </c>
      <c r="H91" s="11" t="s">
        <v>144</v>
      </c>
    </row>
    <row r="92" spans="1:8">
      <c r="A92" s="6">
        <v>47</v>
      </c>
      <c r="B92" s="6">
        <v>91</v>
      </c>
      <c r="D92" s="9" t="str">
        <f>IFERROR(LOOKUP(C92,[1]Expense!$A:$A,[1]Expense!$B:$B),"")</f>
        <v/>
      </c>
      <c r="E92" s="11" t="s">
        <v>137</v>
      </c>
      <c r="F92" s="11" t="s">
        <v>43</v>
      </c>
      <c r="G92" s="22">
        <v>-44078925</v>
      </c>
      <c r="H92" s="11" t="s">
        <v>145</v>
      </c>
    </row>
    <row r="93" spans="1:8">
      <c r="A93" s="6">
        <v>47</v>
      </c>
      <c r="B93" s="6">
        <v>92</v>
      </c>
      <c r="D93" s="9" t="str">
        <f>IFERROR(LOOKUP(C93,[1]Expense!$A:$A,[1]Expense!$B:$B),"")</f>
        <v/>
      </c>
      <c r="E93" s="11" t="s">
        <v>137</v>
      </c>
      <c r="F93" s="11" t="s">
        <v>43</v>
      </c>
      <c r="G93" s="22">
        <v>-73460431</v>
      </c>
      <c r="H93" s="11" t="s">
        <v>146</v>
      </c>
    </row>
    <row r="94" spans="1:8">
      <c r="A94" s="6">
        <v>47</v>
      </c>
      <c r="B94" s="6">
        <v>93</v>
      </c>
      <c r="D94" s="9" t="str">
        <f>IFERROR(LOOKUP(C94,[1]Expense!$A:$A,[1]Expense!$B:$B),"")</f>
        <v/>
      </c>
      <c r="E94" s="11" t="s">
        <v>137</v>
      </c>
      <c r="F94" s="11" t="s">
        <v>43</v>
      </c>
      <c r="G94" s="22">
        <v>-2222000</v>
      </c>
      <c r="H94" s="11" t="s">
        <v>147</v>
      </c>
    </row>
    <row r="95" spans="1:8">
      <c r="A95" s="6">
        <v>47</v>
      </c>
      <c r="B95" s="6">
        <v>94</v>
      </c>
      <c r="D95" s="9" t="str">
        <f>IFERROR(LOOKUP(C95,[1]Expense!$A:$A,[1]Expense!$B:$B),"")</f>
        <v/>
      </c>
      <c r="E95" s="11" t="s">
        <v>137</v>
      </c>
      <c r="F95" s="11" t="s">
        <v>43</v>
      </c>
      <c r="G95" s="22">
        <v>-42551300</v>
      </c>
      <c r="H95" s="11" t="s">
        <v>148</v>
      </c>
    </row>
    <row r="96" spans="1:8">
      <c r="A96" s="6">
        <v>47</v>
      </c>
      <c r="B96" s="6">
        <v>95</v>
      </c>
      <c r="D96" s="9" t="str">
        <f>IFERROR(LOOKUP(C96,[1]Expense!$A:$A,[1]Expense!$B:$B),"")</f>
        <v/>
      </c>
      <c r="E96" s="11" t="s">
        <v>137</v>
      </c>
      <c r="F96" s="11" t="s">
        <v>43</v>
      </c>
      <c r="G96" s="22">
        <v>-94559432</v>
      </c>
      <c r="H96" s="11" t="s">
        <v>149</v>
      </c>
    </row>
    <row r="97" spans="1:8">
      <c r="A97" s="6">
        <v>47</v>
      </c>
      <c r="B97" s="6">
        <v>96</v>
      </c>
      <c r="D97" s="9" t="str">
        <f>IFERROR(LOOKUP(C97,[1]Expense!$A:$A,[1]Expense!$B:$B),"")</f>
        <v/>
      </c>
      <c r="E97" s="11" t="s">
        <v>137</v>
      </c>
      <c r="F97" s="11" t="s">
        <v>43</v>
      </c>
      <c r="G97" s="22">
        <v>-42462420</v>
      </c>
      <c r="H97" s="11" t="s">
        <v>150</v>
      </c>
    </row>
    <row r="98" spans="1:8">
      <c r="A98" s="6">
        <v>48</v>
      </c>
      <c r="B98" s="6">
        <v>97</v>
      </c>
      <c r="D98" s="9" t="str">
        <f>IFERROR(LOOKUP(C98,[1]Expense!$A:$A,[1]Expense!$B:$B),"")</f>
        <v/>
      </c>
      <c r="E98" s="11"/>
      <c r="F98" s="11"/>
      <c r="G98" s="23">
        <v>-30000</v>
      </c>
      <c r="H98" s="11" t="s">
        <v>151</v>
      </c>
    </row>
    <row r="99" spans="1:8">
      <c r="A99" s="6">
        <v>49</v>
      </c>
      <c r="B99" s="6">
        <v>98</v>
      </c>
      <c r="D99" s="9" t="str">
        <f>IFERROR(LOOKUP(C99,[1]Expense!$A:$A,[1]Expense!$B:$B),"")</f>
        <v/>
      </c>
      <c r="G99" s="23">
        <v>-563000</v>
      </c>
      <c r="H99" s="11" t="s">
        <v>152</v>
      </c>
    </row>
    <row r="100" spans="1:8">
      <c r="A100" s="6">
        <v>50</v>
      </c>
      <c r="B100" s="6">
        <v>99</v>
      </c>
      <c r="D100" s="9" t="str">
        <f>IFERROR(LOOKUP(C100,[1]Expense!$A:$A,[1]Expense!$B:$B),"")</f>
        <v/>
      </c>
      <c r="G100" s="23">
        <v>-90000</v>
      </c>
      <c r="H100" s="11" t="s">
        <v>153</v>
      </c>
    </row>
    <row r="101" spans="1:8">
      <c r="A101" s="6">
        <v>51</v>
      </c>
      <c r="B101" s="6">
        <v>100</v>
      </c>
      <c r="C101" s="11" t="s">
        <v>60</v>
      </c>
      <c r="D101" s="9" t="str">
        <f>IFERROR(LOOKUP(C101,[1]Expense!$A:$A,[1]Expense!$B:$B),"")</f>
        <v xml:space="preserve">Biaya Upah Lembur </v>
      </c>
      <c r="G101" s="23">
        <v>-45000</v>
      </c>
      <c r="H101" s="11" t="s">
        <v>154</v>
      </c>
    </row>
    <row r="102" spans="1:8">
      <c r="A102" s="6">
        <v>47</v>
      </c>
      <c r="B102" s="6">
        <v>101</v>
      </c>
      <c r="D102" s="9" t="str">
        <f>IFERROR(LOOKUP(C102,[1]Expense!$A:$A,[1]Expense!$B:$B),"")</f>
        <v/>
      </c>
      <c r="G102" s="23">
        <v>-146455006</v>
      </c>
      <c r="H102" s="11" t="s">
        <v>155</v>
      </c>
    </row>
    <row r="103" spans="1:8">
      <c r="A103" s="6">
        <v>52</v>
      </c>
      <c r="B103" s="6">
        <v>102</v>
      </c>
      <c r="C103" s="11" t="s">
        <v>58</v>
      </c>
      <c r="D103" s="9" t="str">
        <f>IFERROR(LOOKUP(C103,[1]Expense!$A:$A,[1]Expense!$B:$B),"")</f>
        <v xml:space="preserve">Biaya Upah Pengemasan Produk </v>
      </c>
      <c r="G103" s="23">
        <v>-340000</v>
      </c>
      <c r="H103" s="11" t="s">
        <v>156</v>
      </c>
    </row>
    <row r="104" spans="1:8">
      <c r="A104" s="6">
        <v>53</v>
      </c>
      <c r="B104" s="6">
        <v>103</v>
      </c>
      <c r="C104" s="11" t="s">
        <v>78</v>
      </c>
      <c r="D104" s="9" t="str">
        <f>IFERROR(LOOKUP(C104,[1]Expense!$A:$A,[1]Expense!$B:$B),"")</f>
        <v xml:space="preserve">Biaya Upah Buruh Bongkar Muat </v>
      </c>
      <c r="G104" s="23">
        <v>-120000</v>
      </c>
      <c r="H104" s="11" t="s">
        <v>157</v>
      </c>
    </row>
    <row r="105" spans="1:8">
      <c r="A105" s="6">
        <v>53</v>
      </c>
      <c r="B105" s="6">
        <v>104</v>
      </c>
      <c r="C105" s="11" t="s">
        <v>84</v>
      </c>
      <c r="D105" s="9" t="str">
        <f>IFERROR(LOOKUP(C105,[1]Expense!$A:$A,[1]Expense!$B:$B),"")</f>
        <v xml:space="preserve">Biaya Sewa Kendaraan Operasional </v>
      </c>
      <c r="G105" s="23">
        <v>-125000</v>
      </c>
      <c r="H105" s="11" t="s">
        <v>158</v>
      </c>
    </row>
    <row r="106" spans="1:8">
      <c r="A106" s="6">
        <v>53</v>
      </c>
      <c r="B106" s="6">
        <v>105</v>
      </c>
      <c r="D106" s="9" t="str">
        <f>IFERROR(LOOKUP(C106,[1]Expense!$A:$A,[1]Expense!$B:$B),"")</f>
        <v/>
      </c>
      <c r="G106" s="23">
        <v>-30000</v>
      </c>
      <c r="H106" s="11" t="s">
        <v>159</v>
      </c>
    </row>
    <row r="107" spans="1:8">
      <c r="A107" s="6">
        <v>54</v>
      </c>
      <c r="B107" s="6">
        <v>106</v>
      </c>
      <c r="D107" s="9" t="str">
        <f>IFERROR(LOOKUP(C107,[1]Expense!$A:$A,[1]Expense!$B:$B),"")</f>
        <v/>
      </c>
      <c r="G107" s="23">
        <v>5115000</v>
      </c>
      <c r="H107" s="11" t="s">
        <v>160</v>
      </c>
    </row>
    <row r="108" spans="1:8">
      <c r="A108" s="6">
        <v>55</v>
      </c>
      <c r="B108" s="6">
        <v>107</v>
      </c>
      <c r="D108" s="9" t="str">
        <f>IFERROR(LOOKUP(C108,[1]Expense!$A:$A,[1]Expense!$B:$B),"")</f>
        <v/>
      </c>
      <c r="E108" s="11" t="s">
        <v>163</v>
      </c>
      <c r="F108" s="11" t="s">
        <v>43</v>
      </c>
      <c r="G108" s="23">
        <v>-5115000</v>
      </c>
      <c r="H108" s="11" t="s">
        <v>160</v>
      </c>
    </row>
    <row r="109" spans="1:8">
      <c r="A109" s="6">
        <v>55</v>
      </c>
      <c r="B109" s="6">
        <v>108</v>
      </c>
      <c r="D109" s="9" t="str">
        <f>IFERROR(LOOKUP(C109,[1]Expense!$A:$A,[1]Expense!$B:$B),"")</f>
        <v/>
      </c>
      <c r="E109" s="11" t="s">
        <v>163</v>
      </c>
      <c r="F109" s="11" t="s">
        <v>43</v>
      </c>
      <c r="G109" s="23">
        <v>-1020000</v>
      </c>
      <c r="H109" s="11" t="s">
        <v>161</v>
      </c>
    </row>
    <row r="110" spans="1:8">
      <c r="A110" s="6">
        <v>56</v>
      </c>
      <c r="B110" s="6">
        <v>109</v>
      </c>
      <c r="D110" s="9" t="str">
        <f>IFERROR(LOOKUP(C110,[1]Expense!$A:$A,[1]Expense!$B:$B),"")</f>
        <v/>
      </c>
      <c r="E110" s="11"/>
      <c r="F110" s="11"/>
      <c r="G110" s="23">
        <v>167355048</v>
      </c>
      <c r="H110" s="11" t="s">
        <v>135</v>
      </c>
    </row>
    <row r="111" spans="1:8">
      <c r="A111" s="6">
        <v>57</v>
      </c>
      <c r="B111" s="6">
        <v>110</v>
      </c>
      <c r="D111" s="9" t="str">
        <f>IFERROR(LOOKUP(C111,[1]Expense!$A:$A,[1]Expense!$B:$B),"")</f>
        <v/>
      </c>
      <c r="E111" s="11" t="s">
        <v>164</v>
      </c>
      <c r="F111" s="11" t="s">
        <v>43</v>
      </c>
      <c r="G111" s="23">
        <v>-167355048</v>
      </c>
      <c r="H111" s="11" t="s">
        <v>162</v>
      </c>
    </row>
    <row r="112" spans="1:8">
      <c r="A112" s="6">
        <v>58</v>
      </c>
      <c r="B112" s="6">
        <v>111</v>
      </c>
      <c r="C112" s="11" t="s">
        <v>58</v>
      </c>
      <c r="D112" s="9" t="str">
        <f>IFERROR(LOOKUP(C112,[1]Expense!$A:$A,[1]Expense!$B:$B),"")</f>
        <v xml:space="preserve">Biaya Upah Pengemasan Produk </v>
      </c>
      <c r="E112" s="11"/>
      <c r="F112" s="11"/>
      <c r="G112" s="23">
        <v>-75000</v>
      </c>
      <c r="H112" s="11" t="s">
        <v>165</v>
      </c>
    </row>
    <row r="113" spans="1:8">
      <c r="A113" s="6">
        <v>58</v>
      </c>
      <c r="B113" s="6">
        <v>112</v>
      </c>
      <c r="C113" s="11" t="s">
        <v>60</v>
      </c>
      <c r="D113" s="9" t="str">
        <f>IFERROR(LOOKUP(C113,[1]Expense!$A:$A,[1]Expense!$B:$B),"")</f>
        <v xml:space="preserve">Biaya Upah Lembur </v>
      </c>
      <c r="G113" s="23">
        <v>-15000</v>
      </c>
      <c r="H113" s="11" t="s">
        <v>166</v>
      </c>
    </row>
    <row r="114" spans="1:8">
      <c r="A114" s="6">
        <v>59</v>
      </c>
      <c r="B114" s="6">
        <v>113</v>
      </c>
      <c r="C114" s="11" t="s">
        <v>58</v>
      </c>
      <c r="D114" s="9" t="str">
        <f>IFERROR(LOOKUP(C114,[1]Expense!$A:$A,[1]Expense!$B:$B),"")</f>
        <v xml:space="preserve">Biaya Upah Pengemasan Produk </v>
      </c>
      <c r="G114" s="23">
        <v>-375000</v>
      </c>
      <c r="H114" s="11" t="s">
        <v>167</v>
      </c>
    </row>
    <row r="115" spans="1:8">
      <c r="A115" s="6">
        <v>59</v>
      </c>
      <c r="B115" s="6">
        <v>114</v>
      </c>
      <c r="C115" s="11" t="s">
        <v>58</v>
      </c>
      <c r="D115" s="9" t="str">
        <f>IFERROR(LOOKUP(C115,[1]Expense!$A:$A,[1]Expense!$B:$B),"")</f>
        <v xml:space="preserve">Biaya Upah Pengemasan Produk </v>
      </c>
      <c r="G115" s="23">
        <v>-375000</v>
      </c>
      <c r="H115" s="11" t="s">
        <v>168</v>
      </c>
    </row>
    <row r="116" spans="1:8">
      <c r="A116" s="6">
        <v>59</v>
      </c>
      <c r="B116" s="6">
        <v>115</v>
      </c>
      <c r="C116" s="11" t="s">
        <v>58</v>
      </c>
      <c r="D116" s="9" t="str">
        <f>IFERROR(LOOKUP(C116,[1]Expense!$A:$A,[1]Expense!$B:$B),"")</f>
        <v xml:space="preserve">Biaya Upah Pengemasan Produk </v>
      </c>
      <c r="G116" s="23">
        <v>-375000</v>
      </c>
      <c r="H116" s="11" t="s">
        <v>169</v>
      </c>
    </row>
    <row r="117" spans="1:8">
      <c r="A117" s="6">
        <v>59</v>
      </c>
      <c r="B117" s="6">
        <v>116</v>
      </c>
      <c r="C117" s="11" t="s">
        <v>58</v>
      </c>
      <c r="D117" s="9" t="str">
        <f>IFERROR(LOOKUP(C117,[1]Expense!$A:$A,[1]Expense!$B:$B),"")</f>
        <v xml:space="preserve">Biaya Upah Pengemasan Produk </v>
      </c>
      <c r="G117" s="23">
        <v>-375000</v>
      </c>
      <c r="H117" s="11" t="s">
        <v>170</v>
      </c>
    </row>
    <row r="118" spans="1:8">
      <c r="A118" s="6">
        <v>59</v>
      </c>
      <c r="B118" s="6">
        <v>117</v>
      </c>
      <c r="C118" s="11" t="s">
        <v>58</v>
      </c>
      <c r="D118" s="9" t="str">
        <f>IFERROR(LOOKUP(C118,[1]Expense!$A:$A,[1]Expense!$B:$B),"")</f>
        <v xml:space="preserve">Biaya Upah Pengemasan Produk </v>
      </c>
      <c r="E118" s="11"/>
      <c r="F118" s="11"/>
      <c r="G118" s="23">
        <v>-375000</v>
      </c>
      <c r="H118" s="11" t="s">
        <v>171</v>
      </c>
    </row>
    <row r="119" spans="1:8">
      <c r="A119" s="6">
        <v>60</v>
      </c>
      <c r="B119" s="6">
        <v>118</v>
      </c>
      <c r="C119" s="11" t="s">
        <v>60</v>
      </c>
      <c r="D119" s="9" t="str">
        <f>IFERROR(LOOKUP(C119,[1]Expense!$A:$A,[1]Expense!$B:$B),"")</f>
        <v xml:space="preserve">Biaya Upah Lembur </v>
      </c>
      <c r="E119" s="11"/>
      <c r="F119" s="11"/>
      <c r="G119" s="23">
        <v>-75000</v>
      </c>
      <c r="H119" s="11" t="s">
        <v>172</v>
      </c>
    </row>
    <row r="120" spans="1:8">
      <c r="A120" s="6">
        <v>60</v>
      </c>
      <c r="B120" s="6">
        <v>119</v>
      </c>
      <c r="C120" s="11" t="s">
        <v>60</v>
      </c>
      <c r="D120" s="9" t="str">
        <f>IFERROR(LOOKUP(C120,[1]Expense!$A:$A,[1]Expense!$B:$B),"")</f>
        <v xml:space="preserve">Biaya Upah Lembur </v>
      </c>
      <c r="G120" s="23">
        <v>-75000</v>
      </c>
      <c r="H120" s="11" t="s">
        <v>173</v>
      </c>
    </row>
    <row r="121" spans="1:8">
      <c r="A121" s="6">
        <v>60</v>
      </c>
      <c r="B121" s="6">
        <v>120</v>
      </c>
      <c r="C121" s="11" t="s">
        <v>60</v>
      </c>
      <c r="D121" s="9" t="str">
        <f>IFERROR(LOOKUP(C121,[1]Expense!$A:$A,[1]Expense!$B:$B),"")</f>
        <v xml:space="preserve">Biaya Upah Lembur </v>
      </c>
      <c r="G121" s="23">
        <v>-75000</v>
      </c>
      <c r="H121" s="11" t="s">
        <v>174</v>
      </c>
    </row>
    <row r="122" spans="1:8">
      <c r="A122" s="6">
        <v>60</v>
      </c>
      <c r="B122" s="6">
        <v>121</v>
      </c>
      <c r="C122" s="11" t="s">
        <v>60</v>
      </c>
      <c r="D122" s="9" t="str">
        <f>IFERROR(LOOKUP(C122,[1]Expense!$A:$A,[1]Expense!$B:$B),"")</f>
        <v xml:space="preserve">Biaya Upah Lembur </v>
      </c>
      <c r="E122" s="11"/>
      <c r="F122" s="11"/>
      <c r="G122" s="23">
        <v>-75000</v>
      </c>
      <c r="H122" s="11" t="s">
        <v>175</v>
      </c>
    </row>
    <row r="123" spans="1:8">
      <c r="A123" s="6">
        <v>60</v>
      </c>
      <c r="B123" s="6">
        <v>122</v>
      </c>
      <c r="C123" s="11" t="s">
        <v>60</v>
      </c>
      <c r="D123" s="9" t="str">
        <f>IFERROR(LOOKUP(C123,[1]Expense!$A:$A,[1]Expense!$B:$B),"")</f>
        <v xml:space="preserve">Biaya Upah Lembur </v>
      </c>
      <c r="G123" s="23">
        <v>-75000</v>
      </c>
      <c r="H123" s="11" t="s">
        <v>176</v>
      </c>
    </row>
    <row r="124" spans="1:8">
      <c r="A124" s="6">
        <v>60</v>
      </c>
      <c r="B124" s="6">
        <v>123</v>
      </c>
      <c r="C124" s="11" t="s">
        <v>60</v>
      </c>
      <c r="D124" s="9" t="str">
        <f>IFERROR(LOOKUP(C124,[1]Expense!$A:$A,[1]Expense!$B:$B),"")</f>
        <v xml:space="preserve">Biaya Upah Lembur </v>
      </c>
      <c r="G124" s="23">
        <v>-75000</v>
      </c>
      <c r="H124" s="11" t="s">
        <v>177</v>
      </c>
    </row>
    <row r="125" spans="1:8">
      <c r="A125" s="6">
        <v>61</v>
      </c>
      <c r="B125" s="6">
        <v>124</v>
      </c>
      <c r="C125" s="11" t="s">
        <v>58</v>
      </c>
      <c r="D125" s="9" t="str">
        <f>IFERROR(LOOKUP(C125,[1]Expense!$A:$A,[1]Expense!$B:$B),"")</f>
        <v xml:space="preserve">Biaya Upah Pengemasan Produk </v>
      </c>
      <c r="G125" s="23">
        <v>-150000</v>
      </c>
      <c r="H125" s="11" t="s">
        <v>178</v>
      </c>
    </row>
    <row r="126" spans="1:8">
      <c r="A126" s="6">
        <v>61</v>
      </c>
      <c r="B126" s="6">
        <v>125</v>
      </c>
      <c r="C126" s="11" t="s">
        <v>58</v>
      </c>
      <c r="D126" s="9" t="str">
        <f>IFERROR(LOOKUP(C126,[1]Expense!$A:$A,[1]Expense!$B:$B),"")</f>
        <v xml:space="preserve">Biaya Upah Pengemasan Produk </v>
      </c>
      <c r="G126" s="23">
        <v>-75000</v>
      </c>
      <c r="H126" s="11" t="s">
        <v>179</v>
      </c>
    </row>
    <row r="127" spans="1:8">
      <c r="A127" s="6">
        <v>61</v>
      </c>
      <c r="B127" s="6">
        <v>126</v>
      </c>
      <c r="C127" s="11" t="s">
        <v>58</v>
      </c>
      <c r="D127" s="9" t="str">
        <f>IFERROR(LOOKUP(C127,[1]Expense!$A:$A,[1]Expense!$B:$B),"")</f>
        <v xml:space="preserve">Biaya Upah Pengemasan Produk </v>
      </c>
      <c r="G127" s="23">
        <v>-150000</v>
      </c>
      <c r="H127" s="11" t="s">
        <v>180</v>
      </c>
    </row>
    <row r="128" spans="1:8">
      <c r="A128" s="6">
        <v>61</v>
      </c>
      <c r="B128" s="6">
        <v>127</v>
      </c>
      <c r="C128" s="11" t="s">
        <v>58</v>
      </c>
      <c r="D128" s="9" t="str">
        <f>IFERROR(LOOKUP(C128,[1]Expense!$A:$A,[1]Expense!$B:$B),"")</f>
        <v xml:space="preserve">Biaya Upah Pengemasan Produk </v>
      </c>
      <c r="E128" s="11"/>
      <c r="F128" s="11"/>
      <c r="G128" s="23">
        <v>-150000</v>
      </c>
      <c r="H128" s="11" t="s">
        <v>181</v>
      </c>
    </row>
    <row r="129" spans="1:8">
      <c r="A129" s="6">
        <v>61</v>
      </c>
      <c r="B129" s="6">
        <v>128</v>
      </c>
      <c r="C129" s="11" t="s">
        <v>58</v>
      </c>
      <c r="D129" s="9" t="str">
        <f>IFERROR(LOOKUP(C129,[1]Expense!$A:$A,[1]Expense!$B:$B),"")</f>
        <v xml:space="preserve">Biaya Upah Pengemasan Produk </v>
      </c>
      <c r="G129" s="23">
        <v>-150000</v>
      </c>
      <c r="H129" s="11" t="s">
        <v>182</v>
      </c>
    </row>
    <row r="130" spans="1:8">
      <c r="A130" s="6">
        <v>62</v>
      </c>
      <c r="B130" s="6">
        <v>129</v>
      </c>
      <c r="C130" s="11" t="s">
        <v>60</v>
      </c>
      <c r="D130" s="9" t="str">
        <f>IFERROR(LOOKUP(C130,[1]Expense!$A:$A,[1]Expense!$B:$B),"")</f>
        <v xml:space="preserve">Biaya Upah Lembur </v>
      </c>
      <c r="G130" s="23">
        <v>-30000</v>
      </c>
      <c r="H130" s="11" t="s">
        <v>183</v>
      </c>
    </row>
    <row r="131" spans="1:8">
      <c r="A131" s="6">
        <v>62</v>
      </c>
      <c r="B131" s="6">
        <v>130</v>
      </c>
      <c r="C131" s="11" t="s">
        <v>60</v>
      </c>
      <c r="D131" s="9" t="str">
        <f>IFERROR(LOOKUP(C131,[1]Expense!$A:$A,[1]Expense!$B:$B),"")</f>
        <v xml:space="preserve">Biaya Upah Lembur </v>
      </c>
      <c r="E131" s="11"/>
      <c r="F131" s="11"/>
      <c r="G131" s="23">
        <v>-30000</v>
      </c>
      <c r="H131" s="11" t="s">
        <v>184</v>
      </c>
    </row>
    <row r="132" spans="1:8">
      <c r="A132" s="6">
        <v>62</v>
      </c>
      <c r="B132" s="6">
        <v>131</v>
      </c>
      <c r="C132" s="11" t="s">
        <v>60</v>
      </c>
      <c r="D132" s="9" t="str">
        <f>IFERROR(LOOKUP(C132,[1]Expense!$A:$A,[1]Expense!$B:$B),"")</f>
        <v xml:space="preserve">Biaya Upah Lembur </v>
      </c>
      <c r="E132" s="11"/>
      <c r="F132" s="11"/>
      <c r="G132" s="23">
        <v>-30000</v>
      </c>
      <c r="H132" s="11" t="s">
        <v>185</v>
      </c>
    </row>
    <row r="133" spans="1:8">
      <c r="A133" s="6">
        <v>62</v>
      </c>
      <c r="B133" s="6">
        <v>132</v>
      </c>
      <c r="C133" s="11" t="s">
        <v>60</v>
      </c>
      <c r="D133" s="9" t="str">
        <f>IFERROR(LOOKUP(C133,[1]Expense!$A:$A,[1]Expense!$B:$B),"")</f>
        <v xml:space="preserve">Biaya Upah Lembur </v>
      </c>
      <c r="G133" s="23">
        <v>-30000</v>
      </c>
      <c r="H133" s="11" t="s">
        <v>186</v>
      </c>
    </row>
    <row r="134" spans="1:8">
      <c r="A134" s="6">
        <v>63</v>
      </c>
      <c r="B134" s="6">
        <v>133</v>
      </c>
      <c r="C134" s="11" t="s">
        <v>78</v>
      </c>
      <c r="D134" s="9" t="str">
        <f>IFERROR(LOOKUP(C134,[1]Expense!$A:$A,[1]Expense!$B:$B),"")</f>
        <v xml:space="preserve">Biaya Upah Buruh Bongkar Muat </v>
      </c>
      <c r="G134" s="23">
        <v>-50000</v>
      </c>
      <c r="H134" s="11" t="s">
        <v>187</v>
      </c>
    </row>
    <row r="135" spans="1:8">
      <c r="A135" s="6">
        <v>64</v>
      </c>
      <c r="B135" s="6">
        <v>134</v>
      </c>
      <c r="D135" s="9" t="str">
        <f>IFERROR(LOOKUP(C135,[1]Expense!$A:$A,[1]Expense!$B:$B),"")</f>
        <v/>
      </c>
      <c r="G135" s="23">
        <v>250000000</v>
      </c>
      <c r="H135" s="11" t="s">
        <v>188</v>
      </c>
    </row>
    <row r="136" spans="1:8">
      <c r="A136" s="6">
        <v>65</v>
      </c>
      <c r="B136" s="6">
        <v>135</v>
      </c>
      <c r="D136" s="9" t="str">
        <f>IFERROR(LOOKUP(C136,[1]Expense!$A:$A,[1]Expense!$B:$B),"")</f>
        <v/>
      </c>
      <c r="G136" s="23">
        <v>-30000</v>
      </c>
      <c r="H136" s="11" t="s">
        <v>73</v>
      </c>
    </row>
    <row r="137" spans="1:8">
      <c r="A137" s="6">
        <v>66</v>
      </c>
      <c r="B137" s="6">
        <v>136</v>
      </c>
      <c r="D137" s="9" t="str">
        <f>IFERROR(LOOKUP(C137,[1]Expense!$A:$A,[1]Expense!$B:$B),"")</f>
        <v/>
      </c>
      <c r="G137" s="23">
        <v>-156000</v>
      </c>
      <c r="H137" s="11" t="s">
        <v>191</v>
      </c>
    </row>
    <row r="138" spans="1:8">
      <c r="A138" s="6">
        <v>67</v>
      </c>
      <c r="B138" s="6">
        <v>137</v>
      </c>
      <c r="D138" s="9" t="str">
        <f>IFERROR(LOOKUP(C138,[1]Expense!$A:$A,[1]Expense!$B:$B),"")</f>
        <v/>
      </c>
      <c r="E138" s="11" t="s">
        <v>203</v>
      </c>
      <c r="F138" s="11" t="s">
        <v>43</v>
      </c>
      <c r="G138" s="23">
        <v>-2440000</v>
      </c>
      <c r="H138" s="11" t="s">
        <v>192</v>
      </c>
    </row>
    <row r="139" spans="1:8">
      <c r="A139" s="6">
        <v>68</v>
      </c>
      <c r="B139" s="6">
        <v>138</v>
      </c>
      <c r="D139" s="9" t="str">
        <f>IFERROR(LOOKUP(C139,[1]Expense!$A:$A,[1]Expense!$B:$B),"")</f>
        <v/>
      </c>
      <c r="E139" s="11" t="s">
        <v>204</v>
      </c>
      <c r="F139" s="11" t="s">
        <v>43</v>
      </c>
      <c r="G139" s="23">
        <v>-2900000</v>
      </c>
      <c r="H139" s="11" t="s">
        <v>193</v>
      </c>
    </row>
    <row r="140" spans="1:8">
      <c r="A140" s="6">
        <v>69</v>
      </c>
      <c r="B140" s="6">
        <v>139</v>
      </c>
      <c r="D140" s="9" t="str">
        <f>IFERROR(LOOKUP(C140,[1]Expense!$A:$A,[1]Expense!$B:$B),"")</f>
        <v/>
      </c>
      <c r="E140" s="11" t="s">
        <v>202</v>
      </c>
      <c r="F140" s="11" t="s">
        <v>43</v>
      </c>
      <c r="G140" s="23">
        <v>-3000000</v>
      </c>
      <c r="H140" s="11" t="s">
        <v>194</v>
      </c>
    </row>
    <row r="141" spans="1:8">
      <c r="A141" s="6">
        <v>70</v>
      </c>
      <c r="B141" s="6">
        <v>140</v>
      </c>
      <c r="D141" s="9" t="str">
        <f>IFERROR(LOOKUP(C141,[1]Expense!$A:$A,[1]Expense!$B:$B),"")</f>
        <v/>
      </c>
      <c r="E141" s="11" t="s">
        <v>202</v>
      </c>
      <c r="F141" s="11" t="s">
        <v>43</v>
      </c>
      <c r="G141" s="23">
        <v>-1379000</v>
      </c>
      <c r="H141" s="11" t="s">
        <v>195</v>
      </c>
    </row>
    <row r="142" spans="1:8">
      <c r="A142" s="6">
        <v>71</v>
      </c>
      <c r="B142" s="6">
        <v>141</v>
      </c>
      <c r="D142" s="9" t="str">
        <f>IFERROR(LOOKUP(C142,[1]Expense!$A:$A,[1]Expense!$B:$B),"")</f>
        <v/>
      </c>
      <c r="E142" s="11" t="s">
        <v>202</v>
      </c>
      <c r="F142" s="11" t="s">
        <v>43</v>
      </c>
      <c r="G142" s="23">
        <v>-1500000</v>
      </c>
      <c r="H142" s="11" t="s">
        <v>196</v>
      </c>
    </row>
    <row r="143" spans="1:8">
      <c r="A143" s="6">
        <v>72</v>
      </c>
      <c r="B143" s="6">
        <v>142</v>
      </c>
      <c r="D143" s="9" t="str">
        <f>IFERROR(LOOKUP(C143,[1]Expense!$A:$A,[1]Expense!$B:$B),"")</f>
        <v/>
      </c>
      <c r="E143" s="11" t="s">
        <v>202</v>
      </c>
      <c r="F143" s="11" t="s">
        <v>43</v>
      </c>
      <c r="G143" s="23">
        <v>-1500000</v>
      </c>
      <c r="H143" s="11" t="s">
        <v>197</v>
      </c>
    </row>
    <row r="144" spans="1:8">
      <c r="A144" s="6">
        <v>73</v>
      </c>
      <c r="B144" s="6">
        <v>143</v>
      </c>
      <c r="D144" s="9" t="str">
        <f>IFERROR(LOOKUP(C144,[1]Expense!$A:$A,[1]Expense!$B:$B),"")</f>
        <v/>
      </c>
      <c r="G144" s="23">
        <v>-30000</v>
      </c>
      <c r="H144" s="11" t="s">
        <v>198</v>
      </c>
    </row>
    <row r="145" spans="1:8">
      <c r="A145" s="6">
        <v>74</v>
      </c>
      <c r="B145" s="6">
        <v>144</v>
      </c>
      <c r="D145" s="9" t="str">
        <f>IFERROR(LOOKUP(C145,[1]Expense!$A:$A,[1]Expense!$B:$B),"")</f>
        <v/>
      </c>
      <c r="G145" s="23">
        <v>-3343.27</v>
      </c>
      <c r="H145" s="11" t="s">
        <v>199</v>
      </c>
    </row>
    <row r="146" spans="1:8">
      <c r="A146" s="6">
        <v>75</v>
      </c>
      <c r="B146" s="6">
        <v>145</v>
      </c>
      <c r="D146" s="9" t="str">
        <f>IFERROR(LOOKUP(C146,[1]Expense!$A:$A,[1]Expense!$B:$B),"")</f>
        <v/>
      </c>
      <c r="E146" s="11" t="s">
        <v>205</v>
      </c>
      <c r="F146" s="11" t="s">
        <v>43</v>
      </c>
      <c r="G146" s="23">
        <v>-250000000</v>
      </c>
      <c r="H146" s="11" t="s">
        <v>200</v>
      </c>
    </row>
    <row r="147" spans="1:8">
      <c r="A147" s="6">
        <v>76</v>
      </c>
      <c r="B147" s="6">
        <v>146</v>
      </c>
      <c r="D147" s="9" t="str">
        <f>IFERROR(LOOKUP(C147,[1]Expense!$A:$A,[1]Expense!$B:$B),"")</f>
        <v/>
      </c>
      <c r="E147" s="11"/>
      <c r="F147" s="11"/>
      <c r="G147" s="23">
        <v>16716.34</v>
      </c>
      <c r="H147" s="11" t="s">
        <v>201</v>
      </c>
    </row>
    <row r="148" spans="1:8">
      <c r="A148" s="6">
        <v>77</v>
      </c>
      <c r="B148" s="6">
        <v>147</v>
      </c>
      <c r="C148" s="11" t="s">
        <v>60</v>
      </c>
      <c r="D148" s="9" t="str">
        <f>IFERROR(LOOKUP(C148,[1]Expense!$A:$A,[1]Expense!$B:$B),"")</f>
        <v xml:space="preserve">Biaya Upah Lembur </v>
      </c>
      <c r="G148" s="23">
        <v>-360000</v>
      </c>
      <c r="H148" s="11" t="s">
        <v>210</v>
      </c>
    </row>
    <row r="149" spans="1:8">
      <c r="A149" s="6">
        <v>78</v>
      </c>
      <c r="B149" s="6">
        <v>148</v>
      </c>
      <c r="C149" s="11" t="s">
        <v>79</v>
      </c>
      <c r="D149" s="9" t="str">
        <f>IFERROR(LOOKUP(C149,[1]Expense!$A:$A,[1]Expense!$B:$B),"")</f>
        <v xml:space="preserve">Biaya Penggunaan Listrik PLN </v>
      </c>
      <c r="G149" s="23">
        <v>-312000</v>
      </c>
      <c r="H149" s="11" t="s">
        <v>211</v>
      </c>
    </row>
    <row r="150" spans="1:8">
      <c r="A150" s="6">
        <v>79</v>
      </c>
      <c r="B150" s="6">
        <v>149</v>
      </c>
      <c r="C150" s="11" t="s">
        <v>78</v>
      </c>
      <c r="D150" s="9" t="str">
        <f>IFERROR(LOOKUP(C150,[1]Expense!$A:$A,[1]Expense!$B:$B),"")</f>
        <v xml:space="preserve">Biaya Upah Buruh Bongkar Muat </v>
      </c>
      <c r="G150" s="23">
        <v>-37500</v>
      </c>
      <c r="H150" s="11" t="s">
        <v>212</v>
      </c>
    </row>
    <row r="151" spans="1:8">
      <c r="A151" s="6">
        <v>80</v>
      </c>
      <c r="B151" s="6">
        <v>150</v>
      </c>
      <c r="C151" s="11" t="s">
        <v>78</v>
      </c>
      <c r="D151" s="9" t="str">
        <f>IFERROR(LOOKUP(C151,[1]Expense!$A:$A,[1]Expense!$B:$B),"")</f>
        <v xml:space="preserve">Biaya Upah Buruh Bongkar Muat </v>
      </c>
      <c r="G151" s="23">
        <v>-37500</v>
      </c>
      <c r="H151" s="11" t="s">
        <v>212</v>
      </c>
    </row>
    <row r="152" spans="1:8">
      <c r="A152" s="6">
        <v>80</v>
      </c>
      <c r="B152" s="6">
        <v>151</v>
      </c>
      <c r="D152" s="9" t="str">
        <f>IFERROR(LOOKUP(C152,[1]Expense!$A:$A,[1]Expense!$B:$B),"")</f>
        <v/>
      </c>
      <c r="E152" s="11"/>
      <c r="F152" s="11"/>
      <c r="G152" s="23">
        <v>-30000</v>
      </c>
      <c r="H152" s="11" t="s">
        <v>73</v>
      </c>
    </row>
    <row r="153" spans="1:8">
      <c r="A153" s="6">
        <v>81</v>
      </c>
      <c r="B153" s="6">
        <v>152</v>
      </c>
      <c r="D153" s="9" t="str">
        <f>IFERROR(LOOKUP(C153,[1]Expense!$A:$A,[1]Expense!$B:$B),"")</f>
        <v/>
      </c>
      <c r="E153" s="11"/>
      <c r="F153" s="11"/>
      <c r="G153" s="23">
        <v>-315000</v>
      </c>
      <c r="H153" s="11" t="s">
        <v>213</v>
      </c>
    </row>
    <row r="154" spans="1:8">
      <c r="A154" s="6">
        <v>82</v>
      </c>
      <c r="B154" s="6">
        <v>153</v>
      </c>
      <c r="D154" s="9" t="str">
        <f>IFERROR(LOOKUP(C154,[1]Expense!$A:$A,[1]Expense!$B:$B),"")</f>
        <v/>
      </c>
      <c r="E154" s="11" t="s">
        <v>214</v>
      </c>
      <c r="F154" s="11" t="s">
        <v>43</v>
      </c>
      <c r="G154" s="23">
        <v>-2593811</v>
      </c>
      <c r="H154" s="11" t="s">
        <v>215</v>
      </c>
    </row>
    <row r="155" spans="1:8">
      <c r="A155" s="6">
        <v>83</v>
      </c>
      <c r="B155" s="6">
        <v>154</v>
      </c>
      <c r="D155" s="9" t="str">
        <f>IFERROR(LOOKUP(C155,[1]Expense!$A:$A,[1]Expense!$B:$B),"")</f>
        <v/>
      </c>
      <c r="G155" s="23">
        <v>-10000</v>
      </c>
      <c r="H155" s="11" t="s">
        <v>216</v>
      </c>
    </row>
    <row r="156" spans="1:8">
      <c r="A156" s="6">
        <v>84</v>
      </c>
      <c r="B156" s="6">
        <v>155</v>
      </c>
      <c r="D156" s="9" t="str">
        <f>IFERROR(LOOKUP(C156,[1]Expense!$A:$A,[1]Expense!$B:$B),"")</f>
        <v/>
      </c>
      <c r="G156" s="23">
        <v>5363000</v>
      </c>
      <c r="H156" s="11" t="s">
        <v>217</v>
      </c>
    </row>
    <row r="157" spans="1:8">
      <c r="A157" s="6">
        <v>85</v>
      </c>
      <c r="B157" s="6">
        <v>156</v>
      </c>
      <c r="D157" s="9" t="str">
        <f>IFERROR(LOOKUP(C157,[1]Expense!$A:$A,[1]Expense!$B:$B),"")</f>
        <v/>
      </c>
      <c r="G157" s="23">
        <v>-5363000</v>
      </c>
      <c r="H157" s="11" t="s">
        <v>217</v>
      </c>
    </row>
    <row r="158" spans="1:8">
      <c r="A158" s="6">
        <v>85</v>
      </c>
      <c r="B158" s="6">
        <v>157</v>
      </c>
      <c r="D158" s="9" t="str">
        <f>IFERROR(LOOKUP(C158,[1]Expense!$A:$A,[1]Expense!$B:$B),"")</f>
        <v/>
      </c>
      <c r="E158" s="11"/>
      <c r="F158" s="11"/>
      <c r="G158" s="23">
        <v>-1020000</v>
      </c>
      <c r="H158" s="11" t="s">
        <v>161</v>
      </c>
    </row>
    <row r="159" spans="1:8">
      <c r="A159" s="6">
        <v>86</v>
      </c>
      <c r="B159" s="6">
        <v>158</v>
      </c>
      <c r="C159" s="11" t="s">
        <v>84</v>
      </c>
      <c r="D159" s="9" t="str">
        <f>IFERROR(LOOKUP(C159,[1]Expense!$A:$A,[1]Expense!$B:$B),"")</f>
        <v xml:space="preserve">Biaya Sewa Kendaraan Operasional </v>
      </c>
      <c r="E159" s="11" t="s">
        <v>218</v>
      </c>
      <c r="F159" s="11" t="s">
        <v>43</v>
      </c>
      <c r="G159" s="23">
        <v>-225000</v>
      </c>
      <c r="H159" s="11" t="s">
        <v>219</v>
      </c>
    </row>
    <row r="160" spans="1:8">
      <c r="A160" s="6">
        <v>86</v>
      </c>
      <c r="B160" s="6">
        <v>159</v>
      </c>
      <c r="C160" s="11" t="s">
        <v>84</v>
      </c>
      <c r="D160" s="9" t="str">
        <f>IFERROR(LOOKUP(C160,[1]Expense!$A:$A,[1]Expense!$B:$B),"")</f>
        <v xml:space="preserve">Biaya Sewa Kendaraan Operasional </v>
      </c>
      <c r="E160" s="11" t="s">
        <v>218</v>
      </c>
      <c r="F160" s="11" t="s">
        <v>43</v>
      </c>
      <c r="G160" s="23">
        <v>-225000</v>
      </c>
      <c r="H160" s="11" t="s">
        <v>220</v>
      </c>
    </row>
    <row r="161" spans="1:8">
      <c r="A161" s="6">
        <v>86</v>
      </c>
      <c r="B161" s="6">
        <v>160</v>
      </c>
      <c r="C161" s="11" t="s">
        <v>84</v>
      </c>
      <c r="D161" s="9" t="str">
        <f>IFERROR(LOOKUP(C161,[1]Expense!$A:$A,[1]Expense!$B:$B),"")</f>
        <v xml:space="preserve">Biaya Sewa Kendaraan Operasional </v>
      </c>
      <c r="E161" s="11" t="s">
        <v>218</v>
      </c>
      <c r="F161" s="11" t="s">
        <v>43</v>
      </c>
      <c r="G161" s="23">
        <v>-225000</v>
      </c>
      <c r="H161" s="11" t="s">
        <v>221</v>
      </c>
    </row>
    <row r="162" spans="1:8">
      <c r="A162" s="6">
        <v>86</v>
      </c>
      <c r="B162" s="6">
        <v>161</v>
      </c>
      <c r="C162" s="11" t="s">
        <v>84</v>
      </c>
      <c r="D162" s="9" t="str">
        <f>IFERROR(LOOKUP(C162,[1]Expense!$A:$A,[1]Expense!$B:$B),"")</f>
        <v xml:space="preserve">Biaya Sewa Kendaraan Operasional </v>
      </c>
      <c r="E162" s="11" t="s">
        <v>218</v>
      </c>
      <c r="F162" s="11" t="s">
        <v>43</v>
      </c>
      <c r="G162" s="23">
        <v>-225000</v>
      </c>
      <c r="H162" s="11" t="s">
        <v>222</v>
      </c>
    </row>
    <row r="163" spans="1:8">
      <c r="A163" s="6">
        <v>87</v>
      </c>
      <c r="B163" s="6">
        <v>162</v>
      </c>
      <c r="C163" s="11" t="s">
        <v>58</v>
      </c>
      <c r="D163" s="9" t="str">
        <f>IFERROR(LOOKUP(C163,[1]Expense!$A:$A,[1]Expense!$B:$B),"")</f>
        <v xml:space="preserve">Biaya Upah Pengemasan Produk </v>
      </c>
      <c r="E163" s="11"/>
      <c r="F163" s="11"/>
      <c r="G163" s="23">
        <v>-112500</v>
      </c>
      <c r="H163" s="11" t="s">
        <v>234</v>
      </c>
    </row>
    <row r="164" spans="1:8">
      <c r="A164" s="6">
        <v>87</v>
      </c>
      <c r="B164" s="6">
        <v>163</v>
      </c>
      <c r="C164" s="11" t="s">
        <v>60</v>
      </c>
      <c r="D164" s="9" t="str">
        <f>IFERROR(LOOKUP(C164,[1]Expense!$A:$A,[1]Expense!$B:$B),"")</f>
        <v xml:space="preserve">Biaya Upah Lembur </v>
      </c>
      <c r="E164" s="11"/>
      <c r="F164" s="11"/>
      <c r="G164" s="23">
        <v>-15000</v>
      </c>
      <c r="H164" s="11" t="s">
        <v>235</v>
      </c>
    </row>
    <row r="165" spans="1:8">
      <c r="A165" s="6">
        <v>88</v>
      </c>
      <c r="B165" s="6">
        <v>164</v>
      </c>
      <c r="C165" s="11" t="s">
        <v>58</v>
      </c>
      <c r="D165" s="9" t="str">
        <f>IFERROR(LOOKUP(C165,[1]Expense!$A:$A,[1]Expense!$B:$B),"")</f>
        <v xml:space="preserve">Biaya Upah Pengemasan Produk </v>
      </c>
      <c r="E165" s="11"/>
      <c r="F165" s="11"/>
      <c r="G165" s="23">
        <v>-375000</v>
      </c>
      <c r="H165" s="11" t="s">
        <v>223</v>
      </c>
    </row>
    <row r="166" spans="1:8">
      <c r="A166" s="6">
        <v>88</v>
      </c>
      <c r="B166" s="6">
        <v>165</v>
      </c>
      <c r="C166" s="11" t="s">
        <v>58</v>
      </c>
      <c r="D166" s="9" t="str">
        <f>IFERROR(LOOKUP(C166,[1]Expense!$A:$A,[1]Expense!$B:$B),"")</f>
        <v xml:space="preserve">Biaya Upah Pengemasan Produk </v>
      </c>
      <c r="E166" s="11"/>
      <c r="F166" s="11"/>
      <c r="G166" s="23">
        <v>-375000</v>
      </c>
      <c r="H166" s="11" t="s">
        <v>224</v>
      </c>
    </row>
    <row r="167" spans="1:8">
      <c r="A167" s="6">
        <v>88</v>
      </c>
      <c r="B167" s="6">
        <v>166</v>
      </c>
      <c r="C167" s="11" t="s">
        <v>58</v>
      </c>
      <c r="D167" s="9" t="str">
        <f>IFERROR(LOOKUP(C167,[1]Expense!$A:$A,[1]Expense!$B:$B),"")</f>
        <v xml:space="preserve">Biaya Upah Pengemasan Produk </v>
      </c>
      <c r="E167" s="11"/>
      <c r="F167" s="11"/>
      <c r="G167" s="23">
        <v>-375000</v>
      </c>
      <c r="H167" s="11" t="s">
        <v>225</v>
      </c>
    </row>
    <row r="168" spans="1:8">
      <c r="A168" s="6">
        <v>88</v>
      </c>
      <c r="B168" s="6">
        <v>167</v>
      </c>
      <c r="C168" s="11" t="s">
        <v>58</v>
      </c>
      <c r="D168" s="9" t="str">
        <f>IFERROR(LOOKUP(C168,[1]Expense!$A:$A,[1]Expense!$B:$B),"")</f>
        <v xml:space="preserve">Biaya Upah Pengemasan Produk </v>
      </c>
      <c r="E168" s="11"/>
      <c r="F168" s="11"/>
      <c r="G168" s="23">
        <v>-375000</v>
      </c>
      <c r="H168" s="11" t="s">
        <v>226</v>
      </c>
    </row>
    <row r="169" spans="1:8">
      <c r="A169" s="6">
        <v>88</v>
      </c>
      <c r="B169" s="6">
        <v>168</v>
      </c>
      <c r="C169" s="11" t="s">
        <v>58</v>
      </c>
      <c r="D169" s="9" t="str">
        <f>IFERROR(LOOKUP(C169,[1]Expense!$A:$A,[1]Expense!$B:$B),"")</f>
        <v xml:space="preserve">Biaya Upah Pengemasan Produk </v>
      </c>
      <c r="E169" s="11"/>
      <c r="F169" s="11"/>
      <c r="G169" s="23">
        <v>-375000</v>
      </c>
      <c r="H169" s="11" t="s">
        <v>227</v>
      </c>
    </row>
    <row r="170" spans="1:8">
      <c r="A170" s="6">
        <v>89</v>
      </c>
      <c r="B170" s="6">
        <v>169</v>
      </c>
      <c r="C170" s="11" t="s">
        <v>60</v>
      </c>
      <c r="D170" s="9" t="str">
        <f>IFERROR(LOOKUP(C170,[1]Expense!$A:$A,[1]Expense!$B:$B),"")</f>
        <v xml:space="preserve">Biaya Upah Lembur </v>
      </c>
      <c r="E170" s="11"/>
      <c r="F170" s="11"/>
      <c r="G170" s="23">
        <v>-75000</v>
      </c>
      <c r="H170" s="11" t="s">
        <v>228</v>
      </c>
    </row>
    <row r="171" spans="1:8">
      <c r="A171" s="6">
        <v>89</v>
      </c>
      <c r="B171" s="6">
        <v>170</v>
      </c>
      <c r="C171" s="11" t="s">
        <v>60</v>
      </c>
      <c r="D171" s="9" t="str">
        <f>IFERROR(LOOKUP(C171,[1]Expense!$A:$A,[1]Expense!$B:$B),"")</f>
        <v xml:space="preserve">Biaya Upah Lembur </v>
      </c>
      <c r="G171" s="23">
        <v>-75000</v>
      </c>
      <c r="H171" s="11" t="s">
        <v>229</v>
      </c>
    </row>
    <row r="172" spans="1:8">
      <c r="A172" s="6">
        <v>89</v>
      </c>
      <c r="B172" s="6">
        <v>171</v>
      </c>
      <c r="C172" s="11" t="s">
        <v>60</v>
      </c>
      <c r="D172" s="9" t="str">
        <f>IFERROR(LOOKUP(C172,[1]Expense!$A:$A,[1]Expense!$B:$B),"")</f>
        <v xml:space="preserve">Biaya Upah Lembur </v>
      </c>
      <c r="G172" s="23">
        <v>-75000</v>
      </c>
      <c r="H172" s="11" t="s">
        <v>230</v>
      </c>
    </row>
    <row r="173" spans="1:8">
      <c r="A173" s="6">
        <v>89</v>
      </c>
      <c r="B173" s="6">
        <v>172</v>
      </c>
      <c r="C173" s="11" t="s">
        <v>60</v>
      </c>
      <c r="D173" s="9" t="str">
        <f>IFERROR(LOOKUP(C173,[1]Expense!$A:$A,[1]Expense!$B:$B),"")</f>
        <v xml:space="preserve">Biaya Upah Lembur </v>
      </c>
      <c r="G173" s="23">
        <v>-75000</v>
      </c>
      <c r="H173" s="11" t="s">
        <v>231</v>
      </c>
    </row>
    <row r="174" spans="1:8">
      <c r="A174" s="6">
        <v>89</v>
      </c>
      <c r="B174" s="6">
        <v>173</v>
      </c>
      <c r="C174" s="11" t="s">
        <v>60</v>
      </c>
      <c r="D174" s="9" t="str">
        <f>IFERROR(LOOKUP(C174,[1]Expense!$A:$A,[1]Expense!$B:$B),"")</f>
        <v xml:space="preserve">Biaya Upah Lembur </v>
      </c>
      <c r="G174" s="23">
        <v>-75000</v>
      </c>
      <c r="H174" s="11" t="s">
        <v>232</v>
      </c>
    </row>
    <row r="175" spans="1:8">
      <c r="A175" s="6">
        <v>89</v>
      </c>
      <c r="B175" s="6">
        <v>174</v>
      </c>
      <c r="C175" s="11" t="s">
        <v>60</v>
      </c>
      <c r="D175" s="9" t="str">
        <f>IFERROR(LOOKUP(C175,[1]Expense!$A:$A,[1]Expense!$B:$B),"")</f>
        <v xml:space="preserve">Biaya Upah Lembur </v>
      </c>
      <c r="G175" s="23">
        <v>-75000</v>
      </c>
      <c r="H175" s="11" t="s">
        <v>233</v>
      </c>
    </row>
    <row r="176" spans="1:8">
      <c r="A176" s="6">
        <v>90</v>
      </c>
      <c r="B176" s="6">
        <v>175</v>
      </c>
      <c r="C176" s="11" t="s">
        <v>58</v>
      </c>
      <c r="D176" s="9" t="str">
        <f>IFERROR(LOOKUP(C176,[1]Expense!$A:$A,[1]Expense!$B:$B),"")</f>
        <v xml:space="preserve">Biaya Upah Pengemasan Produk </v>
      </c>
      <c r="G176" s="23">
        <v>-375000</v>
      </c>
      <c r="H176" s="11" t="s">
        <v>236</v>
      </c>
    </row>
    <row r="177" spans="1:8">
      <c r="A177" s="6">
        <v>90</v>
      </c>
      <c r="B177" s="6">
        <v>176</v>
      </c>
      <c r="C177" s="11" t="s">
        <v>58</v>
      </c>
      <c r="D177" s="9" t="str">
        <f>IFERROR(LOOKUP(C177,[1]Expense!$A:$A,[1]Expense!$B:$B),"")</f>
        <v xml:space="preserve">Biaya Upah Pengemasan Produk </v>
      </c>
      <c r="G177" s="23">
        <v>-150000</v>
      </c>
      <c r="H177" s="11" t="s">
        <v>237</v>
      </c>
    </row>
    <row r="178" spans="1:8">
      <c r="A178" s="6">
        <v>90</v>
      </c>
      <c r="B178" s="6">
        <v>177</v>
      </c>
      <c r="C178" s="11" t="s">
        <v>58</v>
      </c>
      <c r="D178" s="9" t="str">
        <f>IFERROR(LOOKUP(C178,[1]Expense!$A:$A,[1]Expense!$B:$B),"")</f>
        <v xml:space="preserve">Biaya Upah Pengemasan Produk </v>
      </c>
      <c r="G178" s="23">
        <v>-375000</v>
      </c>
      <c r="H178" s="11" t="s">
        <v>238</v>
      </c>
    </row>
    <row r="179" spans="1:8">
      <c r="A179" s="6">
        <v>90</v>
      </c>
      <c r="B179" s="6">
        <v>178</v>
      </c>
      <c r="C179" s="11" t="s">
        <v>58</v>
      </c>
      <c r="D179" s="9" t="str">
        <f>IFERROR(LOOKUP(C179,[1]Expense!$A:$A,[1]Expense!$B:$B),"")</f>
        <v xml:space="preserve">Biaya Upah Pengemasan Produk </v>
      </c>
      <c r="G179" s="23">
        <v>-225000</v>
      </c>
      <c r="H179" s="11" t="s">
        <v>239</v>
      </c>
    </row>
    <row r="180" spans="1:8">
      <c r="A180" s="6">
        <v>90</v>
      </c>
      <c r="B180" s="6">
        <v>179</v>
      </c>
      <c r="C180" s="11" t="s">
        <v>58</v>
      </c>
      <c r="D180" s="9" t="str">
        <f>IFERROR(LOOKUP(C180,[1]Expense!$A:$A,[1]Expense!$B:$B),"")</f>
        <v xml:space="preserve">Biaya Upah Pengemasan Produk </v>
      </c>
      <c r="G180" s="23">
        <v>-375000</v>
      </c>
      <c r="H180" s="11" t="s">
        <v>240</v>
      </c>
    </row>
    <row r="181" spans="1:8">
      <c r="A181" s="6">
        <v>90</v>
      </c>
      <c r="B181" s="6">
        <v>180</v>
      </c>
      <c r="C181" s="11" t="s">
        <v>58</v>
      </c>
      <c r="D181" s="9" t="str">
        <f>IFERROR(LOOKUP(C181,[1]Expense!$A:$A,[1]Expense!$B:$B),"")</f>
        <v xml:space="preserve">Biaya Upah Pengemasan Produk </v>
      </c>
      <c r="G181" s="23">
        <v>-225000</v>
      </c>
      <c r="H181" s="11" t="s">
        <v>241</v>
      </c>
    </row>
    <row r="182" spans="1:8">
      <c r="A182" s="6">
        <v>90</v>
      </c>
      <c r="B182" s="6">
        <v>181</v>
      </c>
      <c r="C182" s="11" t="s">
        <v>58</v>
      </c>
      <c r="D182" s="9" t="str">
        <f>IFERROR(LOOKUP(C182,[1]Expense!$A:$A,[1]Expense!$B:$B),"")</f>
        <v xml:space="preserve">Biaya Upah Pengemasan Produk </v>
      </c>
      <c r="G182" s="23">
        <v>-150000</v>
      </c>
      <c r="H182" s="11" t="s">
        <v>243</v>
      </c>
    </row>
    <row r="183" spans="1:8">
      <c r="A183" s="6">
        <v>90</v>
      </c>
      <c r="B183" s="6">
        <v>182</v>
      </c>
      <c r="C183" s="11" t="s">
        <v>58</v>
      </c>
      <c r="D183" s="9" t="str">
        <f>IFERROR(LOOKUP(C183,[1]Expense!$A:$A,[1]Expense!$B:$B),"")</f>
        <v xml:space="preserve">Biaya Upah Pengemasan Produk </v>
      </c>
      <c r="E183" s="11"/>
      <c r="F183" s="11"/>
      <c r="G183" s="23">
        <v>-150000</v>
      </c>
      <c r="H183" s="11" t="s">
        <v>242</v>
      </c>
    </row>
    <row r="184" spans="1:8">
      <c r="A184" s="6">
        <v>91</v>
      </c>
      <c r="B184" s="6">
        <v>183</v>
      </c>
      <c r="C184" s="11" t="s">
        <v>60</v>
      </c>
      <c r="D184" s="9" t="str">
        <f>IFERROR(LOOKUP(C184,[1]Expense!$A:$A,[1]Expense!$B:$B),"")</f>
        <v xml:space="preserve">Biaya Upah Lembur </v>
      </c>
      <c r="G184" s="23">
        <v>-60000</v>
      </c>
      <c r="H184" s="11" t="s">
        <v>244</v>
      </c>
    </row>
    <row r="185" spans="1:8">
      <c r="A185" s="6">
        <v>91</v>
      </c>
      <c r="B185" s="6">
        <v>184</v>
      </c>
      <c r="C185" s="11" t="s">
        <v>60</v>
      </c>
      <c r="D185" s="9" t="str">
        <f>IFERROR(LOOKUP(C185,[1]Expense!$A:$A,[1]Expense!$B:$B),"")</f>
        <v xml:space="preserve">Biaya Upah Lembur </v>
      </c>
      <c r="G185" s="23">
        <v>-15000</v>
      </c>
      <c r="H185" s="11" t="s">
        <v>245</v>
      </c>
    </row>
    <row r="186" spans="1:8">
      <c r="A186" s="6">
        <v>91</v>
      </c>
      <c r="B186" s="6">
        <v>185</v>
      </c>
      <c r="C186" s="11" t="s">
        <v>60</v>
      </c>
      <c r="D186" s="9" t="str">
        <f>IFERROR(LOOKUP(C186,[1]Expense!$A:$A,[1]Expense!$B:$B),"")</f>
        <v xml:space="preserve">Biaya Upah Lembur </v>
      </c>
      <c r="G186" s="23">
        <v>-45000</v>
      </c>
      <c r="H186" s="11" t="s">
        <v>246</v>
      </c>
    </row>
    <row r="187" spans="1:8">
      <c r="A187" s="6">
        <v>91</v>
      </c>
      <c r="B187" s="6">
        <v>186</v>
      </c>
      <c r="C187" s="11" t="s">
        <v>60</v>
      </c>
      <c r="D187" s="9" t="str">
        <f>IFERROR(LOOKUP(C187,[1]Expense!$A:$A,[1]Expense!$B:$B),"")</f>
        <v xml:space="preserve">Biaya Upah Lembur </v>
      </c>
      <c r="G187" s="23">
        <v>-30000</v>
      </c>
      <c r="H187" s="11" t="s">
        <v>247</v>
      </c>
    </row>
    <row r="188" spans="1:8">
      <c r="A188" s="6">
        <v>91</v>
      </c>
      <c r="B188" s="6">
        <v>187</v>
      </c>
      <c r="C188" s="11" t="s">
        <v>60</v>
      </c>
      <c r="D188" s="9" t="str">
        <f>IFERROR(LOOKUP(C188,[1]Expense!$A:$A,[1]Expense!$B:$B),"")</f>
        <v xml:space="preserve">Biaya Upah Lembur </v>
      </c>
      <c r="E188" s="11"/>
      <c r="F188" s="11"/>
      <c r="G188" s="24">
        <v>-60000</v>
      </c>
      <c r="H188" s="11" t="s">
        <v>248</v>
      </c>
    </row>
    <row r="189" spans="1:8">
      <c r="A189" s="6">
        <v>91</v>
      </c>
      <c r="B189" s="6">
        <v>188</v>
      </c>
      <c r="C189" s="11" t="s">
        <v>60</v>
      </c>
      <c r="D189" s="9" t="str">
        <f>IFERROR(LOOKUP(C189,[1]Expense!$A:$A,[1]Expense!$B:$B),"")</f>
        <v xml:space="preserve">Biaya Upah Lembur </v>
      </c>
      <c r="E189" s="11"/>
      <c r="F189" s="11"/>
      <c r="G189" s="24">
        <v>-30000</v>
      </c>
      <c r="H189" s="11" t="s">
        <v>249</v>
      </c>
    </row>
    <row r="190" spans="1:8">
      <c r="A190" s="6">
        <v>91</v>
      </c>
      <c r="B190" s="6">
        <v>189</v>
      </c>
      <c r="C190" s="11" t="s">
        <v>60</v>
      </c>
      <c r="D190" s="9" t="str">
        <f>IFERROR(LOOKUP(C190,[1]Expense!$A:$A,[1]Expense!$B:$B),"")</f>
        <v xml:space="preserve">Biaya Upah Lembur </v>
      </c>
      <c r="E190" s="11"/>
      <c r="F190" s="11"/>
      <c r="G190" s="24">
        <v>-30000</v>
      </c>
      <c r="H190" s="11" t="s">
        <v>250</v>
      </c>
    </row>
    <row r="191" spans="1:8">
      <c r="A191" s="6">
        <v>91</v>
      </c>
      <c r="B191" s="6">
        <v>190</v>
      </c>
      <c r="C191" s="11" t="s">
        <v>60</v>
      </c>
      <c r="D191" s="9" t="str">
        <f>IFERROR(LOOKUP(C191,[1]Expense!$A:$A,[1]Expense!$B:$B),"")</f>
        <v xml:space="preserve">Biaya Upah Lembur </v>
      </c>
      <c r="E191" s="11"/>
      <c r="F191" s="11"/>
      <c r="G191" s="24">
        <v>-30000</v>
      </c>
      <c r="H191" s="11" t="s">
        <v>251</v>
      </c>
    </row>
    <row r="192" spans="1:8">
      <c r="A192" s="6">
        <v>92</v>
      </c>
      <c r="B192" s="6">
        <v>191</v>
      </c>
      <c r="C192" s="11" t="s">
        <v>78</v>
      </c>
      <c r="D192" s="9" t="str">
        <f>IFERROR(LOOKUP(C192,[1]Expense!$A:$A,[1]Expense!$B:$B),"")</f>
        <v xml:space="preserve">Biaya Upah Buruh Bongkar Muat </v>
      </c>
      <c r="E192" s="11"/>
      <c r="F192" s="11"/>
      <c r="G192" s="24">
        <v>-735000</v>
      </c>
      <c r="H192" s="11" t="s">
        <v>252</v>
      </c>
    </row>
    <row r="193" spans="1:8">
      <c r="A193" s="6">
        <v>92</v>
      </c>
      <c r="B193" s="6">
        <v>192</v>
      </c>
      <c r="D193" s="9" t="str">
        <f>IFERROR(LOOKUP(C193,[1]Expense!$A:$A,[1]Expense!$B:$B),"")</f>
        <v/>
      </c>
      <c r="E193" s="11"/>
      <c r="F193" s="11"/>
      <c r="G193" s="24">
        <v>-100000</v>
      </c>
      <c r="H193" s="11" t="s">
        <v>159</v>
      </c>
    </row>
    <row r="194" spans="1:8">
      <c r="A194" s="6">
        <v>92</v>
      </c>
      <c r="B194" s="6">
        <v>193</v>
      </c>
      <c r="C194" s="11" t="s">
        <v>60</v>
      </c>
      <c r="D194" s="9" t="str">
        <f>IFERROR(LOOKUP(C194,[1]Expense!$A:$A,[1]Expense!$B:$B),"")</f>
        <v xml:space="preserve">Biaya Upah Lembur </v>
      </c>
      <c r="E194" s="11"/>
      <c r="F194" s="11"/>
      <c r="G194" s="24">
        <v>-30000</v>
      </c>
      <c r="H194" s="3" t="s">
        <v>253</v>
      </c>
    </row>
    <row r="195" spans="1:8">
      <c r="A195" s="11">
        <v>93</v>
      </c>
      <c r="B195" s="6">
        <v>194</v>
      </c>
      <c r="D195" s="9" t="str">
        <f>IFERROR(LOOKUP(C195,[1]Expense!$A:$A,[1]Expense!$B:$B),"")</f>
        <v/>
      </c>
      <c r="E195" s="11"/>
      <c r="F195" s="11"/>
      <c r="G195" s="24">
        <v>30000000</v>
      </c>
      <c r="H195" s="11" t="s">
        <v>135</v>
      </c>
    </row>
    <row r="196" spans="1:8">
      <c r="A196" s="6">
        <v>94</v>
      </c>
      <c r="B196" s="6">
        <v>195</v>
      </c>
      <c r="D196" s="9" t="str">
        <f>IFERROR(LOOKUP(C196,[1]Expense!$A:$A,[1]Expense!$B:$B),"")</f>
        <v/>
      </c>
      <c r="E196" s="11" t="s">
        <v>254</v>
      </c>
      <c r="F196" s="11" t="s">
        <v>43</v>
      </c>
      <c r="G196" s="24">
        <v>-1500000</v>
      </c>
      <c r="H196" s="3" t="s">
        <v>255</v>
      </c>
    </row>
    <row r="197" spans="1:8">
      <c r="A197" s="6">
        <v>94</v>
      </c>
      <c r="B197" s="6">
        <v>196</v>
      </c>
      <c r="D197" s="9" t="str">
        <f>IFERROR(LOOKUP(C197,[1]Expense!$A:$A,[1]Expense!$B:$B),"")</f>
        <v/>
      </c>
      <c r="E197" s="11" t="s">
        <v>254</v>
      </c>
      <c r="F197" s="11" t="s">
        <v>43</v>
      </c>
      <c r="G197" s="24">
        <v>-1020000</v>
      </c>
      <c r="H197" s="11" t="s">
        <v>161</v>
      </c>
    </row>
    <row r="198" spans="1:8">
      <c r="A198" s="6">
        <v>94</v>
      </c>
      <c r="B198" s="6">
        <v>197</v>
      </c>
      <c r="D198" s="9" t="str">
        <f>IFERROR(LOOKUP(C198,[1]Expense!$A:$A,[1]Expense!$B:$B),"")</f>
        <v/>
      </c>
      <c r="E198" s="11" t="s">
        <v>254</v>
      </c>
      <c r="F198" s="11" t="s">
        <v>43</v>
      </c>
      <c r="G198" s="24">
        <v>-600000</v>
      </c>
      <c r="H198" s="3" t="s">
        <v>256</v>
      </c>
    </row>
    <row r="199" spans="1:8">
      <c r="A199" s="6">
        <v>95</v>
      </c>
      <c r="B199" s="6">
        <v>198</v>
      </c>
      <c r="D199" s="9" t="str">
        <f>IFERROR(LOOKUP(C199,[1]Expense!$A:$A,[1]Expense!$B:$B),"")</f>
        <v/>
      </c>
      <c r="E199" s="11"/>
      <c r="F199" s="11"/>
      <c r="G199" s="24">
        <v>4322</v>
      </c>
      <c r="H199" s="3" t="s">
        <v>257</v>
      </c>
    </row>
    <row r="200" spans="1:8">
      <c r="A200" s="6">
        <v>96</v>
      </c>
      <c r="B200" s="6">
        <v>199</v>
      </c>
      <c r="D200" s="9" t="str">
        <f>IFERROR(LOOKUP(C200,[1]Expense!$A:$A,[1]Expense!$B:$B),"")</f>
        <v/>
      </c>
      <c r="E200" s="11"/>
      <c r="F200" s="11"/>
      <c r="G200" s="23">
        <v>9950000</v>
      </c>
      <c r="H200" s="3" t="s">
        <v>258</v>
      </c>
    </row>
    <row r="201" spans="1:8">
      <c r="A201" s="6">
        <v>97</v>
      </c>
      <c r="B201" s="6">
        <v>200</v>
      </c>
      <c r="D201" s="9" t="str">
        <f>IFERROR(LOOKUP(C201,[1]Expense!$A:$A,[1]Expense!$B:$B),"")</f>
        <v/>
      </c>
      <c r="E201" s="11"/>
      <c r="F201" s="11"/>
      <c r="G201" s="23">
        <v>-1180000</v>
      </c>
      <c r="H201" s="11" t="s">
        <v>161</v>
      </c>
    </row>
    <row r="202" spans="1:8">
      <c r="A202" s="6">
        <v>98</v>
      </c>
      <c r="B202" s="6">
        <v>201</v>
      </c>
      <c r="D202" s="9" t="str">
        <f>IFERROR(LOOKUP(C202,[1]Expense!$A:$A,[1]Expense!$B:$B),"")</f>
        <v/>
      </c>
      <c r="E202" s="11"/>
      <c r="F202" s="11"/>
      <c r="G202" s="23">
        <v>-120000</v>
      </c>
      <c r="H202" s="3" t="s">
        <v>259</v>
      </c>
    </row>
    <row r="203" spans="1:8">
      <c r="A203" s="6">
        <v>98</v>
      </c>
      <c r="B203" s="6">
        <v>202</v>
      </c>
      <c r="D203" s="9" t="str">
        <f>IFERROR(LOOKUP(C203,[1]Expense!$A:$A,[1]Expense!$B:$B),"")</f>
        <v/>
      </c>
      <c r="E203" s="11"/>
      <c r="F203" s="11"/>
      <c r="G203" s="23">
        <v>-80000</v>
      </c>
      <c r="H203" s="3" t="s">
        <v>260</v>
      </c>
    </row>
    <row r="204" spans="1:8">
      <c r="A204" s="6">
        <v>99</v>
      </c>
      <c r="B204" s="6">
        <v>203</v>
      </c>
      <c r="C204" s="11" t="s">
        <v>58</v>
      </c>
      <c r="D204" s="9" t="str">
        <f>IFERROR(LOOKUP(C204,[1]Expense!$A:$A,[1]Expense!$B:$B),"")</f>
        <v xml:space="preserve">Biaya Upah Pengemasan Produk </v>
      </c>
      <c r="E204" s="11"/>
      <c r="F204" s="11"/>
      <c r="G204" s="23">
        <v>-150000</v>
      </c>
      <c r="H204" s="11" t="s">
        <v>283</v>
      </c>
    </row>
    <row r="205" spans="1:8">
      <c r="A205" s="6">
        <v>99</v>
      </c>
      <c r="B205" s="6">
        <v>204</v>
      </c>
      <c r="C205" s="11" t="s">
        <v>60</v>
      </c>
      <c r="D205" s="9" t="str">
        <f>IFERROR(LOOKUP(C205,[1]Expense!$A:$A,[1]Expense!$B:$B),"")</f>
        <v xml:space="preserve">Biaya Upah Lembur </v>
      </c>
      <c r="E205" s="11"/>
      <c r="F205" s="11"/>
      <c r="G205" s="23">
        <v>-30000</v>
      </c>
      <c r="H205" s="11" t="s">
        <v>261</v>
      </c>
    </row>
    <row r="206" spans="1:8">
      <c r="A206" s="6">
        <v>100</v>
      </c>
      <c r="B206" s="6">
        <v>205</v>
      </c>
      <c r="C206" s="11" t="s">
        <v>78</v>
      </c>
      <c r="D206" s="9" t="str">
        <f>IFERROR(LOOKUP(C206,[1]Expense!$A:$A,[1]Expense!$B:$B),"")</f>
        <v xml:space="preserve">Biaya Upah Buruh Bongkar Muat </v>
      </c>
      <c r="E206" s="11"/>
      <c r="F206" s="11"/>
      <c r="G206" s="23">
        <v>-150000</v>
      </c>
      <c r="H206" s="3" t="s">
        <v>262</v>
      </c>
    </row>
    <row r="207" spans="1:8">
      <c r="A207" s="6">
        <v>100</v>
      </c>
      <c r="B207" s="6">
        <v>206</v>
      </c>
      <c r="C207" s="11" t="s">
        <v>84</v>
      </c>
      <c r="D207" s="9" t="str">
        <f>IFERROR(LOOKUP(C207,[1]Expense!$A:$A,[1]Expense!$B:$B),"")</f>
        <v xml:space="preserve">Biaya Sewa Kendaraan Operasional </v>
      </c>
      <c r="E207" s="11"/>
      <c r="F207" s="11"/>
      <c r="G207" s="23">
        <v>-125000</v>
      </c>
      <c r="H207" s="11" t="s">
        <v>158</v>
      </c>
    </row>
    <row r="208" spans="1:8">
      <c r="A208" s="6">
        <v>100</v>
      </c>
      <c r="B208" s="6">
        <v>207</v>
      </c>
      <c r="C208" s="11" t="s">
        <v>60</v>
      </c>
      <c r="D208" s="9" t="str">
        <f>IFERROR(LOOKUP(C208,[1]Expense!$A:$A,[1]Expense!$B:$B),"")</f>
        <v xml:space="preserve">Biaya Upah Lembur </v>
      </c>
      <c r="E208" s="11"/>
      <c r="F208" s="11"/>
      <c r="G208" s="23">
        <v>-30000</v>
      </c>
      <c r="H208" s="11" t="s">
        <v>274</v>
      </c>
    </row>
    <row r="209" spans="1:8">
      <c r="A209" s="6">
        <v>101</v>
      </c>
      <c r="B209" s="6">
        <v>208</v>
      </c>
      <c r="D209" s="9" t="str">
        <f>IFERROR(LOOKUP(C209,[1]Expense!$A:$A,[1]Expense!$B:$B),"")</f>
        <v/>
      </c>
      <c r="E209" s="11"/>
      <c r="F209" s="11"/>
      <c r="G209" s="23">
        <v>-150000</v>
      </c>
      <c r="H209" s="11" t="s">
        <v>263</v>
      </c>
    </row>
    <row r="210" spans="1:8">
      <c r="A210" s="6">
        <v>101</v>
      </c>
      <c r="B210" s="6">
        <v>209</v>
      </c>
      <c r="C210" s="11" t="s">
        <v>270</v>
      </c>
      <c r="D210" s="9" t="str">
        <f>IFERROR(LOOKUP(C210,[1]Expense!$A:$A,[1]Expense!$B:$B),"")</f>
        <v xml:space="preserve">Biaya Retribusi Perjalanan Dinas </v>
      </c>
      <c r="E210" s="11"/>
      <c r="F210" s="11"/>
      <c r="G210" s="23">
        <v>-50000</v>
      </c>
      <c r="H210" s="11" t="s">
        <v>264</v>
      </c>
    </row>
    <row r="211" spans="1:8">
      <c r="A211" s="6">
        <v>101</v>
      </c>
      <c r="B211" s="6">
        <v>210</v>
      </c>
      <c r="C211" s="11" t="s">
        <v>271</v>
      </c>
      <c r="D211" s="9" t="str">
        <f>IFERROR(LOOKUP(C211,[1]Expense!$A:$A,[1]Expense!$B:$B),"")</f>
        <v xml:space="preserve">Biaya Bahan Bakar Minyak </v>
      </c>
      <c r="G211" s="23">
        <v>-450000</v>
      </c>
      <c r="H211" s="11" t="s">
        <v>329</v>
      </c>
    </row>
    <row r="212" spans="1:8">
      <c r="A212" s="6">
        <v>101</v>
      </c>
      <c r="B212" s="6">
        <v>211</v>
      </c>
      <c r="C212" s="11" t="s">
        <v>78</v>
      </c>
      <c r="D212" s="9" t="str">
        <f>IFERROR(LOOKUP(C212,[1]Expense!$A:$A,[1]Expense!$B:$B),"")</f>
        <v xml:space="preserve">Biaya Upah Buruh Bongkar Muat </v>
      </c>
      <c r="G212" s="23">
        <v>-30000</v>
      </c>
      <c r="H212" s="11" t="s">
        <v>265</v>
      </c>
    </row>
    <row r="213" spans="1:8">
      <c r="A213" s="6">
        <v>101</v>
      </c>
      <c r="B213" s="6">
        <v>212</v>
      </c>
      <c r="C213" s="11" t="s">
        <v>272</v>
      </c>
      <c r="D213" s="9" t="str">
        <f>IFERROR(LOOKUP(C213,[1]Expense!$A:$A,[1]Expense!$B:$B),"")</f>
        <v xml:space="preserve">Biaya Uang Makan </v>
      </c>
      <c r="G213" s="23">
        <v>-15000</v>
      </c>
      <c r="H213" s="11" t="s">
        <v>266</v>
      </c>
    </row>
    <row r="214" spans="1:8">
      <c r="A214" s="6">
        <v>101</v>
      </c>
      <c r="B214" s="6">
        <v>213</v>
      </c>
      <c r="C214" s="11" t="s">
        <v>60</v>
      </c>
      <c r="D214" s="9" t="str">
        <f>IFERROR(LOOKUP(C214,[1]Expense!$A:$A,[1]Expense!$B:$B),"")</f>
        <v xml:space="preserve">Biaya Upah Lembur </v>
      </c>
      <c r="G214" s="23">
        <v>-15000</v>
      </c>
      <c r="H214" s="11" t="s">
        <v>267</v>
      </c>
    </row>
    <row r="215" spans="1:8">
      <c r="A215" s="6">
        <v>101</v>
      </c>
      <c r="B215" s="6">
        <v>214</v>
      </c>
      <c r="D215" s="9" t="str">
        <f>IFERROR(LOOKUP(C215,[1]Expense!$A:$A,[1]Expense!$B:$B),"")</f>
        <v/>
      </c>
      <c r="G215" s="23">
        <v>-20000</v>
      </c>
      <c r="H215" s="11" t="s">
        <v>269</v>
      </c>
    </row>
    <row r="216" spans="1:8">
      <c r="A216" s="6">
        <v>101</v>
      </c>
      <c r="B216" s="6">
        <v>215</v>
      </c>
      <c r="C216" s="11" t="s">
        <v>270</v>
      </c>
      <c r="D216" s="9" t="str">
        <f>IFERROR(LOOKUP(C216,[1]Expense!$A:$A,[1]Expense!$B:$B),"")</f>
        <v xml:space="preserve">Biaya Retribusi Perjalanan Dinas </v>
      </c>
      <c r="G216" s="23">
        <v>-6000</v>
      </c>
      <c r="H216" s="11" t="s">
        <v>268</v>
      </c>
    </row>
    <row r="217" spans="1:8">
      <c r="A217" s="6">
        <v>102</v>
      </c>
      <c r="B217" s="6">
        <v>216</v>
      </c>
      <c r="D217" s="9" t="str">
        <f>IFERROR(LOOKUP(C217,[1]Expense!$A:$A,[1]Expense!$B:$B),"")</f>
        <v/>
      </c>
      <c r="G217" s="23">
        <v>90515475</v>
      </c>
      <c r="H217" s="11" t="s">
        <v>135</v>
      </c>
    </row>
    <row r="218" spans="1:8">
      <c r="A218" s="6">
        <v>103</v>
      </c>
      <c r="B218" s="6">
        <v>217</v>
      </c>
      <c r="D218" s="9" t="str">
        <f>IFERROR(LOOKUP(C218,[1]Expense!$A:$A,[1]Expense!$B:$B),"")</f>
        <v/>
      </c>
      <c r="G218" s="23">
        <v>743082758</v>
      </c>
      <c r="H218" s="11" t="s">
        <v>276</v>
      </c>
    </row>
    <row r="219" spans="1:8">
      <c r="A219" s="6">
        <v>104</v>
      </c>
      <c r="B219" s="6">
        <v>218</v>
      </c>
      <c r="D219" s="9" t="str">
        <f>IFERROR(LOOKUP(C219,[1]Expense!$A:$A,[1]Expense!$B:$B),"")</f>
        <v/>
      </c>
      <c r="E219" s="11" t="s">
        <v>275</v>
      </c>
      <c r="F219" s="11" t="s">
        <v>43</v>
      </c>
      <c r="G219" s="23">
        <v>-27559813</v>
      </c>
      <c r="H219" s="11" t="s">
        <v>155</v>
      </c>
    </row>
    <row r="220" spans="1:8">
      <c r="A220" s="6">
        <v>104</v>
      </c>
      <c r="B220" s="6">
        <v>219</v>
      </c>
      <c r="D220" s="9" t="str">
        <f>IFERROR(LOOKUP(C220,[1]Expense!$A:$A,[1]Expense!$B:$B),"")</f>
        <v/>
      </c>
      <c r="E220" s="11" t="s">
        <v>275</v>
      </c>
      <c r="F220" s="11" t="s">
        <v>43</v>
      </c>
      <c r="G220" s="23">
        <v>-972440187</v>
      </c>
      <c r="H220" s="11" t="s">
        <v>277</v>
      </c>
    </row>
    <row r="221" spans="1:8">
      <c r="A221" s="6">
        <v>105</v>
      </c>
      <c r="B221" s="6">
        <v>220</v>
      </c>
      <c r="D221" s="9" t="str">
        <f>IFERROR(LOOKUP(C221,[1]Expense!$A:$A,[1]Expense!$B:$B),"")</f>
        <v/>
      </c>
      <c r="E221" s="11" t="s">
        <v>278</v>
      </c>
      <c r="F221" s="11" t="s">
        <v>43</v>
      </c>
      <c r="G221" s="23">
        <v>-9950000</v>
      </c>
      <c r="H221" s="3" t="s">
        <v>258</v>
      </c>
    </row>
    <row r="222" spans="1:8">
      <c r="A222" s="6">
        <v>106</v>
      </c>
      <c r="B222" s="6">
        <v>221</v>
      </c>
      <c r="D222" s="9" t="str">
        <f>IFERROR(LOOKUP(C222,[1]Expense!$A:$A,[1]Expense!$B:$B),"")</f>
        <v/>
      </c>
      <c r="E222" s="11" t="s">
        <v>279</v>
      </c>
      <c r="F222" s="11" t="s">
        <v>43</v>
      </c>
      <c r="G222" s="23">
        <v>-97328</v>
      </c>
      <c r="H222" s="11" t="s">
        <v>27</v>
      </c>
    </row>
    <row r="223" spans="1:8">
      <c r="A223" s="6">
        <v>107</v>
      </c>
      <c r="B223" s="6">
        <v>222</v>
      </c>
      <c r="D223" s="9" t="str">
        <f>IFERROR(LOOKUP(C223,[1]Expense!$A:$A,[1]Expense!$B:$B),"")</f>
        <v/>
      </c>
      <c r="E223" s="11" t="s">
        <v>280</v>
      </c>
      <c r="F223" s="11" t="s">
        <v>43</v>
      </c>
      <c r="G223" s="23">
        <v>-6124521</v>
      </c>
      <c r="H223" s="11" t="s">
        <v>28</v>
      </c>
    </row>
    <row r="224" spans="1:8">
      <c r="A224" s="6">
        <v>108</v>
      </c>
      <c r="B224" s="6">
        <v>223</v>
      </c>
      <c r="C224" s="11" t="s">
        <v>58</v>
      </c>
      <c r="D224" s="9" t="str">
        <f>IFERROR(LOOKUP(C224,[1]Expense!$A:$A,[1]Expense!$B:$B),"")</f>
        <v xml:space="preserve">Biaya Upah Pengemasan Produk </v>
      </c>
      <c r="G224" s="23">
        <v>-375000</v>
      </c>
      <c r="H224" s="11" t="s">
        <v>282</v>
      </c>
    </row>
    <row r="225" spans="1:8">
      <c r="A225" s="6">
        <v>108</v>
      </c>
      <c r="B225" s="6">
        <v>224</v>
      </c>
      <c r="C225" s="11" t="s">
        <v>58</v>
      </c>
      <c r="D225" s="9" t="str">
        <f>IFERROR(LOOKUP(C225,[1]Expense!$A:$A,[1]Expense!$B:$B),"")</f>
        <v xml:space="preserve">Biaya Upah Pengemasan Produk </v>
      </c>
      <c r="G225" s="23">
        <v>-450000</v>
      </c>
      <c r="H225" s="11" t="s">
        <v>284</v>
      </c>
    </row>
    <row r="226" spans="1:8">
      <c r="A226" s="6">
        <v>108</v>
      </c>
      <c r="B226" s="6">
        <v>225</v>
      </c>
      <c r="C226" s="11" t="s">
        <v>58</v>
      </c>
      <c r="D226" s="9" t="str">
        <f>IFERROR(LOOKUP(C226,[1]Expense!$A:$A,[1]Expense!$B:$B),"")</f>
        <v xml:space="preserve">Biaya Upah Pengemasan Produk </v>
      </c>
      <c r="G226" s="23">
        <v>-450000</v>
      </c>
      <c r="H226" s="11" t="s">
        <v>285</v>
      </c>
    </row>
    <row r="227" spans="1:8">
      <c r="A227" s="6">
        <v>108</v>
      </c>
      <c r="B227" s="6">
        <v>226</v>
      </c>
      <c r="C227" s="11" t="s">
        <v>58</v>
      </c>
      <c r="D227" s="9" t="str">
        <f>IFERROR(LOOKUP(C227,[1]Expense!$A:$A,[1]Expense!$B:$B),"")</f>
        <v xml:space="preserve">Biaya Upah Pengemasan Produk </v>
      </c>
      <c r="G227" s="23">
        <v>-450000</v>
      </c>
      <c r="H227" s="11" t="s">
        <v>286</v>
      </c>
    </row>
    <row r="228" spans="1:8">
      <c r="A228" s="6">
        <v>108</v>
      </c>
      <c r="B228" s="6">
        <v>227</v>
      </c>
      <c r="C228" s="11" t="s">
        <v>58</v>
      </c>
      <c r="D228" s="9" t="str">
        <f>IFERROR(LOOKUP(C228,[1]Expense!$A:$A,[1]Expense!$B:$B),"")</f>
        <v xml:space="preserve">Biaya Upah Pengemasan Produk </v>
      </c>
      <c r="G228" s="23">
        <v>-450000</v>
      </c>
      <c r="H228" s="11" t="s">
        <v>287</v>
      </c>
    </row>
    <row r="229" spans="1:8">
      <c r="A229" s="6">
        <v>109</v>
      </c>
      <c r="B229" s="6">
        <v>228</v>
      </c>
      <c r="C229" s="11" t="s">
        <v>60</v>
      </c>
      <c r="D229" s="9" t="str">
        <f>IFERROR(LOOKUP(C229,[1]Expense!$A:$A,[1]Expense!$B:$B),"")</f>
        <v xml:space="preserve">Biaya Upah Lembur </v>
      </c>
      <c r="G229" s="23">
        <v>-60000</v>
      </c>
      <c r="H229" s="11" t="s">
        <v>288</v>
      </c>
    </row>
    <row r="230" spans="1:8">
      <c r="A230" s="6">
        <v>109</v>
      </c>
      <c r="B230" s="6">
        <v>229</v>
      </c>
      <c r="C230" s="11" t="s">
        <v>60</v>
      </c>
      <c r="D230" s="9" t="str">
        <f>IFERROR(LOOKUP(C230,[1]Expense!$A:$A,[1]Expense!$B:$B),"")</f>
        <v xml:space="preserve">Biaya Upah Lembur </v>
      </c>
      <c r="G230" s="23">
        <v>-75000</v>
      </c>
      <c r="H230" s="11" t="s">
        <v>289</v>
      </c>
    </row>
    <row r="231" spans="1:8">
      <c r="A231" s="6">
        <v>109</v>
      </c>
      <c r="B231" s="6">
        <v>230</v>
      </c>
      <c r="C231" s="11" t="s">
        <v>60</v>
      </c>
      <c r="D231" s="9" t="str">
        <f>IFERROR(LOOKUP(C231,[1]Expense!$A:$A,[1]Expense!$B:$B),"")</f>
        <v xml:space="preserve">Biaya Upah Lembur </v>
      </c>
      <c r="G231" s="23">
        <v>-75000</v>
      </c>
      <c r="H231" s="11" t="s">
        <v>290</v>
      </c>
    </row>
    <row r="232" spans="1:8">
      <c r="A232" s="6">
        <v>109</v>
      </c>
      <c r="B232" s="6">
        <v>231</v>
      </c>
      <c r="C232" s="11" t="s">
        <v>60</v>
      </c>
      <c r="D232" s="9" t="str">
        <f>IFERROR(LOOKUP(C232,[1]Expense!$A:$A,[1]Expense!$B:$B),"")</f>
        <v xml:space="preserve">Biaya Upah Lembur </v>
      </c>
      <c r="G232" s="23">
        <v>-75000</v>
      </c>
      <c r="H232" s="11" t="s">
        <v>291</v>
      </c>
    </row>
    <row r="233" spans="1:8">
      <c r="A233" s="6">
        <v>109</v>
      </c>
      <c r="B233" s="6">
        <v>232</v>
      </c>
      <c r="C233" s="11" t="s">
        <v>60</v>
      </c>
      <c r="D233" s="9" t="str">
        <f>IFERROR(LOOKUP(C233,[1]Expense!$A:$A,[1]Expense!$B:$B),"")</f>
        <v xml:space="preserve">Biaya Upah Lembur </v>
      </c>
      <c r="G233" s="23">
        <v>-75000</v>
      </c>
      <c r="H233" s="11" t="s">
        <v>292</v>
      </c>
    </row>
    <row r="234" spans="1:8">
      <c r="A234" s="6">
        <v>109</v>
      </c>
      <c r="B234" s="6">
        <v>233</v>
      </c>
      <c r="C234" s="11" t="s">
        <v>60</v>
      </c>
      <c r="D234" s="9" t="str">
        <f>IFERROR(LOOKUP(C234,[1]Expense!$A:$A,[1]Expense!$B:$B),"")</f>
        <v xml:space="preserve">Biaya Upah Lembur </v>
      </c>
      <c r="G234" s="23">
        <v>-90000</v>
      </c>
      <c r="H234" s="11" t="s">
        <v>293</v>
      </c>
    </row>
    <row r="235" spans="1:8">
      <c r="A235" s="6">
        <v>110</v>
      </c>
      <c r="B235" s="6">
        <v>234</v>
      </c>
      <c r="C235" s="11" t="s">
        <v>58</v>
      </c>
      <c r="D235" s="9" t="str">
        <f>IFERROR(LOOKUP(C235,[1]Expense!$A:$A,[1]Expense!$B:$B),"")</f>
        <v xml:space="preserve">Biaya Upah Pengemasan Produk </v>
      </c>
      <c r="G235" s="23">
        <v>-450000</v>
      </c>
      <c r="H235" s="11" t="s">
        <v>294</v>
      </c>
    </row>
    <row r="236" spans="1:8">
      <c r="A236" s="6">
        <v>110</v>
      </c>
      <c r="B236" s="6">
        <v>235</v>
      </c>
      <c r="C236" s="11" t="s">
        <v>58</v>
      </c>
      <c r="D236" s="9" t="str">
        <f>IFERROR(LOOKUP(C236,[1]Expense!$A:$A,[1]Expense!$B:$B),"")</f>
        <v xml:space="preserve">Biaya Upah Pengemasan Produk </v>
      </c>
      <c r="G236" s="23">
        <v>-375000</v>
      </c>
      <c r="H236" s="11" t="s">
        <v>295</v>
      </c>
    </row>
    <row r="237" spans="1:8">
      <c r="A237" s="6">
        <v>110</v>
      </c>
      <c r="B237" s="6">
        <v>236</v>
      </c>
      <c r="C237" s="11" t="s">
        <v>58</v>
      </c>
      <c r="D237" s="9" t="str">
        <f>IFERROR(LOOKUP(C237,[1]Expense!$A:$A,[1]Expense!$B:$B),"")</f>
        <v xml:space="preserve">Biaya Upah Pengemasan Produk </v>
      </c>
      <c r="G237" s="23">
        <v>-450000</v>
      </c>
      <c r="H237" s="11" t="s">
        <v>296</v>
      </c>
    </row>
    <row r="238" spans="1:8">
      <c r="A238" s="6">
        <v>110</v>
      </c>
      <c r="B238" s="6">
        <v>237</v>
      </c>
      <c r="C238" s="11" t="s">
        <v>58</v>
      </c>
      <c r="D238" s="9" t="str">
        <f>IFERROR(LOOKUP(C238,[1]Expense!$A:$A,[1]Expense!$B:$B),"")</f>
        <v xml:space="preserve">Biaya Upah Pengemasan Produk </v>
      </c>
      <c r="G238" s="23">
        <v>-450000</v>
      </c>
      <c r="H238" s="11" t="s">
        <v>297</v>
      </c>
    </row>
    <row r="239" spans="1:8">
      <c r="A239" s="6">
        <v>110</v>
      </c>
      <c r="B239" s="6">
        <v>238</v>
      </c>
      <c r="C239" s="11" t="s">
        <v>58</v>
      </c>
      <c r="D239" s="9" t="str">
        <f>IFERROR(LOOKUP(C239,[1]Expense!$A:$A,[1]Expense!$B:$B),"")</f>
        <v xml:space="preserve">Biaya Upah Pengemasan Produk </v>
      </c>
      <c r="G239" s="23">
        <v>-375000</v>
      </c>
      <c r="H239" s="11" t="s">
        <v>298</v>
      </c>
    </row>
    <row r="240" spans="1:8">
      <c r="A240" s="6">
        <v>110</v>
      </c>
      <c r="B240" s="6">
        <v>239</v>
      </c>
      <c r="C240" s="11" t="s">
        <v>58</v>
      </c>
      <c r="D240" s="9" t="str">
        <f>IFERROR(LOOKUP(C240,[1]Expense!$A:$A,[1]Expense!$B:$B),"")</f>
        <v xml:space="preserve">Biaya Upah Pengemasan Produk </v>
      </c>
      <c r="G240" s="23">
        <v>-75000</v>
      </c>
      <c r="H240" s="11" t="s">
        <v>299</v>
      </c>
    </row>
    <row r="241" spans="1:8">
      <c r="A241" s="6">
        <v>111</v>
      </c>
      <c r="B241" s="6">
        <v>240</v>
      </c>
      <c r="C241" s="11" t="s">
        <v>60</v>
      </c>
      <c r="D241" s="9" t="str">
        <f>IFERROR(LOOKUP(C241,[1]Expense!$A:$A,[1]Expense!$B:$B),"")</f>
        <v xml:space="preserve">Biaya Upah Lembur </v>
      </c>
      <c r="G241" s="23">
        <v>-30000</v>
      </c>
      <c r="H241" s="11" t="s">
        <v>300</v>
      </c>
    </row>
    <row r="242" spans="1:8">
      <c r="A242" s="6">
        <v>111</v>
      </c>
      <c r="B242" s="6">
        <v>241</v>
      </c>
      <c r="C242" s="11" t="s">
        <v>60</v>
      </c>
      <c r="D242" s="9" t="str">
        <f>IFERROR(LOOKUP(C242,[1]Expense!$A:$A,[1]Expense!$B:$B),"")</f>
        <v xml:space="preserve">Biaya Upah Lembur </v>
      </c>
      <c r="E242" s="11"/>
      <c r="F242" s="11"/>
      <c r="G242" s="23">
        <v>-30000</v>
      </c>
      <c r="H242" s="11" t="s">
        <v>301</v>
      </c>
    </row>
    <row r="243" spans="1:8">
      <c r="A243" s="6">
        <v>111</v>
      </c>
      <c r="B243" s="6">
        <v>242</v>
      </c>
      <c r="C243" s="11" t="s">
        <v>60</v>
      </c>
      <c r="D243" s="9" t="str">
        <f>IFERROR(LOOKUP(C243,[1]Expense!$A:$A,[1]Expense!$B:$B),"")</f>
        <v xml:space="preserve">Biaya Upah Lembur </v>
      </c>
      <c r="G243" s="23">
        <v>-30000</v>
      </c>
      <c r="H243" s="11" t="s">
        <v>302</v>
      </c>
    </row>
    <row r="244" spans="1:8">
      <c r="A244" s="6">
        <v>111</v>
      </c>
      <c r="B244" s="6">
        <v>243</v>
      </c>
      <c r="C244" s="11" t="s">
        <v>60</v>
      </c>
      <c r="D244" s="9" t="str">
        <f>IFERROR(LOOKUP(C244,[1]Expense!$A:$A,[1]Expense!$B:$B),"")</f>
        <v xml:space="preserve">Biaya Upah Lembur </v>
      </c>
      <c r="G244" s="23">
        <v>-15000</v>
      </c>
      <c r="H244" s="11" t="s">
        <v>303</v>
      </c>
    </row>
    <row r="245" spans="1:8">
      <c r="A245" s="6">
        <v>111</v>
      </c>
      <c r="B245" s="6">
        <v>244</v>
      </c>
      <c r="C245" s="11" t="s">
        <v>60</v>
      </c>
      <c r="D245" s="9" t="str">
        <f>IFERROR(LOOKUP(C245,[1]Expense!$A:$A,[1]Expense!$B:$B),"")</f>
        <v xml:space="preserve">Biaya Upah Lembur </v>
      </c>
      <c r="G245" s="23">
        <v>-15000</v>
      </c>
      <c r="H245" s="11" t="s">
        <v>304</v>
      </c>
    </row>
    <row r="246" spans="1:8">
      <c r="A246" s="6">
        <v>112</v>
      </c>
      <c r="B246" s="6">
        <v>245</v>
      </c>
      <c r="C246" s="11" t="s">
        <v>58</v>
      </c>
      <c r="D246" s="9" t="str">
        <f>IFERROR(LOOKUP(C246,[1]Expense!$A:$A,[1]Expense!$B:$B),"")</f>
        <v xml:space="preserve">Biaya Upah Pengemasan Produk </v>
      </c>
      <c r="E246" s="11"/>
      <c r="F246" s="11"/>
      <c r="G246" s="23">
        <v>-300000</v>
      </c>
      <c r="H246" s="11" t="s">
        <v>305</v>
      </c>
    </row>
    <row r="247" spans="1:8">
      <c r="A247" s="6">
        <v>113</v>
      </c>
      <c r="B247" s="6">
        <v>246</v>
      </c>
      <c r="D247" s="9" t="str">
        <f>IFERROR(LOOKUP(C247,[1]Expense!$A:$A,[1]Expense!$B:$B),"")</f>
        <v/>
      </c>
      <c r="E247" s="11"/>
      <c r="F247" s="11"/>
      <c r="G247" s="23">
        <v>166401767</v>
      </c>
      <c r="H247" s="11" t="s">
        <v>306</v>
      </c>
    </row>
    <row r="248" spans="1:8">
      <c r="A248" s="6">
        <v>114</v>
      </c>
      <c r="B248" s="6">
        <v>247</v>
      </c>
      <c r="D248" s="9" t="str">
        <f>IFERROR(LOOKUP(C248,[1]Expense!$A:$A,[1]Expense!$B:$B),"")</f>
        <v/>
      </c>
      <c r="G248" s="23">
        <v>270631303</v>
      </c>
      <c r="H248" s="11" t="s">
        <v>306</v>
      </c>
    </row>
    <row r="249" spans="1:8">
      <c r="A249" s="6">
        <v>115</v>
      </c>
      <c r="B249" s="6">
        <v>248</v>
      </c>
      <c r="D249" s="9" t="str">
        <f>IFERROR(LOOKUP(C249,[1]Expense!$A:$A,[1]Expense!$B:$B),"")</f>
        <v/>
      </c>
      <c r="G249" s="23">
        <v>535370401</v>
      </c>
      <c r="H249" s="11" t="s">
        <v>307</v>
      </c>
    </row>
    <row r="250" spans="1:8">
      <c r="A250" s="6">
        <v>116</v>
      </c>
      <c r="B250" s="6">
        <v>249</v>
      </c>
      <c r="D250" s="9" t="str">
        <f>IFERROR(LOOKUP(C250,[1]Expense!$A:$A,[1]Expense!$B:$B),"")</f>
        <v/>
      </c>
      <c r="G250" s="23">
        <v>317717099</v>
      </c>
      <c r="H250" s="11" t="s">
        <v>308</v>
      </c>
    </row>
    <row r="251" spans="1:8">
      <c r="A251" s="6">
        <v>117</v>
      </c>
      <c r="B251" s="6">
        <v>250</v>
      </c>
      <c r="D251" s="9" t="str">
        <f>IFERROR(LOOKUP(C251,[1]Expense!$A:$A,[1]Expense!$B:$B),"")</f>
        <v/>
      </c>
      <c r="E251" s="11"/>
      <c r="F251" s="11"/>
      <c r="G251" s="23">
        <v>376281197</v>
      </c>
      <c r="H251" s="11" t="s">
        <v>309</v>
      </c>
    </row>
    <row r="252" spans="1:8">
      <c r="A252" s="6">
        <v>118</v>
      </c>
      <c r="B252" s="6">
        <v>251</v>
      </c>
      <c r="D252" s="9" t="str">
        <f>IFERROR(LOOKUP(C252,[1]Expense!$A:$A,[1]Expense!$B:$B),"")</f>
        <v/>
      </c>
      <c r="E252" s="11" t="s">
        <v>310</v>
      </c>
      <c r="F252" s="11" t="s">
        <v>43</v>
      </c>
      <c r="G252" s="23">
        <v>-883795575</v>
      </c>
      <c r="H252" s="11" t="s">
        <v>277</v>
      </c>
    </row>
    <row r="253" spans="1:8">
      <c r="A253" s="6">
        <v>118</v>
      </c>
      <c r="B253" s="6">
        <v>252</v>
      </c>
      <c r="D253" s="9" t="str">
        <f>IFERROR(LOOKUP(C253,[1]Expense!$A:$A,[1]Expense!$B:$B),"")</f>
        <v/>
      </c>
      <c r="E253" s="11" t="s">
        <v>310</v>
      </c>
      <c r="F253" s="11" t="s">
        <v>43</v>
      </c>
      <c r="G253" s="23">
        <v>-18135964</v>
      </c>
      <c r="H253" s="11" t="s">
        <v>311</v>
      </c>
    </row>
    <row r="254" spans="1:8">
      <c r="A254" s="6">
        <v>118</v>
      </c>
      <c r="B254" s="6">
        <v>253</v>
      </c>
      <c r="D254" s="9" t="str">
        <f>IFERROR(LOOKUP(C254,[1]Expense!$A:$A,[1]Expense!$B:$B),"")</f>
        <v/>
      </c>
      <c r="E254" s="11" t="s">
        <v>310</v>
      </c>
      <c r="F254" s="11" t="s">
        <v>43</v>
      </c>
      <c r="G254" s="23">
        <v>-7693675</v>
      </c>
      <c r="H254" s="11" t="s">
        <v>312</v>
      </c>
    </row>
    <row r="255" spans="1:8">
      <c r="A255" s="6">
        <v>118</v>
      </c>
      <c r="B255" s="6">
        <v>254</v>
      </c>
      <c r="D255" s="9" t="str">
        <f>IFERROR(LOOKUP(C255,[1]Expense!$A:$A,[1]Expense!$B:$B),"")</f>
        <v/>
      </c>
      <c r="E255" s="11" t="s">
        <v>310</v>
      </c>
      <c r="F255" s="11" t="s">
        <v>43</v>
      </c>
      <c r="G255" s="23">
        <v>-15192925</v>
      </c>
      <c r="H255" s="11" t="s">
        <v>313</v>
      </c>
    </row>
    <row r="256" spans="1:8">
      <c r="A256" s="6">
        <v>118</v>
      </c>
      <c r="B256" s="6">
        <v>255</v>
      </c>
      <c r="D256" s="9" t="str">
        <f>IFERROR(LOOKUP(C256,[1]Expense!$A:$A,[1]Expense!$B:$B),"")</f>
        <v/>
      </c>
      <c r="E256" s="11" t="s">
        <v>310</v>
      </c>
      <c r="F256" s="11" t="s">
        <v>43</v>
      </c>
      <c r="G256" s="23">
        <v>-90345409</v>
      </c>
      <c r="H256" s="11" t="s">
        <v>314</v>
      </c>
    </row>
    <row r="257" spans="1:8">
      <c r="A257" s="6">
        <v>118</v>
      </c>
      <c r="B257" s="6">
        <v>256</v>
      </c>
      <c r="D257" s="9" t="str">
        <f>IFERROR(LOOKUP(C257,[1]Expense!$A:$A,[1]Expense!$B:$B),"")</f>
        <v/>
      </c>
      <c r="E257" s="11" t="s">
        <v>310</v>
      </c>
      <c r="F257" s="11" t="s">
        <v>43</v>
      </c>
      <c r="G257" s="23">
        <v>-484836452</v>
      </c>
      <c r="H257" s="11" t="s">
        <v>315</v>
      </c>
    </row>
    <row r="258" spans="1:8">
      <c r="A258" s="6">
        <v>119</v>
      </c>
      <c r="B258" s="6">
        <v>257</v>
      </c>
      <c r="D258" s="9" t="str">
        <f>IFERROR(LOOKUP(C258,[1]Expense!$A:$A,[1]Expense!$B:$B),"")</f>
        <v/>
      </c>
      <c r="E258" s="11" t="s">
        <v>316</v>
      </c>
      <c r="F258" s="11" t="s">
        <v>43</v>
      </c>
      <c r="G258" s="23">
        <v>-1153500</v>
      </c>
      <c r="H258" s="11" t="s">
        <v>317</v>
      </c>
    </row>
    <row r="259" spans="1:8">
      <c r="A259" s="6">
        <v>119</v>
      </c>
      <c r="B259" s="6">
        <v>258</v>
      </c>
      <c r="D259" s="9" t="str">
        <f>IFERROR(LOOKUP(C259,[1]Expense!$A:$A,[1]Expense!$B:$B),"")</f>
        <v/>
      </c>
      <c r="E259" s="11" t="s">
        <v>316</v>
      </c>
      <c r="F259" s="11" t="s">
        <v>43</v>
      </c>
      <c r="G259" s="23">
        <v>-90000</v>
      </c>
      <c r="H259" s="11" t="s">
        <v>318</v>
      </c>
    </row>
    <row r="260" spans="1:8">
      <c r="A260" s="6">
        <v>119</v>
      </c>
      <c r="B260" s="6">
        <v>259</v>
      </c>
      <c r="D260" s="9" t="str">
        <f>IFERROR(LOOKUP(C260,[1]Expense!$A:$A,[1]Expense!$B:$B),"")</f>
        <v/>
      </c>
      <c r="E260" s="11" t="s">
        <v>316</v>
      </c>
      <c r="F260" s="11" t="s">
        <v>43</v>
      </c>
      <c r="G260" s="23">
        <v>-1060000</v>
      </c>
      <c r="H260" s="11" t="s">
        <v>319</v>
      </c>
    </row>
    <row r="261" spans="1:8">
      <c r="A261" s="6">
        <v>119</v>
      </c>
      <c r="B261" s="6">
        <v>260</v>
      </c>
      <c r="D261" s="9" t="str">
        <f>IFERROR(LOOKUP(C261,[1]Expense!$A:$A,[1]Expense!$B:$B),"")</f>
        <v/>
      </c>
      <c r="E261" s="11" t="s">
        <v>316</v>
      </c>
      <c r="F261" s="11" t="s">
        <v>43</v>
      </c>
      <c r="G261" s="23">
        <v>-2134000</v>
      </c>
      <c r="H261" s="11" t="s">
        <v>320</v>
      </c>
    </row>
    <row r="262" spans="1:8">
      <c r="A262" s="6">
        <v>119</v>
      </c>
      <c r="B262" s="6">
        <v>261</v>
      </c>
      <c r="D262" s="9" t="str">
        <f>IFERROR(LOOKUP(C262,[1]Expense!$A:$A,[1]Expense!$B:$B),"")</f>
        <v/>
      </c>
      <c r="E262" s="11" t="s">
        <v>316</v>
      </c>
      <c r="F262" s="11" t="s">
        <v>43</v>
      </c>
      <c r="G262" s="23">
        <v>-60000</v>
      </c>
      <c r="H262" s="11" t="s">
        <v>321</v>
      </c>
    </row>
    <row r="263" spans="1:8">
      <c r="A263" s="6">
        <v>119</v>
      </c>
      <c r="B263" s="6">
        <v>262</v>
      </c>
      <c r="D263" s="9" t="str">
        <f>IFERROR(LOOKUP(C263,[1]Expense!$A:$A,[1]Expense!$B:$B),"")</f>
        <v/>
      </c>
      <c r="E263" s="11" t="s">
        <v>316</v>
      </c>
      <c r="F263" s="11" t="s">
        <v>43</v>
      </c>
      <c r="G263" s="23">
        <v>-720500</v>
      </c>
      <c r="H263" s="11" t="s">
        <v>322</v>
      </c>
    </row>
    <row r="264" spans="1:8">
      <c r="A264" s="6">
        <v>120</v>
      </c>
      <c r="B264" s="6">
        <v>263</v>
      </c>
      <c r="C264" s="11" t="s">
        <v>78</v>
      </c>
      <c r="D264" s="9" t="str">
        <f>IFERROR(LOOKUP(C264,[1]Expense!$A:$A,[1]Expense!$B:$B),"")</f>
        <v xml:space="preserve">Biaya Upah Buruh Bongkar Muat </v>
      </c>
      <c r="G264" s="23">
        <v>-54000</v>
      </c>
      <c r="H264" s="11" t="s">
        <v>327</v>
      </c>
    </row>
    <row r="265" spans="1:8">
      <c r="A265" s="6">
        <v>120</v>
      </c>
      <c r="B265" s="6">
        <v>264</v>
      </c>
      <c r="D265" s="9" t="str">
        <f>IFERROR(LOOKUP(C265,[1]Expense!$A:$A,[1]Expense!$B:$B),"")</f>
        <v/>
      </c>
      <c r="E265" s="11"/>
      <c r="F265" s="11"/>
      <c r="G265" s="23">
        <v>-30000</v>
      </c>
      <c r="H265" s="11" t="s">
        <v>159</v>
      </c>
    </row>
    <row r="266" spans="1:8">
      <c r="A266" s="6">
        <v>121</v>
      </c>
      <c r="B266" s="6">
        <v>265</v>
      </c>
      <c r="D266" s="9" t="str">
        <f>IFERROR(LOOKUP(C266,[1]Expense!$A:$A,[1]Expense!$B:$B),"")</f>
        <v/>
      </c>
      <c r="E266" s="11"/>
      <c r="F266" s="11"/>
      <c r="G266" s="23">
        <v>-150000</v>
      </c>
      <c r="H266" s="11" t="s">
        <v>263</v>
      </c>
    </row>
    <row r="267" spans="1:8">
      <c r="A267" s="6">
        <v>121</v>
      </c>
      <c r="B267" s="6">
        <v>266</v>
      </c>
      <c r="C267" s="11" t="s">
        <v>270</v>
      </c>
      <c r="D267" s="9" t="str">
        <f>IFERROR(LOOKUP(C267,[1]Expense!$A:$A,[1]Expense!$B:$B),"")</f>
        <v xml:space="preserve">Biaya Retribusi Perjalanan Dinas </v>
      </c>
      <c r="G267" s="23">
        <v>-50000</v>
      </c>
      <c r="H267" s="11" t="s">
        <v>264</v>
      </c>
    </row>
    <row r="268" spans="1:8">
      <c r="A268" s="6">
        <v>121</v>
      </c>
      <c r="B268" s="6">
        <v>267</v>
      </c>
      <c r="C268" s="11" t="s">
        <v>271</v>
      </c>
      <c r="D268" s="9" t="str">
        <f>IFERROR(LOOKUP(C268,[1]Expense!$A:$A,[1]Expense!$B:$B),"")</f>
        <v xml:space="preserve">Biaya Bahan Bakar Minyak </v>
      </c>
      <c r="G268" s="23">
        <v>-250000</v>
      </c>
      <c r="H268" s="11" t="s">
        <v>328</v>
      </c>
    </row>
    <row r="269" spans="1:8">
      <c r="A269" s="6">
        <v>121</v>
      </c>
      <c r="B269" s="6">
        <v>268</v>
      </c>
      <c r="C269" s="11" t="s">
        <v>78</v>
      </c>
      <c r="D269" s="9" t="str">
        <f>IFERROR(LOOKUP(C269,[1]Expense!$A:$A,[1]Expense!$B:$B),"")</f>
        <v xml:space="preserve">Biaya Upah Buruh Bongkar Muat </v>
      </c>
      <c r="E269" s="11"/>
      <c r="F269" s="11"/>
      <c r="G269" s="23">
        <v>-35000</v>
      </c>
      <c r="H269" s="11" t="s">
        <v>265</v>
      </c>
    </row>
    <row r="270" spans="1:8">
      <c r="A270" s="6">
        <v>121</v>
      </c>
      <c r="B270" s="6">
        <v>269</v>
      </c>
      <c r="C270" s="11" t="s">
        <v>272</v>
      </c>
      <c r="D270" s="9" t="str">
        <f>IFERROR(LOOKUP(C270,[1]Expense!$A:$A,[1]Expense!$B:$B),"")</f>
        <v xml:space="preserve">Biaya Uang Makan </v>
      </c>
      <c r="G270" s="23">
        <v>-15000</v>
      </c>
      <c r="H270" s="11" t="s">
        <v>266</v>
      </c>
    </row>
    <row r="271" spans="1:8">
      <c r="A271" s="6">
        <v>121</v>
      </c>
      <c r="B271" s="6">
        <v>270</v>
      </c>
      <c r="D271" s="9" t="str">
        <f>IFERROR(LOOKUP(C271,[1]Expense!$A:$A,[1]Expense!$B:$B),"")</f>
        <v/>
      </c>
      <c r="G271" s="23">
        <v>-20000</v>
      </c>
      <c r="H271" s="11" t="s">
        <v>269</v>
      </c>
    </row>
    <row r="272" spans="1:8">
      <c r="A272" s="6">
        <v>121</v>
      </c>
      <c r="B272" s="6">
        <v>271</v>
      </c>
      <c r="C272" s="11" t="s">
        <v>270</v>
      </c>
      <c r="D272" s="9" t="str">
        <f>IFERROR(LOOKUP(C272,[1]Expense!$A:$A,[1]Expense!$B:$B),"")</f>
        <v xml:space="preserve">Biaya Retribusi Perjalanan Dinas </v>
      </c>
      <c r="G272" s="23">
        <v>-10000</v>
      </c>
      <c r="H272" s="11" t="s">
        <v>330</v>
      </c>
    </row>
    <row r="273" spans="1:8">
      <c r="A273" s="6">
        <v>121</v>
      </c>
      <c r="B273" s="6">
        <v>272</v>
      </c>
      <c r="C273" s="11" t="s">
        <v>270</v>
      </c>
      <c r="D273" s="9" t="str">
        <f>IFERROR(LOOKUP(C273,[1]Expense!$A:$A,[1]Expense!$B:$B),"")</f>
        <v xml:space="preserve">Biaya Retribusi Perjalanan Dinas </v>
      </c>
      <c r="G273" s="23">
        <v>-6000</v>
      </c>
      <c r="H273" s="11" t="s">
        <v>268</v>
      </c>
    </row>
    <row r="274" spans="1:8">
      <c r="A274" s="6">
        <v>122</v>
      </c>
      <c r="B274" s="6">
        <v>273</v>
      </c>
      <c r="C274" s="11" t="s">
        <v>77</v>
      </c>
      <c r="D274" s="9" t="str">
        <f>IFERROR(LOOKUP(C274,[1]Expense!$A:$A,[1]Expense!$B:$B),"")</f>
        <v>Biaya Iuran Keamanan Lingkungan</v>
      </c>
      <c r="G274" s="23">
        <v>-600000</v>
      </c>
      <c r="H274" s="11" t="s">
        <v>331</v>
      </c>
    </row>
    <row r="275" spans="1:8">
      <c r="A275" s="6">
        <v>122</v>
      </c>
      <c r="B275" s="6">
        <v>274</v>
      </c>
      <c r="C275" s="11" t="s">
        <v>77</v>
      </c>
      <c r="D275" s="9" t="str">
        <f>IFERROR(LOOKUP(C275,[1]Expense!$A:$A,[1]Expense!$B:$B),"")</f>
        <v>Biaya Iuran Keamanan Lingkungan</v>
      </c>
      <c r="G275" s="23">
        <v>-600000</v>
      </c>
      <c r="H275" s="11" t="s">
        <v>333</v>
      </c>
    </row>
    <row r="276" spans="1:8">
      <c r="A276" s="6">
        <v>122</v>
      </c>
      <c r="B276" s="6">
        <v>275</v>
      </c>
      <c r="C276" s="11" t="s">
        <v>77</v>
      </c>
      <c r="D276" s="9" t="str">
        <f>IFERROR(LOOKUP(C276,[1]Expense!$A:$A,[1]Expense!$B:$B),"")</f>
        <v>Biaya Iuran Keamanan Lingkungan</v>
      </c>
      <c r="G276" s="23">
        <v>-600000</v>
      </c>
      <c r="H276" s="11" t="s">
        <v>332</v>
      </c>
    </row>
    <row r="277" spans="1:8">
      <c r="A277" s="6">
        <v>123</v>
      </c>
      <c r="B277" s="6">
        <v>276</v>
      </c>
      <c r="C277" s="11" t="s">
        <v>58</v>
      </c>
      <c r="D277" s="9" t="str">
        <f>IFERROR(LOOKUP(C277,[1]Expense!$A:$A,[1]Expense!$B:$B),"")</f>
        <v xml:space="preserve">Biaya Upah Pengemasan Produk </v>
      </c>
      <c r="E277" s="11"/>
      <c r="F277" s="11"/>
      <c r="G277" s="23">
        <v>-112500</v>
      </c>
      <c r="H277" s="11" t="s">
        <v>334</v>
      </c>
    </row>
    <row r="278" spans="1:8">
      <c r="A278" s="6">
        <v>123</v>
      </c>
      <c r="B278" s="6">
        <v>277</v>
      </c>
      <c r="C278" s="11" t="s">
        <v>60</v>
      </c>
      <c r="D278" s="9" t="str">
        <f>IFERROR(LOOKUP(C278,[1]Expense!$A:$A,[1]Expense!$B:$B),"")</f>
        <v xml:space="preserve">Biaya Upah Lembur </v>
      </c>
      <c r="G278" s="23">
        <v>-15000</v>
      </c>
      <c r="H278" s="11" t="s">
        <v>335</v>
      </c>
    </row>
    <row r="279" spans="1:8">
      <c r="A279" s="6">
        <v>124</v>
      </c>
      <c r="B279" s="6">
        <v>278</v>
      </c>
      <c r="D279" s="9" t="str">
        <f>IFERROR(LOOKUP(C279,[1]Expense!$A:$A,[1]Expense!$B:$B),"")</f>
        <v/>
      </c>
      <c r="E279" s="11"/>
      <c r="F279" s="11"/>
      <c r="G279" s="23">
        <v>-150000</v>
      </c>
      <c r="H279" s="11" t="s">
        <v>263</v>
      </c>
    </row>
    <row r="280" spans="1:8">
      <c r="A280" s="6">
        <v>124</v>
      </c>
      <c r="B280" s="6">
        <v>279</v>
      </c>
      <c r="C280" s="11" t="s">
        <v>270</v>
      </c>
      <c r="D280" s="9" t="str">
        <f>IFERROR(LOOKUP(C280,[1]Expense!$A:$A,[1]Expense!$B:$B),"")</f>
        <v xml:space="preserve">Biaya Retribusi Perjalanan Dinas </v>
      </c>
      <c r="G280" s="23">
        <v>-50000</v>
      </c>
      <c r="H280" s="11" t="s">
        <v>264</v>
      </c>
    </row>
    <row r="281" spans="1:8">
      <c r="A281" s="6">
        <v>124</v>
      </c>
      <c r="B281" s="6">
        <v>280</v>
      </c>
      <c r="C281" s="11" t="s">
        <v>271</v>
      </c>
      <c r="D281" s="9" t="str">
        <f>IFERROR(LOOKUP(C281,[1]Expense!$A:$A,[1]Expense!$B:$B),"")</f>
        <v xml:space="preserve">Biaya Bahan Bakar Minyak </v>
      </c>
      <c r="G281" s="23">
        <v>-350000</v>
      </c>
      <c r="H281" s="11" t="s">
        <v>336</v>
      </c>
    </row>
    <row r="282" spans="1:8">
      <c r="A282" s="6">
        <v>124</v>
      </c>
      <c r="B282" s="6">
        <v>281</v>
      </c>
      <c r="C282" s="11" t="s">
        <v>78</v>
      </c>
      <c r="D282" s="9" t="str">
        <f>IFERROR(LOOKUP(C282,[1]Expense!$A:$A,[1]Expense!$B:$B),"")</f>
        <v xml:space="preserve">Biaya Upah Buruh Bongkar Muat </v>
      </c>
      <c r="G282" s="23">
        <v>-35000</v>
      </c>
      <c r="H282" s="11" t="s">
        <v>265</v>
      </c>
    </row>
    <row r="283" spans="1:8">
      <c r="A283" s="6">
        <v>124</v>
      </c>
      <c r="B283" s="6">
        <v>282</v>
      </c>
      <c r="C283" s="11" t="s">
        <v>272</v>
      </c>
      <c r="D283" s="9" t="str">
        <f>IFERROR(LOOKUP(C283,[1]Expense!$A:$A,[1]Expense!$B:$B),"")</f>
        <v xml:space="preserve">Biaya Uang Makan </v>
      </c>
      <c r="G283" s="23">
        <v>-15000</v>
      </c>
      <c r="H283" s="11" t="s">
        <v>266</v>
      </c>
    </row>
    <row r="284" spans="1:8">
      <c r="A284" s="6">
        <v>124</v>
      </c>
      <c r="B284" s="6">
        <v>283</v>
      </c>
      <c r="D284" s="9" t="str">
        <f>IFERROR(LOOKUP(C284,[1]Expense!$A:$A,[1]Expense!$B:$B),"")</f>
        <v/>
      </c>
      <c r="E284" s="11"/>
      <c r="F284" s="11"/>
      <c r="G284" s="23">
        <v>-20000</v>
      </c>
      <c r="H284" s="11" t="s">
        <v>337</v>
      </c>
    </row>
    <row r="285" spans="1:8">
      <c r="A285" s="6">
        <v>124</v>
      </c>
      <c r="B285" s="6">
        <v>284</v>
      </c>
      <c r="C285" s="11" t="s">
        <v>60</v>
      </c>
      <c r="D285" s="9" t="str">
        <f>IFERROR(LOOKUP(C285,[1]Expense!$A:$A,[1]Expense!$B:$B),"")</f>
        <v xml:space="preserve">Biaya Upah Lembur </v>
      </c>
      <c r="G285" s="23">
        <v>-30000</v>
      </c>
      <c r="H285" s="11" t="s">
        <v>338</v>
      </c>
    </row>
    <row r="286" spans="1:8">
      <c r="A286" s="6">
        <v>124</v>
      </c>
      <c r="B286" s="6">
        <v>285</v>
      </c>
      <c r="C286" s="11" t="s">
        <v>270</v>
      </c>
      <c r="D286" s="9" t="str">
        <f>IFERROR(LOOKUP(C286,[1]Expense!$A:$A,[1]Expense!$B:$B),"")</f>
        <v xml:space="preserve">Biaya Retribusi Perjalanan Dinas </v>
      </c>
      <c r="E286" s="11"/>
      <c r="F286" s="11"/>
      <c r="G286" s="23">
        <v>-6000</v>
      </c>
      <c r="H286" s="11" t="s">
        <v>268</v>
      </c>
    </row>
    <row r="287" spans="1:8">
      <c r="A287" s="6">
        <v>125</v>
      </c>
      <c r="B287" s="6">
        <v>286</v>
      </c>
      <c r="D287" s="9" t="str">
        <f>IFERROR(LOOKUP(C287,[1]Expense!$A:$A,[1]Expense!$B:$B),"")</f>
        <v/>
      </c>
      <c r="E287" s="11"/>
      <c r="F287" s="11"/>
      <c r="G287" s="23">
        <v>7664720</v>
      </c>
      <c r="H287" s="11" t="s">
        <v>339</v>
      </c>
    </row>
    <row r="288" spans="1:8">
      <c r="A288" s="6">
        <v>126</v>
      </c>
      <c r="B288" s="6">
        <v>287</v>
      </c>
      <c r="D288" s="9" t="str">
        <f>IFERROR(LOOKUP(C288,[1]Expense!$A:$A,[1]Expense!$B:$B),"")</f>
        <v/>
      </c>
      <c r="G288" s="23">
        <v>-585000</v>
      </c>
      <c r="H288" s="11" t="s">
        <v>152</v>
      </c>
    </row>
    <row r="289" spans="1:8">
      <c r="A289" s="6">
        <v>127</v>
      </c>
      <c r="B289" s="6">
        <v>288</v>
      </c>
      <c r="C289" s="11" t="s">
        <v>79</v>
      </c>
      <c r="D289" s="9" t="str">
        <f>IFERROR(LOOKUP(C289,[1]Expense!$A:$A,[1]Expense!$B:$B),"")</f>
        <v xml:space="preserve">Biaya Penggunaan Listrik PLN </v>
      </c>
      <c r="E289" s="11"/>
      <c r="F289" s="11"/>
      <c r="G289" s="23">
        <v>-103000</v>
      </c>
      <c r="H289" s="11" t="s">
        <v>340</v>
      </c>
    </row>
    <row r="290" spans="1:8">
      <c r="A290" s="6">
        <v>127</v>
      </c>
      <c r="B290" s="6">
        <v>289</v>
      </c>
      <c r="C290" s="11" t="s">
        <v>79</v>
      </c>
      <c r="D290" s="9" t="str">
        <f>IFERROR(LOOKUP(C290,[1]Expense!$A:$A,[1]Expense!$B:$B),"")</f>
        <v xml:space="preserve">Biaya Penggunaan Listrik PLN </v>
      </c>
      <c r="G290" s="23">
        <v>-515000</v>
      </c>
      <c r="H290" s="11" t="s">
        <v>341</v>
      </c>
    </row>
    <row r="291" spans="1:8">
      <c r="A291" s="6">
        <v>128</v>
      </c>
      <c r="B291" s="6">
        <v>290</v>
      </c>
      <c r="C291" s="11" t="s">
        <v>78</v>
      </c>
      <c r="D291" s="9" t="str">
        <f>IFERROR(LOOKUP(C291,[1]Expense!$A:$A,[1]Expense!$B:$B),"")</f>
        <v xml:space="preserve">Biaya Upah Buruh Bongkar Muat </v>
      </c>
      <c r="G291" s="23">
        <v>-54000</v>
      </c>
      <c r="H291" s="11" t="s">
        <v>343</v>
      </c>
    </row>
    <row r="292" spans="1:8">
      <c r="A292" s="6">
        <v>128</v>
      </c>
      <c r="B292" s="6">
        <v>291</v>
      </c>
      <c r="D292" s="9" t="str">
        <f>IFERROR(LOOKUP(C292,[1]Expense!$A:$A,[1]Expense!$B:$B),"")</f>
        <v/>
      </c>
      <c r="G292" s="23">
        <v>-30000</v>
      </c>
      <c r="H292" s="11" t="s">
        <v>159</v>
      </c>
    </row>
    <row r="293" spans="1:8">
      <c r="A293" s="6">
        <v>129</v>
      </c>
      <c r="B293" s="6">
        <v>292</v>
      </c>
      <c r="C293" s="11" t="s">
        <v>78</v>
      </c>
      <c r="D293" s="9" t="str">
        <f>IFERROR(LOOKUP(C293,[1]Expense!$A:$A,[1]Expense!$B:$B),"")</f>
        <v xml:space="preserve">Biaya Upah Buruh Bongkar Muat </v>
      </c>
      <c r="E293" s="11"/>
      <c r="F293" s="11"/>
      <c r="G293" s="23">
        <v>-54000</v>
      </c>
      <c r="H293" s="11" t="s">
        <v>342</v>
      </c>
    </row>
    <row r="294" spans="1:8">
      <c r="A294" s="6">
        <v>129</v>
      </c>
      <c r="B294" s="6">
        <v>293</v>
      </c>
      <c r="D294" s="9" t="str">
        <f>IFERROR(LOOKUP(C294,[1]Expense!$A:$A,[1]Expense!$B:$B),"")</f>
        <v/>
      </c>
      <c r="E294" s="11"/>
      <c r="F294" s="11"/>
      <c r="G294" s="23">
        <v>-30000</v>
      </c>
      <c r="H294" s="11" t="s">
        <v>159</v>
      </c>
    </row>
    <row r="295" spans="1:8">
      <c r="A295" s="6">
        <v>130</v>
      </c>
      <c r="B295" s="6">
        <v>294</v>
      </c>
      <c r="C295" s="11" t="s">
        <v>78</v>
      </c>
      <c r="D295" s="9" t="str">
        <f>IFERROR(LOOKUP(C295,[1]Expense!$A:$A,[1]Expense!$B:$B),"")</f>
        <v xml:space="preserve">Biaya Upah Buruh Bongkar Muat </v>
      </c>
      <c r="E295" s="11"/>
      <c r="F295" s="11"/>
      <c r="G295" s="23">
        <v>-150000</v>
      </c>
      <c r="H295" s="11" t="s">
        <v>344</v>
      </c>
    </row>
    <row r="296" spans="1:8">
      <c r="A296" s="6">
        <v>130</v>
      </c>
      <c r="B296" s="6">
        <v>295</v>
      </c>
      <c r="C296" s="11" t="s">
        <v>84</v>
      </c>
      <c r="D296" s="9" t="str">
        <f>IFERROR(LOOKUP(C296,[1]Expense!$A:$A,[1]Expense!$B:$B),"")</f>
        <v xml:space="preserve">Biaya Sewa Kendaraan Operasional </v>
      </c>
      <c r="E296" s="11"/>
      <c r="F296" s="11"/>
      <c r="G296" s="23">
        <v>-125000</v>
      </c>
      <c r="H296" s="11" t="s">
        <v>158</v>
      </c>
    </row>
    <row r="297" spans="1:8">
      <c r="A297" s="6">
        <v>131</v>
      </c>
      <c r="B297" s="6">
        <v>296</v>
      </c>
      <c r="D297" s="9" t="str">
        <f>IFERROR(LOOKUP(C297,[1]Expense!$A:$A,[1]Expense!$B:$B),"")</f>
        <v/>
      </c>
      <c r="G297" s="23">
        <v>-150000</v>
      </c>
      <c r="H297" s="11" t="s">
        <v>263</v>
      </c>
    </row>
    <row r="298" spans="1:8">
      <c r="A298" s="6">
        <v>131</v>
      </c>
      <c r="B298" s="6">
        <v>297</v>
      </c>
      <c r="C298" s="11" t="s">
        <v>270</v>
      </c>
      <c r="D298" s="9" t="str">
        <f>IFERROR(LOOKUP(C298,[1]Expense!$A:$A,[1]Expense!$B:$B),"")</f>
        <v xml:space="preserve">Biaya Retribusi Perjalanan Dinas </v>
      </c>
      <c r="G298" s="23">
        <v>-50000</v>
      </c>
      <c r="H298" s="11" t="s">
        <v>264</v>
      </c>
    </row>
    <row r="299" spans="1:8">
      <c r="A299" s="6">
        <v>131</v>
      </c>
      <c r="B299" s="6">
        <v>298</v>
      </c>
      <c r="C299" s="11" t="s">
        <v>271</v>
      </c>
      <c r="D299" s="9" t="str">
        <f>IFERROR(LOOKUP(C299,[1]Expense!$A:$A,[1]Expense!$B:$B),"")</f>
        <v xml:space="preserve">Biaya Bahan Bakar Minyak </v>
      </c>
      <c r="G299" s="23">
        <v>-300000</v>
      </c>
      <c r="H299" s="11" t="s">
        <v>345</v>
      </c>
    </row>
    <row r="300" spans="1:8">
      <c r="A300" s="6">
        <v>131</v>
      </c>
      <c r="B300" s="6">
        <v>299</v>
      </c>
      <c r="C300" s="11" t="s">
        <v>78</v>
      </c>
      <c r="D300" s="9" t="str">
        <f>IFERROR(LOOKUP(C300,[1]Expense!$A:$A,[1]Expense!$B:$B),"")</f>
        <v xml:space="preserve">Biaya Upah Buruh Bongkar Muat </v>
      </c>
      <c r="G300" s="23">
        <v>-35000</v>
      </c>
      <c r="H300" s="11" t="s">
        <v>265</v>
      </c>
    </row>
    <row r="301" spans="1:8">
      <c r="A301" s="6">
        <v>131</v>
      </c>
      <c r="B301" s="6">
        <v>300</v>
      </c>
      <c r="C301" s="11" t="s">
        <v>272</v>
      </c>
      <c r="D301" s="9" t="str">
        <f>IFERROR(LOOKUP(C301,[1]Expense!$A:$A,[1]Expense!$B:$B),"")</f>
        <v xml:space="preserve">Biaya Uang Makan </v>
      </c>
      <c r="G301" s="23">
        <v>-15000</v>
      </c>
      <c r="H301" s="11" t="s">
        <v>266</v>
      </c>
    </row>
    <row r="302" spans="1:8">
      <c r="A302" s="6">
        <v>131</v>
      </c>
      <c r="B302" s="6">
        <v>301</v>
      </c>
      <c r="D302" s="9" t="str">
        <f>IFERROR(LOOKUP(C302,[1]Expense!$A:$A,[1]Expense!$B:$B),"")</f>
        <v/>
      </c>
      <c r="G302" s="23">
        <v>-20000</v>
      </c>
      <c r="H302" s="11" t="s">
        <v>346</v>
      </c>
    </row>
    <row r="303" spans="1:8">
      <c r="A303" s="6">
        <v>131</v>
      </c>
      <c r="B303" s="6">
        <v>302</v>
      </c>
      <c r="C303" s="11" t="s">
        <v>60</v>
      </c>
      <c r="D303" s="9" t="str">
        <f>IFERROR(LOOKUP(C303,[1]Expense!$A:$A,[1]Expense!$B:$B),"")</f>
        <v xml:space="preserve">Biaya Upah Lembur </v>
      </c>
      <c r="G303" s="23">
        <v>-15000</v>
      </c>
      <c r="H303" s="11" t="s">
        <v>267</v>
      </c>
    </row>
    <row r="304" spans="1:8">
      <c r="A304" s="6">
        <v>131</v>
      </c>
      <c r="B304" s="6">
        <v>303</v>
      </c>
      <c r="C304" s="11" t="s">
        <v>270</v>
      </c>
      <c r="D304" s="9" t="str">
        <f>IFERROR(LOOKUP(C304,[1]Expense!$A:$A,[1]Expense!$B:$B),"")</f>
        <v xml:space="preserve">Biaya Retribusi Perjalanan Dinas </v>
      </c>
      <c r="G304" s="23">
        <v>-6000</v>
      </c>
      <c r="H304" s="11" t="s">
        <v>268</v>
      </c>
    </row>
    <row r="305" spans="1:8">
      <c r="A305" s="6">
        <v>132</v>
      </c>
      <c r="B305" s="6">
        <v>304</v>
      </c>
      <c r="D305" s="9" t="str">
        <f>IFERROR(LOOKUP(C305,[1]Expense!$A:$A,[1]Expense!$B:$B),"")</f>
        <v/>
      </c>
      <c r="G305" s="23">
        <v>30000000</v>
      </c>
      <c r="H305" s="11" t="s">
        <v>309</v>
      </c>
    </row>
    <row r="306" spans="1:8">
      <c r="A306" s="6">
        <v>133</v>
      </c>
      <c r="B306" s="6">
        <v>305</v>
      </c>
      <c r="D306" s="9" t="str">
        <f>IFERROR(LOOKUP(C306,[1]Expense!$A:$A,[1]Expense!$B:$B),"")</f>
        <v/>
      </c>
      <c r="E306" s="11" t="s">
        <v>348</v>
      </c>
      <c r="F306" s="11" t="s">
        <v>43</v>
      </c>
      <c r="G306" s="23">
        <v>-7664720</v>
      </c>
      <c r="H306" s="11" t="s">
        <v>339</v>
      </c>
    </row>
    <row r="307" spans="1:8">
      <c r="A307" s="6">
        <v>134</v>
      </c>
      <c r="B307" s="6">
        <v>306</v>
      </c>
      <c r="C307" s="11" t="s">
        <v>79</v>
      </c>
      <c r="D307" s="9" t="str">
        <f>IFERROR(LOOKUP(C307,[1]Expense!$A:$A,[1]Expense!$B:$B),"")</f>
        <v xml:space="preserve">Biaya Penggunaan Listrik PLN </v>
      </c>
      <c r="E307" s="11" t="s">
        <v>347</v>
      </c>
      <c r="F307" s="11" t="s">
        <v>43</v>
      </c>
      <c r="G307" s="23">
        <v>-599445</v>
      </c>
      <c r="H307" s="11" t="s">
        <v>349</v>
      </c>
    </row>
    <row r="308" spans="1:8">
      <c r="A308" s="6">
        <v>134</v>
      </c>
      <c r="B308" s="6">
        <v>307</v>
      </c>
      <c r="C308" s="11" t="s">
        <v>79</v>
      </c>
      <c r="D308" s="9" t="str">
        <f>IFERROR(LOOKUP(C308,[1]Expense!$A:$A,[1]Expense!$B:$B),"")</f>
        <v xml:space="preserve">Biaya Penggunaan Listrik PLN </v>
      </c>
      <c r="E308" s="11" t="s">
        <v>347</v>
      </c>
      <c r="F308" s="11" t="s">
        <v>43</v>
      </c>
      <c r="G308" s="23">
        <v>-599445</v>
      </c>
      <c r="H308" s="11" t="s">
        <v>350</v>
      </c>
    </row>
    <row r="309" spans="1:8">
      <c r="A309" s="6">
        <v>134</v>
      </c>
      <c r="B309" s="6">
        <v>308</v>
      </c>
      <c r="C309" s="11" t="s">
        <v>79</v>
      </c>
      <c r="D309" s="9" t="str">
        <f>IFERROR(LOOKUP(C309,[1]Expense!$A:$A,[1]Expense!$B:$B),"")</f>
        <v xml:space="preserve">Biaya Penggunaan Listrik PLN </v>
      </c>
      <c r="E309" s="11" t="s">
        <v>347</v>
      </c>
      <c r="F309" s="11" t="s">
        <v>43</v>
      </c>
      <c r="G309" s="23">
        <v>-599445</v>
      </c>
      <c r="H309" s="11" t="s">
        <v>351</v>
      </c>
    </row>
    <row r="310" spans="1:8">
      <c r="A310" s="6">
        <v>135</v>
      </c>
      <c r="B310" s="6">
        <v>309</v>
      </c>
      <c r="C310" s="11" t="s">
        <v>58</v>
      </c>
      <c r="D310" s="9" t="str">
        <f>IFERROR(LOOKUP(C310,[1]Expense!$A:$A,[1]Expense!$B:$B),"")</f>
        <v xml:space="preserve">Biaya Upah Pengemasan Produk </v>
      </c>
      <c r="G310" s="23">
        <v>-300000</v>
      </c>
      <c r="H310" s="11" t="s">
        <v>403</v>
      </c>
    </row>
    <row r="311" spans="1:8">
      <c r="A311" s="6">
        <v>135</v>
      </c>
      <c r="B311" s="6">
        <v>310</v>
      </c>
      <c r="C311" s="11" t="s">
        <v>58</v>
      </c>
      <c r="D311" s="9" t="str">
        <f>IFERROR(LOOKUP(C311,[1]Expense!$A:$A,[1]Expense!$B:$B),"")</f>
        <v xml:space="preserve">Biaya Upah Pengemasan Produk </v>
      </c>
      <c r="G311" s="23">
        <v>-375000</v>
      </c>
      <c r="H311" s="11" t="s">
        <v>404</v>
      </c>
    </row>
    <row r="312" spans="1:8">
      <c r="A312" s="6">
        <v>135</v>
      </c>
      <c r="B312" s="6">
        <v>311</v>
      </c>
      <c r="C312" s="11" t="s">
        <v>58</v>
      </c>
      <c r="D312" s="9" t="str">
        <f>IFERROR(LOOKUP(C312,[1]Expense!$A:$A,[1]Expense!$B:$B),"")</f>
        <v xml:space="preserve">Biaya Upah Pengemasan Produk </v>
      </c>
      <c r="G312" s="23">
        <v>-375000</v>
      </c>
      <c r="H312" s="11" t="s">
        <v>405</v>
      </c>
    </row>
    <row r="313" spans="1:8">
      <c r="A313" s="6">
        <v>135</v>
      </c>
      <c r="B313" s="6">
        <v>312</v>
      </c>
      <c r="C313" s="11" t="s">
        <v>58</v>
      </c>
      <c r="D313" s="9" t="str">
        <f>IFERROR(LOOKUP(C313,[1]Expense!$A:$A,[1]Expense!$B:$B),"")</f>
        <v xml:space="preserve">Biaya Upah Pengemasan Produk </v>
      </c>
      <c r="E313" s="11"/>
      <c r="F313" s="11"/>
      <c r="G313" s="23">
        <v>-375000</v>
      </c>
      <c r="H313" s="11" t="s">
        <v>406</v>
      </c>
    </row>
    <row r="314" spans="1:8">
      <c r="A314" s="6">
        <v>135</v>
      </c>
      <c r="B314" s="6">
        <v>313</v>
      </c>
      <c r="C314" s="11" t="s">
        <v>58</v>
      </c>
      <c r="D314" s="9" t="str">
        <f>IFERROR(LOOKUP(C314,[1]Expense!$A:$A,[1]Expense!$B:$B),"")</f>
        <v xml:space="preserve">Biaya Upah Pengemasan Produk </v>
      </c>
      <c r="G314" s="23">
        <v>-375000</v>
      </c>
      <c r="H314" s="11" t="s">
        <v>407</v>
      </c>
    </row>
    <row r="315" spans="1:8">
      <c r="A315" s="6">
        <v>136</v>
      </c>
      <c r="B315" s="6">
        <v>314</v>
      </c>
      <c r="C315" s="11" t="s">
        <v>60</v>
      </c>
      <c r="D315" s="9" t="str">
        <f>IFERROR(LOOKUP(C315,[1]Expense!$A:$A,[1]Expense!$B:$B),"")</f>
        <v xml:space="preserve">Biaya Upah Lembur </v>
      </c>
      <c r="G315" s="23">
        <v>-60000</v>
      </c>
      <c r="H315" s="11" t="s">
        <v>408</v>
      </c>
    </row>
    <row r="316" spans="1:8">
      <c r="A316" s="6">
        <v>136</v>
      </c>
      <c r="B316" s="6">
        <v>315</v>
      </c>
      <c r="C316" s="11" t="s">
        <v>60</v>
      </c>
      <c r="D316" s="9" t="str">
        <f>IFERROR(LOOKUP(C316,[1]Expense!$A:$A,[1]Expense!$B:$B),"")</f>
        <v xml:space="preserve">Biaya Upah Lembur </v>
      </c>
      <c r="G316" s="23">
        <v>-75000</v>
      </c>
      <c r="H316" s="11" t="s">
        <v>409</v>
      </c>
    </row>
    <row r="317" spans="1:8">
      <c r="A317" s="6">
        <v>136</v>
      </c>
      <c r="B317" s="6">
        <v>316</v>
      </c>
      <c r="C317" s="11" t="s">
        <v>60</v>
      </c>
      <c r="D317" s="9" t="str">
        <f>IFERROR(LOOKUP(C317,[1]Expense!$A:$A,[1]Expense!$B:$B),"")</f>
        <v xml:space="preserve">Biaya Upah Lembur </v>
      </c>
      <c r="G317" s="23">
        <v>-75000</v>
      </c>
      <c r="H317" s="11" t="s">
        <v>410</v>
      </c>
    </row>
    <row r="318" spans="1:8">
      <c r="A318" s="6">
        <v>136</v>
      </c>
      <c r="B318" s="6">
        <v>317</v>
      </c>
      <c r="C318" s="11" t="s">
        <v>60</v>
      </c>
      <c r="D318" s="9" t="str">
        <f>IFERROR(LOOKUP(C318,[1]Expense!$A:$A,[1]Expense!$B:$B),"")</f>
        <v xml:space="preserve">Biaya Upah Lembur </v>
      </c>
      <c r="E318" s="11"/>
      <c r="F318" s="11"/>
      <c r="G318" s="23">
        <v>-75000</v>
      </c>
      <c r="H318" s="11" t="s">
        <v>411</v>
      </c>
    </row>
    <row r="319" spans="1:8">
      <c r="A319" s="6">
        <v>136</v>
      </c>
      <c r="B319" s="6">
        <v>318</v>
      </c>
      <c r="C319" s="11" t="s">
        <v>60</v>
      </c>
      <c r="D319" s="9" t="str">
        <f>IFERROR(LOOKUP(C319,[1]Expense!$A:$A,[1]Expense!$B:$B),"")</f>
        <v xml:space="preserve">Biaya Upah Lembur </v>
      </c>
      <c r="E319" s="11"/>
      <c r="F319" s="11"/>
      <c r="G319" s="23">
        <v>-75000</v>
      </c>
      <c r="H319" s="11" t="s">
        <v>412</v>
      </c>
    </row>
    <row r="320" spans="1:8">
      <c r="A320" s="6">
        <v>136</v>
      </c>
      <c r="B320" s="6">
        <v>319</v>
      </c>
      <c r="C320" s="11" t="s">
        <v>60</v>
      </c>
      <c r="D320" s="9" t="str">
        <f>IFERROR(LOOKUP(C320,[1]Expense!$A:$A,[1]Expense!$B:$B),"")</f>
        <v xml:space="preserve">Biaya Upah Lembur </v>
      </c>
      <c r="E320" s="11"/>
      <c r="F320" s="11"/>
      <c r="G320" s="23">
        <v>-75000</v>
      </c>
      <c r="H320" s="11" t="s">
        <v>413</v>
      </c>
    </row>
    <row r="321" spans="1:8">
      <c r="A321" s="6">
        <v>137</v>
      </c>
      <c r="B321" s="6">
        <v>320</v>
      </c>
      <c r="C321" s="11" t="s">
        <v>58</v>
      </c>
      <c r="D321" s="9" t="str">
        <f>IFERROR(LOOKUP(C321,[1]Expense!$A:$A,[1]Expense!$B:$B),"")</f>
        <v xml:space="preserve">Biaya Upah Pengemasan Produk </v>
      </c>
      <c r="G321" s="23">
        <v>-375000</v>
      </c>
      <c r="H321" s="11" t="s">
        <v>414</v>
      </c>
    </row>
    <row r="322" spans="1:8">
      <c r="A322" s="6">
        <v>137</v>
      </c>
      <c r="B322" s="6">
        <v>321</v>
      </c>
      <c r="C322" s="11" t="s">
        <v>58</v>
      </c>
      <c r="D322" s="9" t="str">
        <f>IFERROR(LOOKUP(C322,[1]Expense!$A:$A,[1]Expense!$B:$B),"")</f>
        <v xml:space="preserve">Biaya Upah Pengemasan Produk </v>
      </c>
      <c r="G322" s="23">
        <v>-300000</v>
      </c>
      <c r="H322" s="11" t="s">
        <v>415</v>
      </c>
    </row>
    <row r="323" spans="1:8">
      <c r="A323" s="6">
        <v>137</v>
      </c>
      <c r="B323" s="6">
        <v>322</v>
      </c>
      <c r="C323" s="11" t="s">
        <v>58</v>
      </c>
      <c r="D323" s="9" t="str">
        <f>IFERROR(LOOKUP(C323,[1]Expense!$A:$A,[1]Expense!$B:$B),"")</f>
        <v xml:space="preserve">Biaya Upah Pengemasan Produk </v>
      </c>
      <c r="G323" s="23">
        <v>-375000</v>
      </c>
      <c r="H323" s="11" t="s">
        <v>416</v>
      </c>
    </row>
    <row r="324" spans="1:8">
      <c r="A324" s="6">
        <v>137</v>
      </c>
      <c r="B324" s="6">
        <v>323</v>
      </c>
      <c r="C324" s="11" t="s">
        <v>58</v>
      </c>
      <c r="D324" s="9" t="str">
        <f>IFERROR(LOOKUP(C324,[1]Expense!$A:$A,[1]Expense!$B:$B),"")</f>
        <v xml:space="preserve">Biaya Upah Pengemasan Produk </v>
      </c>
      <c r="E324" s="11"/>
      <c r="F324" s="11"/>
      <c r="G324" s="23">
        <v>-375000</v>
      </c>
      <c r="H324" s="11" t="s">
        <v>417</v>
      </c>
    </row>
    <row r="325" spans="1:8">
      <c r="A325" s="6">
        <v>137</v>
      </c>
      <c r="B325" s="6">
        <v>324</v>
      </c>
      <c r="C325" s="11" t="s">
        <v>58</v>
      </c>
      <c r="D325" s="9" t="str">
        <f>IFERROR(LOOKUP(C325,[1]Expense!$A:$A,[1]Expense!$B:$B),"")</f>
        <v xml:space="preserve">Biaya Upah Pengemasan Produk </v>
      </c>
      <c r="E325" s="11"/>
      <c r="F325" s="11"/>
      <c r="G325" s="23">
        <v>-375000</v>
      </c>
      <c r="H325" s="11" t="s">
        <v>418</v>
      </c>
    </row>
    <row r="326" spans="1:8">
      <c r="A326" s="6">
        <v>138</v>
      </c>
      <c r="B326" s="6">
        <v>325</v>
      </c>
      <c r="C326" s="11" t="s">
        <v>60</v>
      </c>
      <c r="D326" s="9" t="str">
        <f>IFERROR(LOOKUP(C326,[1]Expense!$A:$A,[1]Expense!$B:$B),"")</f>
        <v xml:space="preserve">Biaya Upah Lembur </v>
      </c>
      <c r="G326" s="23">
        <v>-75000</v>
      </c>
      <c r="H326" s="11" t="s">
        <v>419</v>
      </c>
    </row>
    <row r="327" spans="1:8">
      <c r="A327" s="6">
        <v>138</v>
      </c>
      <c r="B327" s="6">
        <v>326</v>
      </c>
      <c r="C327" s="11" t="s">
        <v>60</v>
      </c>
      <c r="D327" s="9" t="str">
        <f>IFERROR(LOOKUP(C327,[1]Expense!$A:$A,[1]Expense!$B:$B),"")</f>
        <v xml:space="preserve">Biaya Upah Lembur </v>
      </c>
      <c r="G327" s="23">
        <v>-30000</v>
      </c>
      <c r="H327" s="11" t="s">
        <v>420</v>
      </c>
    </row>
    <row r="328" spans="1:8">
      <c r="A328" s="6">
        <v>138</v>
      </c>
      <c r="B328" s="6">
        <v>327</v>
      </c>
      <c r="C328" s="11" t="s">
        <v>60</v>
      </c>
      <c r="D328" s="9" t="str">
        <f>IFERROR(LOOKUP(C328,[1]Expense!$A:$A,[1]Expense!$B:$B),"")</f>
        <v xml:space="preserve">Biaya Upah Lembur </v>
      </c>
      <c r="G328" s="23">
        <v>-75000</v>
      </c>
      <c r="H328" s="11" t="s">
        <v>421</v>
      </c>
    </row>
    <row r="329" spans="1:8">
      <c r="A329" s="6">
        <v>138</v>
      </c>
      <c r="B329" s="6">
        <v>328</v>
      </c>
      <c r="C329" s="11" t="s">
        <v>60</v>
      </c>
      <c r="D329" s="9" t="str">
        <f>IFERROR(LOOKUP(C329,[1]Expense!$A:$A,[1]Expense!$B:$B),"")</f>
        <v xml:space="preserve">Biaya Upah Lembur </v>
      </c>
      <c r="G329" s="23">
        <v>-60000</v>
      </c>
      <c r="H329" s="11" t="s">
        <v>422</v>
      </c>
    </row>
    <row r="330" spans="1:8">
      <c r="A330" s="6">
        <v>138</v>
      </c>
      <c r="B330" s="6">
        <v>329</v>
      </c>
      <c r="C330" s="11" t="s">
        <v>60</v>
      </c>
      <c r="D330" s="9" t="str">
        <f>IFERROR(LOOKUP(C330,[1]Expense!$A:$A,[1]Expense!$B:$B),"")</f>
        <v xml:space="preserve">Biaya Upah Lembur </v>
      </c>
      <c r="G330" s="23">
        <v>-60000</v>
      </c>
      <c r="H330" s="11" t="s">
        <v>423</v>
      </c>
    </row>
    <row r="331" spans="1:8">
      <c r="A331" s="6">
        <v>139</v>
      </c>
      <c r="B331" s="6">
        <v>330</v>
      </c>
      <c r="C331" s="11" t="s">
        <v>58</v>
      </c>
      <c r="D331" s="9" t="str">
        <f>IFERROR(LOOKUP(C331,[1]Expense!$A:$A,[1]Expense!$B:$B),"")</f>
        <v xml:space="preserve">Biaya Upah Pengemasan Produk </v>
      </c>
      <c r="G331" s="23">
        <v>-375000</v>
      </c>
      <c r="H331" s="11" t="s">
        <v>424</v>
      </c>
    </row>
    <row r="332" spans="1:8">
      <c r="A332" s="6">
        <v>140</v>
      </c>
      <c r="B332" s="6">
        <v>331</v>
      </c>
      <c r="D332" s="9" t="str">
        <f>IFERROR(LOOKUP(C332,[1]Expense!$A:$A,[1]Expense!$B:$B),"")</f>
        <v/>
      </c>
      <c r="E332" s="11"/>
      <c r="F332" s="11"/>
      <c r="G332" s="23">
        <v>-100000</v>
      </c>
      <c r="H332" s="11" t="s">
        <v>352</v>
      </c>
    </row>
    <row r="333" spans="1:8">
      <c r="A333" s="6">
        <v>141</v>
      </c>
      <c r="B333" s="6">
        <v>332</v>
      </c>
      <c r="C333" s="11" t="s">
        <v>78</v>
      </c>
      <c r="D333" s="9" t="str">
        <f>IFERROR(LOOKUP(C333,[1]Expense!$A:$A,[1]Expense!$B:$B),"")</f>
        <v xml:space="preserve">Biaya Upah Buruh Bongkar Muat </v>
      </c>
      <c r="E333" s="11"/>
      <c r="F333" s="11"/>
      <c r="G333" s="23">
        <v>-75000</v>
      </c>
      <c r="H333" s="11" t="s">
        <v>353</v>
      </c>
    </row>
    <row r="334" spans="1:8">
      <c r="A334" s="6">
        <v>141</v>
      </c>
      <c r="B334" s="6">
        <v>333</v>
      </c>
      <c r="D334" s="9" t="str">
        <f>IFERROR(LOOKUP(C334,[1]Expense!$A:$A,[1]Expense!$B:$B),"")</f>
        <v/>
      </c>
      <c r="G334" s="23">
        <v>-30000</v>
      </c>
      <c r="H334" s="11" t="s">
        <v>159</v>
      </c>
    </row>
    <row r="335" spans="1:8">
      <c r="A335" s="6">
        <v>142</v>
      </c>
      <c r="B335" s="6">
        <v>334</v>
      </c>
      <c r="D335" s="9" t="str">
        <f>IFERROR(LOOKUP(C335,[1]Expense!$A:$A,[1]Expense!$B:$B),"")</f>
        <v/>
      </c>
      <c r="G335" s="23">
        <v>-65860</v>
      </c>
      <c r="H335" s="11" t="s">
        <v>354</v>
      </c>
    </row>
    <row r="336" spans="1:8">
      <c r="A336" s="6">
        <v>142</v>
      </c>
      <c r="B336" s="6">
        <v>335</v>
      </c>
      <c r="D336" s="9" t="str">
        <f>IFERROR(LOOKUP(C336,[1]Expense!$A:$A,[1]Expense!$B:$B),"")</f>
        <v/>
      </c>
      <c r="G336" s="23">
        <v>-66861</v>
      </c>
      <c r="H336" s="11" t="s">
        <v>355</v>
      </c>
    </row>
    <row r="337" spans="1:8">
      <c r="A337" s="6">
        <v>143</v>
      </c>
      <c r="B337" s="6">
        <v>336</v>
      </c>
      <c r="C337" s="11" t="s">
        <v>84</v>
      </c>
      <c r="D337" s="9" t="str">
        <f>IFERROR(LOOKUP(C337,[1]Expense!$A:$A,[1]Expense!$B:$B),"")</f>
        <v xml:space="preserve">Biaya Sewa Kendaraan Operasional </v>
      </c>
      <c r="E337" s="11" t="s">
        <v>356</v>
      </c>
      <c r="F337" s="11" t="s">
        <v>43</v>
      </c>
      <c r="G337" s="23">
        <v>-225000</v>
      </c>
      <c r="H337" s="11" t="s">
        <v>357</v>
      </c>
    </row>
    <row r="338" spans="1:8">
      <c r="A338" s="6">
        <v>143</v>
      </c>
      <c r="B338" s="6">
        <v>337</v>
      </c>
      <c r="C338" s="11" t="s">
        <v>84</v>
      </c>
      <c r="D338" s="9" t="str">
        <f>IFERROR(LOOKUP(C338,[1]Expense!$A:$A,[1]Expense!$B:$B),"")</f>
        <v xml:space="preserve">Biaya Sewa Kendaraan Operasional </v>
      </c>
      <c r="E338" s="11" t="s">
        <v>356</v>
      </c>
      <c r="F338" s="11" t="s">
        <v>43</v>
      </c>
      <c r="G338" s="23">
        <v>-243750</v>
      </c>
      <c r="H338" s="11" t="s">
        <v>358</v>
      </c>
    </row>
    <row r="339" spans="1:8">
      <c r="A339" s="6">
        <v>143</v>
      </c>
      <c r="B339" s="6">
        <v>338</v>
      </c>
      <c r="C339" s="11" t="s">
        <v>84</v>
      </c>
      <c r="D339" s="9" t="str">
        <f>IFERROR(LOOKUP(C339,[1]Expense!$A:$A,[1]Expense!$B:$B),"")</f>
        <v xml:space="preserve">Biaya Sewa Kendaraan Operasional </v>
      </c>
      <c r="E339" s="11" t="s">
        <v>356</v>
      </c>
      <c r="F339" s="11" t="s">
        <v>43</v>
      </c>
      <c r="G339" s="23">
        <v>-225000</v>
      </c>
      <c r="H339" s="11" t="s">
        <v>359</v>
      </c>
    </row>
    <row r="340" spans="1:8">
      <c r="A340" s="6">
        <v>143</v>
      </c>
      <c r="B340" s="6">
        <v>339</v>
      </c>
      <c r="C340" s="11" t="s">
        <v>84</v>
      </c>
      <c r="D340" s="9" t="str">
        <f>IFERROR(LOOKUP(C340,[1]Expense!$A:$A,[1]Expense!$B:$B),"")</f>
        <v xml:space="preserve">Biaya Sewa Kendaraan Operasional </v>
      </c>
      <c r="E340" s="11" t="s">
        <v>356</v>
      </c>
      <c r="F340" s="11" t="s">
        <v>43</v>
      </c>
      <c r="G340" s="23">
        <v>-225000</v>
      </c>
      <c r="H340" s="11" t="s">
        <v>360</v>
      </c>
    </row>
    <row r="341" spans="1:8">
      <c r="A341" s="6">
        <v>144</v>
      </c>
      <c r="B341" s="6">
        <v>340</v>
      </c>
      <c r="C341" s="11" t="s">
        <v>79</v>
      </c>
      <c r="D341" s="9" t="str">
        <f>IFERROR(LOOKUP(C341,[1]Expense!$A:$A,[1]Expense!$B:$B),"")</f>
        <v xml:space="preserve">Biaya Penggunaan Listrik PLN </v>
      </c>
      <c r="G341" s="23">
        <v>-205000</v>
      </c>
      <c r="H341" s="11" t="s">
        <v>361</v>
      </c>
    </row>
    <row r="342" spans="1:8">
      <c r="A342" s="6">
        <v>144</v>
      </c>
      <c r="B342" s="6">
        <v>341</v>
      </c>
      <c r="C342" s="11" t="s">
        <v>270</v>
      </c>
      <c r="D342" s="9" t="str">
        <f>IFERROR(LOOKUP(C342,[1]Expense!$A:$A,[1]Expense!$B:$B),"")</f>
        <v xml:space="preserve">Biaya Retribusi Perjalanan Dinas </v>
      </c>
      <c r="G342" s="23">
        <v>-1000</v>
      </c>
      <c r="H342" s="11" t="s">
        <v>362</v>
      </c>
    </row>
    <row r="343" spans="1:8">
      <c r="A343" s="6">
        <v>145</v>
      </c>
      <c r="B343" s="6">
        <v>342</v>
      </c>
      <c r="C343" s="11" t="s">
        <v>78</v>
      </c>
      <c r="D343" s="9" t="str">
        <f>IFERROR(LOOKUP(C343,[1]Expense!$A:$A,[1]Expense!$B:$B),"")</f>
        <v xml:space="preserve">Biaya Upah Buruh Bongkar Muat </v>
      </c>
      <c r="G343" s="23">
        <v>-160500</v>
      </c>
      <c r="H343" s="11" t="s">
        <v>363</v>
      </c>
    </row>
    <row r="344" spans="1:8">
      <c r="A344" s="6">
        <v>145</v>
      </c>
      <c r="B344" s="6">
        <v>343</v>
      </c>
      <c r="D344" s="9" t="str">
        <f>IFERROR(LOOKUP(C344,[1]Expense!$A:$A,[1]Expense!$B:$B),"")</f>
        <v/>
      </c>
      <c r="G344" s="23">
        <v>-30000</v>
      </c>
      <c r="H344" s="11" t="s">
        <v>159</v>
      </c>
    </row>
    <row r="345" spans="1:8">
      <c r="A345" s="6">
        <v>146</v>
      </c>
      <c r="B345" s="6">
        <v>344</v>
      </c>
      <c r="D345" s="9" t="str">
        <f>IFERROR(LOOKUP(C345,[1]Expense!$A:$A,[1]Expense!$B:$B),"")</f>
        <v/>
      </c>
      <c r="E345" s="11" t="s">
        <v>364</v>
      </c>
      <c r="F345" s="11" t="s">
        <v>43</v>
      </c>
      <c r="G345" s="23">
        <v>-2010000</v>
      </c>
      <c r="H345" s="11" t="s">
        <v>161</v>
      </c>
    </row>
    <row r="346" spans="1:8">
      <c r="A346" s="6">
        <v>147</v>
      </c>
      <c r="B346" s="6">
        <v>345</v>
      </c>
      <c r="D346" s="9" t="str">
        <f>IFERROR(LOOKUP(C346,[1]Expense!$A:$A,[1]Expense!$B:$B),"")</f>
        <v/>
      </c>
      <c r="G346" s="23">
        <v>8185000</v>
      </c>
      <c r="H346" s="11" t="s">
        <v>365</v>
      </c>
    </row>
    <row r="347" spans="1:8">
      <c r="A347" s="6">
        <v>148</v>
      </c>
      <c r="B347" s="6">
        <v>346</v>
      </c>
      <c r="D347" s="9" t="str">
        <f>IFERROR(LOOKUP(C347,[1]Expense!$A:$A,[1]Expense!$B:$B),"")</f>
        <v/>
      </c>
      <c r="G347" s="23">
        <v>-100000</v>
      </c>
      <c r="H347" s="11" t="s">
        <v>366</v>
      </c>
    </row>
    <row r="348" spans="1:8">
      <c r="A348" s="6">
        <v>149</v>
      </c>
      <c r="B348" s="6">
        <v>347</v>
      </c>
      <c r="D348" s="9" t="str">
        <f>IFERROR(LOOKUP(C348,[1]Expense!$A:$A,[1]Expense!$B:$B),"")</f>
        <v/>
      </c>
      <c r="G348" s="23">
        <v>-225000</v>
      </c>
      <c r="H348" s="11" t="s">
        <v>367</v>
      </c>
    </row>
    <row r="349" spans="1:8">
      <c r="A349" s="6">
        <v>149</v>
      </c>
      <c r="B349" s="6">
        <v>348</v>
      </c>
      <c r="D349" s="9" t="str">
        <f>IFERROR(LOOKUP(C349,[1]Expense!$A:$A,[1]Expense!$B:$B),"")</f>
        <v/>
      </c>
      <c r="E349" s="11"/>
      <c r="F349" s="11"/>
      <c r="G349" s="23">
        <v>-143000</v>
      </c>
      <c r="H349" s="11" t="s">
        <v>368</v>
      </c>
    </row>
    <row r="350" spans="1:8">
      <c r="A350" s="6">
        <v>150</v>
      </c>
      <c r="B350" s="6">
        <v>349</v>
      </c>
      <c r="D350" s="9" t="str">
        <f>IFERROR(LOOKUP(C350,[1]Expense!$A:$A,[1]Expense!$B:$B),"")</f>
        <v/>
      </c>
      <c r="G350" s="23">
        <v>1524592080</v>
      </c>
      <c r="H350" s="11" t="s">
        <v>309</v>
      </c>
    </row>
    <row r="351" spans="1:8">
      <c r="A351" s="6">
        <v>151</v>
      </c>
      <c r="B351" s="6">
        <v>350</v>
      </c>
      <c r="D351" s="9" t="str">
        <f>IFERROR(LOOKUP(C351,[1]Expense!$A:$A,[1]Expense!$B:$B),"")</f>
        <v/>
      </c>
      <c r="G351" s="23">
        <v>328129846</v>
      </c>
      <c r="H351" s="11" t="s">
        <v>369</v>
      </c>
    </row>
    <row r="352" spans="1:8">
      <c r="A352" s="6">
        <v>152</v>
      </c>
      <c r="B352" s="6">
        <v>351</v>
      </c>
      <c r="D352" s="9" t="str">
        <f>IFERROR(LOOKUP(C352,[1]Expense!$A:$A,[1]Expense!$B:$B),"")</f>
        <v/>
      </c>
      <c r="G352" s="23">
        <v>147278074</v>
      </c>
      <c r="H352" s="11" t="s">
        <v>370</v>
      </c>
    </row>
    <row r="353" spans="1:8">
      <c r="A353" s="6">
        <v>153</v>
      </c>
      <c r="B353" s="6">
        <v>352</v>
      </c>
      <c r="D353" s="9" t="str">
        <f>IFERROR(LOOKUP(C353,[1]Expense!$A:$A,[1]Expense!$B:$B),"")</f>
        <v/>
      </c>
      <c r="E353" s="11" t="s">
        <v>371</v>
      </c>
      <c r="F353" s="11" t="s">
        <v>43</v>
      </c>
      <c r="G353" s="23">
        <v>-616440520</v>
      </c>
      <c r="H353" s="11" t="s">
        <v>315</v>
      </c>
    </row>
    <row r="354" spans="1:8">
      <c r="A354" s="6">
        <v>153</v>
      </c>
      <c r="B354" s="6">
        <v>353</v>
      </c>
      <c r="D354" s="9" t="str">
        <f>IFERROR(LOOKUP(C354,[1]Expense!$A:$A,[1]Expense!$B:$B),"")</f>
        <v/>
      </c>
      <c r="E354" s="11" t="s">
        <v>371</v>
      </c>
      <c r="F354" s="11" t="s">
        <v>43</v>
      </c>
      <c r="G354" s="23">
        <v>-18135964</v>
      </c>
      <c r="H354" s="11" t="s">
        <v>372</v>
      </c>
    </row>
    <row r="355" spans="1:8">
      <c r="A355" s="6">
        <v>153</v>
      </c>
      <c r="B355" s="6">
        <v>354</v>
      </c>
      <c r="D355" s="9" t="str">
        <f>IFERROR(LOOKUP(C355,[1]Expense!$A:$A,[1]Expense!$B:$B),"")</f>
        <v/>
      </c>
      <c r="E355" s="11" t="s">
        <v>371</v>
      </c>
      <c r="F355" s="11" t="s">
        <v>43</v>
      </c>
      <c r="G355" s="23">
        <v>-5131709</v>
      </c>
      <c r="H355" s="11" t="s">
        <v>373</v>
      </c>
    </row>
    <row r="356" spans="1:8">
      <c r="A356" s="6">
        <v>153</v>
      </c>
      <c r="B356" s="6">
        <v>355</v>
      </c>
      <c r="D356" s="9" t="str">
        <f>IFERROR(LOOKUP(C356,[1]Expense!$A:$A,[1]Expense!$B:$B),"")</f>
        <v/>
      </c>
      <c r="E356" s="11" t="s">
        <v>371</v>
      </c>
      <c r="F356" s="11" t="s">
        <v>43</v>
      </c>
      <c r="G356" s="23">
        <v>-31108000</v>
      </c>
      <c r="H356" s="11" t="s">
        <v>374</v>
      </c>
    </row>
    <row r="357" spans="1:8">
      <c r="A357" s="6">
        <v>153</v>
      </c>
      <c r="B357" s="6">
        <v>356</v>
      </c>
      <c r="D357" s="9" t="str">
        <f>IFERROR(LOOKUP(C357,[1]Expense!$A:$A,[1]Expense!$B:$B),"")</f>
        <v/>
      </c>
      <c r="E357" s="11" t="s">
        <v>371</v>
      </c>
      <c r="F357" s="11" t="s">
        <v>43</v>
      </c>
      <c r="G357" s="23">
        <v>-10900354</v>
      </c>
      <c r="H357" s="11" t="s">
        <v>375</v>
      </c>
    </row>
    <row r="358" spans="1:8">
      <c r="A358" s="6">
        <v>153</v>
      </c>
      <c r="B358" s="6">
        <v>357</v>
      </c>
      <c r="D358" s="9" t="str">
        <f>IFERROR(LOOKUP(C358,[1]Expense!$A:$A,[1]Expense!$B:$B),"")</f>
        <v/>
      </c>
      <c r="E358" s="11" t="s">
        <v>371</v>
      </c>
      <c r="F358" s="11" t="s">
        <v>43</v>
      </c>
      <c r="G358" s="23">
        <v>-16799653</v>
      </c>
      <c r="H358" s="11" t="s">
        <v>376</v>
      </c>
    </row>
    <row r="359" spans="1:8">
      <c r="A359" s="6">
        <v>153</v>
      </c>
      <c r="B359" s="6">
        <v>358</v>
      </c>
      <c r="D359" s="9" t="str">
        <f>IFERROR(LOOKUP(C359,[1]Expense!$A:$A,[1]Expense!$B:$B),"")</f>
        <v/>
      </c>
      <c r="E359" s="11" t="s">
        <v>371</v>
      </c>
      <c r="F359" s="11" t="s">
        <v>43</v>
      </c>
      <c r="G359" s="23">
        <v>-87709960</v>
      </c>
      <c r="H359" s="11" t="s">
        <v>377</v>
      </c>
    </row>
    <row r="360" spans="1:8">
      <c r="A360" s="6">
        <v>153</v>
      </c>
      <c r="B360" s="6">
        <v>359</v>
      </c>
      <c r="D360" s="9" t="str">
        <f>IFERROR(LOOKUP(C360,[1]Expense!$A:$A,[1]Expense!$B:$B),"")</f>
        <v/>
      </c>
      <c r="E360" s="11" t="s">
        <v>371</v>
      </c>
      <c r="F360" s="11" t="s">
        <v>43</v>
      </c>
      <c r="G360" s="23">
        <v>-1777600</v>
      </c>
      <c r="H360" s="11" t="s">
        <v>378</v>
      </c>
    </row>
    <row r="361" spans="1:8">
      <c r="A361" s="6">
        <v>153</v>
      </c>
      <c r="B361" s="6">
        <v>360</v>
      </c>
      <c r="D361" s="9" t="str">
        <f>IFERROR(LOOKUP(C361,[1]Expense!$A:$A,[1]Expense!$B:$B),"")</f>
        <v/>
      </c>
      <c r="E361" s="11" t="s">
        <v>371</v>
      </c>
      <c r="F361" s="11" t="s">
        <v>43</v>
      </c>
      <c r="G361" s="23">
        <v>-74321864</v>
      </c>
      <c r="H361" s="11" t="s">
        <v>379</v>
      </c>
    </row>
    <row r="362" spans="1:8">
      <c r="A362" s="6">
        <v>153</v>
      </c>
      <c r="B362" s="6">
        <v>361</v>
      </c>
      <c r="D362" s="9" t="str">
        <f>IFERROR(LOOKUP(C362,[1]Expense!$A:$A,[1]Expense!$B:$B),"")</f>
        <v/>
      </c>
      <c r="E362" s="11" t="s">
        <v>371</v>
      </c>
      <c r="F362" s="11" t="s">
        <v>43</v>
      </c>
      <c r="G362" s="23">
        <v>-72611404</v>
      </c>
      <c r="H362" s="11" t="s">
        <v>380</v>
      </c>
    </row>
    <row r="363" spans="1:8">
      <c r="A363" s="6">
        <v>153</v>
      </c>
      <c r="B363" s="6">
        <v>362</v>
      </c>
      <c r="D363" s="9" t="str">
        <f>IFERROR(LOOKUP(C363,[1]Expense!$A:$A,[1]Expense!$B:$B),"")</f>
        <v/>
      </c>
      <c r="E363" s="11" t="s">
        <v>371</v>
      </c>
      <c r="F363" s="11" t="s">
        <v>43</v>
      </c>
      <c r="G363" s="23">
        <v>-31961248</v>
      </c>
      <c r="H363" s="11" t="s">
        <v>381</v>
      </c>
    </row>
    <row r="364" spans="1:8">
      <c r="A364" s="6">
        <v>153</v>
      </c>
      <c r="B364" s="6">
        <v>363</v>
      </c>
      <c r="D364" s="9" t="str">
        <f>IFERROR(LOOKUP(C364,[1]Expense!$A:$A,[1]Expense!$B:$B),"")</f>
        <v/>
      </c>
      <c r="E364" s="11" t="s">
        <v>371</v>
      </c>
      <c r="F364" s="11" t="s">
        <v>43</v>
      </c>
      <c r="G364" s="23">
        <v>-13815285</v>
      </c>
      <c r="H364" s="11" t="s">
        <v>382</v>
      </c>
    </row>
    <row r="365" spans="1:8">
      <c r="A365" s="6">
        <v>153</v>
      </c>
      <c r="B365" s="6">
        <v>364</v>
      </c>
      <c r="D365" s="9" t="str">
        <f>IFERROR(LOOKUP(C365,[1]Expense!$A:$A,[1]Expense!$B:$B),"")</f>
        <v/>
      </c>
      <c r="E365" s="11" t="s">
        <v>371</v>
      </c>
      <c r="F365" s="11" t="s">
        <v>43</v>
      </c>
      <c r="G365" s="23">
        <v>-151600389</v>
      </c>
      <c r="H365" s="11" t="s">
        <v>383</v>
      </c>
    </row>
    <row r="366" spans="1:8">
      <c r="A366" s="6">
        <v>153</v>
      </c>
      <c r="B366" s="6">
        <v>365</v>
      </c>
      <c r="D366" s="9" t="str">
        <f>IFERROR(LOOKUP(C366,[1]Expense!$A:$A,[1]Expense!$B:$B),"")</f>
        <v/>
      </c>
      <c r="E366" s="11" t="s">
        <v>371</v>
      </c>
      <c r="F366" s="11" t="s">
        <v>43</v>
      </c>
      <c r="G366" s="23">
        <v>-26411152</v>
      </c>
      <c r="H366" s="11" t="s">
        <v>384</v>
      </c>
    </row>
    <row r="367" spans="1:8">
      <c r="A367" s="6">
        <v>153</v>
      </c>
      <c r="B367" s="6">
        <v>366</v>
      </c>
      <c r="D367" s="9" t="str">
        <f>IFERROR(LOOKUP(C367,[1]Expense!$A:$A,[1]Expense!$B:$B),"")</f>
        <v/>
      </c>
      <c r="E367" s="11" t="s">
        <v>371</v>
      </c>
      <c r="F367" s="11" t="s">
        <v>43</v>
      </c>
      <c r="G367" s="23">
        <v>-17825945</v>
      </c>
      <c r="H367" s="11" t="s">
        <v>385</v>
      </c>
    </row>
    <row r="368" spans="1:8">
      <c r="A368" s="6">
        <v>153</v>
      </c>
      <c r="B368" s="6">
        <v>367</v>
      </c>
      <c r="D368" s="9" t="str">
        <f>IFERROR(LOOKUP(C368,[1]Expense!$A:$A,[1]Expense!$B:$B),"")</f>
        <v/>
      </c>
      <c r="E368" s="11" t="s">
        <v>371</v>
      </c>
      <c r="F368" s="11" t="s">
        <v>43</v>
      </c>
      <c r="G368" s="23">
        <v>-224907484</v>
      </c>
      <c r="H368" s="11" t="s">
        <v>386</v>
      </c>
    </row>
    <row r="369" spans="1:8">
      <c r="A369" s="6">
        <v>153</v>
      </c>
      <c r="B369" s="6">
        <v>368</v>
      </c>
      <c r="D369" s="9" t="str">
        <f>IFERROR(LOOKUP(C369,[1]Expense!$A:$A,[1]Expense!$B:$B),"")</f>
        <v/>
      </c>
      <c r="E369" s="11" t="s">
        <v>371</v>
      </c>
      <c r="F369" s="11" t="s">
        <v>43</v>
      </c>
      <c r="G369" s="23">
        <v>-29060765</v>
      </c>
      <c r="H369" s="11" t="s">
        <v>387</v>
      </c>
    </row>
    <row r="370" spans="1:8">
      <c r="A370" s="6">
        <v>153</v>
      </c>
      <c r="B370" s="6">
        <v>369</v>
      </c>
      <c r="D370" s="9" t="str">
        <f>IFERROR(LOOKUP(C370,[1]Expense!$A:$A,[1]Expense!$B:$B),"")</f>
        <v/>
      </c>
      <c r="E370" s="11" t="s">
        <v>371</v>
      </c>
      <c r="F370" s="11" t="s">
        <v>43</v>
      </c>
      <c r="G370" s="23">
        <v>-18086357</v>
      </c>
      <c r="H370" s="11" t="s">
        <v>389</v>
      </c>
    </row>
    <row r="371" spans="1:8">
      <c r="A371" s="6">
        <v>153</v>
      </c>
      <c r="B371" s="6">
        <v>370</v>
      </c>
      <c r="D371" s="9" t="str">
        <f>IFERROR(LOOKUP(C371,[1]Expense!$A:$A,[1]Expense!$B:$B),"")</f>
        <v/>
      </c>
      <c r="E371" s="11" t="s">
        <v>371</v>
      </c>
      <c r="F371" s="11" t="s">
        <v>43</v>
      </c>
      <c r="G371" s="23">
        <v>-159779778</v>
      </c>
      <c r="H371" s="11" t="s">
        <v>388</v>
      </c>
    </row>
    <row r="372" spans="1:8">
      <c r="A372" s="6">
        <v>153</v>
      </c>
      <c r="B372" s="6">
        <v>371</v>
      </c>
      <c r="D372" s="9" t="str">
        <f>IFERROR(LOOKUP(C372,[1]Expense!$A:$A,[1]Expense!$B:$B),"")</f>
        <v/>
      </c>
      <c r="E372" s="11" t="s">
        <v>371</v>
      </c>
      <c r="F372" s="11" t="s">
        <v>43</v>
      </c>
      <c r="G372" s="23">
        <v>-39579375</v>
      </c>
      <c r="H372" s="11" t="s">
        <v>390</v>
      </c>
    </row>
    <row r="373" spans="1:8">
      <c r="A373" s="6">
        <v>153</v>
      </c>
      <c r="B373" s="6">
        <v>372</v>
      </c>
      <c r="D373" s="9" t="str">
        <f>IFERROR(LOOKUP(C373,[1]Expense!$A:$A,[1]Expense!$B:$B),"")</f>
        <v/>
      </c>
      <c r="E373" s="11" t="s">
        <v>371</v>
      </c>
      <c r="F373" s="11" t="s">
        <v>43</v>
      </c>
      <c r="G373" s="23">
        <v>-37951760</v>
      </c>
      <c r="H373" s="11" t="s">
        <v>391</v>
      </c>
    </row>
    <row r="374" spans="1:8">
      <c r="A374" s="6">
        <v>153</v>
      </c>
      <c r="B374" s="6">
        <v>373</v>
      </c>
      <c r="D374" s="9" t="str">
        <f>IFERROR(LOOKUP(C374,[1]Expense!$A:$A,[1]Expense!$B:$B),"")</f>
        <v/>
      </c>
      <c r="E374" s="11" t="s">
        <v>371</v>
      </c>
      <c r="F374" s="11" t="s">
        <v>43</v>
      </c>
      <c r="G374" s="23">
        <v>-314083434</v>
      </c>
      <c r="H374" s="11" t="s">
        <v>392</v>
      </c>
    </row>
    <row r="375" spans="1:8">
      <c r="A375" s="6">
        <v>154</v>
      </c>
      <c r="B375" s="6">
        <v>374</v>
      </c>
      <c r="C375" s="11" t="s">
        <v>84</v>
      </c>
      <c r="D375" s="9" t="str">
        <f>IFERROR(LOOKUP(C375,[1]Expense!$A:$A,[1]Expense!$B:$B),"")</f>
        <v xml:space="preserve">Biaya Sewa Kendaraan Operasional </v>
      </c>
      <c r="E375" s="11" t="s">
        <v>393</v>
      </c>
      <c r="F375" s="11" t="s">
        <v>43</v>
      </c>
      <c r="G375" s="23">
        <v>-225000</v>
      </c>
      <c r="H375" s="11" t="s">
        <v>394</v>
      </c>
    </row>
    <row r="376" spans="1:8">
      <c r="A376" s="6">
        <v>154</v>
      </c>
      <c r="B376" s="6">
        <v>375</v>
      </c>
      <c r="C376" s="11" t="s">
        <v>84</v>
      </c>
      <c r="D376" s="9" t="str">
        <f>IFERROR(LOOKUP(C376,[1]Expense!$A:$A,[1]Expense!$B:$B),"")</f>
        <v xml:space="preserve">Biaya Sewa Kendaraan Operasional </v>
      </c>
      <c r="E376" s="11" t="s">
        <v>393</v>
      </c>
      <c r="F376" s="11" t="s">
        <v>43</v>
      </c>
      <c r="G376" s="23">
        <v>-375000</v>
      </c>
      <c r="H376" s="11" t="s">
        <v>395</v>
      </c>
    </row>
    <row r="377" spans="1:8">
      <c r="A377" s="6">
        <v>154</v>
      </c>
      <c r="B377" s="6">
        <v>376</v>
      </c>
      <c r="C377" s="11" t="s">
        <v>84</v>
      </c>
      <c r="D377" s="9" t="str">
        <f>IFERROR(LOOKUP(C377,[1]Expense!$A:$A,[1]Expense!$B:$B),"")</f>
        <v xml:space="preserve">Biaya Sewa Kendaraan Operasional </v>
      </c>
      <c r="E377" s="11" t="s">
        <v>393</v>
      </c>
      <c r="F377" s="11" t="s">
        <v>43</v>
      </c>
      <c r="G377" s="23">
        <v>-225000</v>
      </c>
      <c r="H377" s="11" t="s">
        <v>396</v>
      </c>
    </row>
    <row r="378" spans="1:8">
      <c r="A378" s="6">
        <v>154</v>
      </c>
      <c r="B378" s="6">
        <v>377</v>
      </c>
      <c r="C378" s="11" t="s">
        <v>84</v>
      </c>
      <c r="D378" s="9" t="str">
        <f>IFERROR(LOOKUP(C378,[1]Expense!$A:$A,[1]Expense!$B:$B),"")</f>
        <v xml:space="preserve">Biaya Sewa Kendaraan Operasional </v>
      </c>
      <c r="E378" s="11" t="s">
        <v>393</v>
      </c>
      <c r="F378" s="11" t="s">
        <v>43</v>
      </c>
      <c r="G378" s="23">
        <v>-225000</v>
      </c>
      <c r="H378" s="11" t="s">
        <v>397</v>
      </c>
    </row>
    <row r="379" spans="1:8">
      <c r="A379" s="6">
        <v>155</v>
      </c>
      <c r="B379" s="6">
        <v>378</v>
      </c>
      <c r="D379" s="9" t="str">
        <f>IFERROR(LOOKUP(C379,[1]Expense!$A:$A,[1]Expense!$B:$B),"")</f>
        <v/>
      </c>
      <c r="E379" s="11" t="s">
        <v>398</v>
      </c>
      <c r="F379" s="11" t="s">
        <v>43</v>
      </c>
      <c r="G379" s="23">
        <v>-8185000</v>
      </c>
      <c r="H379" s="11" t="s">
        <v>365</v>
      </c>
    </row>
    <row r="380" spans="1:8">
      <c r="A380" s="6">
        <v>156</v>
      </c>
      <c r="B380" s="6">
        <v>379</v>
      </c>
      <c r="C380" s="11" t="s">
        <v>58</v>
      </c>
      <c r="D380" s="9" t="str">
        <f>IFERROR(LOOKUP(C380,[1]Expense!$A:$A,[1]Expense!$B:$B),"")</f>
        <v xml:space="preserve">Biaya Upah Pengemasan Produk </v>
      </c>
      <c r="G380" s="23">
        <v>-450000</v>
      </c>
      <c r="H380" s="11" t="s">
        <v>425</v>
      </c>
    </row>
    <row r="381" spans="1:8">
      <c r="A381" s="6">
        <v>157</v>
      </c>
      <c r="B381" s="6">
        <v>380</v>
      </c>
      <c r="C381" s="11" t="s">
        <v>58</v>
      </c>
      <c r="D381" s="9" t="str">
        <f>IFERROR(LOOKUP(C381,[1]Expense!$A:$A,[1]Expense!$B:$B),"")</f>
        <v xml:space="preserve">Biaya Upah Pengemasan Produk </v>
      </c>
      <c r="G381" s="23">
        <v>-450000</v>
      </c>
      <c r="H381" s="11" t="s">
        <v>426</v>
      </c>
    </row>
    <row r="382" spans="1:8">
      <c r="A382" s="6">
        <v>157</v>
      </c>
      <c r="B382" s="6">
        <v>381</v>
      </c>
      <c r="C382" s="11" t="s">
        <v>58</v>
      </c>
      <c r="D382" s="9" t="str">
        <f>IFERROR(LOOKUP(C382,[1]Expense!$A:$A,[1]Expense!$B:$B),"")</f>
        <v xml:space="preserve">Biaya Upah Pengemasan Produk </v>
      </c>
      <c r="G382" s="23">
        <v>-450000</v>
      </c>
      <c r="H382" s="11" t="s">
        <v>427</v>
      </c>
    </row>
    <row r="383" spans="1:8">
      <c r="A383" s="6">
        <v>157</v>
      </c>
      <c r="B383" s="6">
        <v>382</v>
      </c>
      <c r="C383" s="11" t="s">
        <v>58</v>
      </c>
      <c r="D383" s="9" t="str">
        <f>IFERROR(LOOKUP(C383,[1]Expense!$A:$A,[1]Expense!$B:$B),"")</f>
        <v xml:space="preserve">Biaya Upah Pengemasan Produk </v>
      </c>
      <c r="G383" s="23">
        <v>-450000</v>
      </c>
      <c r="H383" s="11" t="s">
        <v>428</v>
      </c>
    </row>
    <row r="384" spans="1:8">
      <c r="A384" s="6">
        <v>157</v>
      </c>
      <c r="B384" s="6">
        <v>383</v>
      </c>
      <c r="C384" s="11" t="s">
        <v>58</v>
      </c>
      <c r="D384" s="9" t="str">
        <f>IFERROR(LOOKUP(C384,[1]Expense!$A:$A,[1]Expense!$B:$B),"")</f>
        <v xml:space="preserve">Biaya Upah Pengemasan Produk </v>
      </c>
      <c r="G384" s="23">
        <v>-450000</v>
      </c>
      <c r="H384" s="11" t="s">
        <v>429</v>
      </c>
    </row>
    <row r="385" spans="1:8">
      <c r="A385" s="6">
        <v>157</v>
      </c>
      <c r="B385" s="6">
        <v>384</v>
      </c>
      <c r="C385" s="11" t="s">
        <v>58</v>
      </c>
      <c r="D385" s="9" t="str">
        <f>IFERROR(LOOKUP(C385,[1]Expense!$A:$A,[1]Expense!$B:$B),"")</f>
        <v xml:space="preserve">Biaya Upah Pengemasan Produk </v>
      </c>
      <c r="G385" s="23">
        <v>-450000</v>
      </c>
      <c r="H385" s="11" t="s">
        <v>430</v>
      </c>
    </row>
    <row r="386" spans="1:8">
      <c r="A386" s="6">
        <v>158</v>
      </c>
      <c r="B386" s="6">
        <v>385</v>
      </c>
      <c r="C386" s="11" t="s">
        <v>60</v>
      </c>
      <c r="D386" s="9" t="str">
        <f>IFERROR(LOOKUP(C386,[1]Expense!$A:$A,[1]Expense!$B:$B),"")</f>
        <v xml:space="preserve">Biaya Upah Lembur </v>
      </c>
      <c r="E386" s="11"/>
      <c r="F386" s="11"/>
      <c r="G386" s="23">
        <v>-90000</v>
      </c>
      <c r="H386" s="11" t="s">
        <v>431</v>
      </c>
    </row>
    <row r="387" spans="1:8">
      <c r="A387" s="6">
        <v>158</v>
      </c>
      <c r="B387" s="6">
        <v>386</v>
      </c>
      <c r="C387" s="11" t="s">
        <v>60</v>
      </c>
      <c r="D387" s="9" t="str">
        <f>IFERROR(LOOKUP(C387,[1]Expense!$A:$A,[1]Expense!$B:$B),"")</f>
        <v xml:space="preserve">Biaya Upah Lembur </v>
      </c>
      <c r="E387" s="11"/>
      <c r="F387" s="11"/>
      <c r="G387" s="23">
        <v>-90000</v>
      </c>
      <c r="H387" s="11" t="s">
        <v>432</v>
      </c>
    </row>
    <row r="388" spans="1:8">
      <c r="A388" s="6">
        <v>158</v>
      </c>
      <c r="B388" s="6">
        <v>387</v>
      </c>
      <c r="C388" s="11" t="s">
        <v>60</v>
      </c>
      <c r="D388" s="9" t="str">
        <f>IFERROR(LOOKUP(C388,[1]Expense!$A:$A,[1]Expense!$B:$B),"")</f>
        <v xml:space="preserve">Biaya Upah Lembur </v>
      </c>
      <c r="E388" s="11"/>
      <c r="F388" s="11"/>
      <c r="G388" s="23">
        <v>-90000</v>
      </c>
      <c r="H388" s="11" t="s">
        <v>433</v>
      </c>
    </row>
    <row r="389" spans="1:8">
      <c r="A389" s="6">
        <v>158</v>
      </c>
      <c r="B389" s="6">
        <v>388</v>
      </c>
      <c r="C389" s="11" t="s">
        <v>60</v>
      </c>
      <c r="D389" s="9" t="str">
        <f>IFERROR(LOOKUP(C389,[1]Expense!$A:$A,[1]Expense!$B:$B),"")</f>
        <v xml:space="preserve">Biaya Upah Lembur </v>
      </c>
      <c r="G389" s="23">
        <v>-90000</v>
      </c>
      <c r="H389" s="11" t="s">
        <v>434</v>
      </c>
    </row>
    <row r="390" spans="1:8">
      <c r="A390" s="6">
        <v>158</v>
      </c>
      <c r="B390" s="6">
        <v>389</v>
      </c>
      <c r="C390" s="11" t="s">
        <v>60</v>
      </c>
      <c r="D390" s="9" t="str">
        <f>IFERROR(LOOKUP(C390,[1]Expense!$A:$A,[1]Expense!$B:$B),"")</f>
        <v xml:space="preserve">Biaya Upah Lembur </v>
      </c>
      <c r="G390" s="23">
        <v>-90000</v>
      </c>
      <c r="H390" s="11" t="s">
        <v>435</v>
      </c>
    </row>
    <row r="391" spans="1:8">
      <c r="A391" s="6">
        <v>158</v>
      </c>
      <c r="B391" s="6">
        <v>390</v>
      </c>
      <c r="C391" s="11" t="s">
        <v>60</v>
      </c>
      <c r="D391" s="9" t="str">
        <f>IFERROR(LOOKUP(C391,[1]Expense!$A:$A,[1]Expense!$B:$B),"")</f>
        <v xml:space="preserve">Biaya Upah Lembur </v>
      </c>
      <c r="G391" s="23">
        <v>-90000</v>
      </c>
      <c r="H391" s="11" t="s">
        <v>436</v>
      </c>
    </row>
    <row r="392" spans="1:8">
      <c r="A392" s="11">
        <v>159</v>
      </c>
      <c r="B392" s="6">
        <v>391</v>
      </c>
      <c r="C392" s="11" t="s">
        <v>58</v>
      </c>
      <c r="D392" s="9" t="str">
        <f>IFERROR(LOOKUP(C392,[1]Expense!$A:$A,[1]Expense!$B:$B),"")</f>
        <v xml:space="preserve">Biaya Upah Pengemasan Produk </v>
      </c>
      <c r="G392" s="22">
        <v>-450000</v>
      </c>
      <c r="H392" s="11" t="s">
        <v>437</v>
      </c>
    </row>
    <row r="393" spans="1:8">
      <c r="A393" s="11">
        <v>159</v>
      </c>
      <c r="B393" s="6">
        <v>392</v>
      </c>
      <c r="C393" s="11" t="s">
        <v>58</v>
      </c>
      <c r="D393" s="9" t="str">
        <f>IFERROR(LOOKUP(C393,[1]Expense!$A:$A,[1]Expense!$B:$B),"")</f>
        <v xml:space="preserve">Biaya Upah Pengemasan Produk </v>
      </c>
      <c r="G393" s="22">
        <v>-450000</v>
      </c>
      <c r="H393" s="11" t="s">
        <v>438</v>
      </c>
    </row>
    <row r="394" spans="1:8">
      <c r="A394" s="11">
        <v>159</v>
      </c>
      <c r="B394" s="6">
        <v>393</v>
      </c>
      <c r="C394" s="11" t="s">
        <v>58</v>
      </c>
      <c r="D394" s="9" t="str">
        <f>IFERROR(LOOKUP(C394,[1]Expense!$A:$A,[1]Expense!$B:$B),"")</f>
        <v xml:space="preserve">Biaya Upah Pengemasan Produk </v>
      </c>
      <c r="G394" s="22">
        <v>-450000</v>
      </c>
      <c r="H394" s="11" t="s">
        <v>439</v>
      </c>
    </row>
    <row r="395" spans="1:8">
      <c r="A395" s="11">
        <v>159</v>
      </c>
      <c r="B395" s="6">
        <v>394</v>
      </c>
      <c r="C395" s="11" t="s">
        <v>58</v>
      </c>
      <c r="D395" s="9" t="str">
        <f>IFERROR(LOOKUP(C395,[1]Expense!$A:$A,[1]Expense!$B:$B),"")</f>
        <v xml:space="preserve">Biaya Upah Pengemasan Produk </v>
      </c>
      <c r="G395" s="22">
        <v>-375000</v>
      </c>
      <c r="H395" s="11" t="s">
        <v>440</v>
      </c>
    </row>
    <row r="396" spans="1:8">
      <c r="A396" s="11">
        <v>159</v>
      </c>
      <c r="B396" s="6">
        <v>395</v>
      </c>
      <c r="C396" s="11" t="s">
        <v>58</v>
      </c>
      <c r="D396" s="9" t="str">
        <f>IFERROR(LOOKUP(C396,[1]Expense!$A:$A,[1]Expense!$B:$B),"")</f>
        <v xml:space="preserve">Biaya Upah Pengemasan Produk </v>
      </c>
      <c r="G396" s="22">
        <v>-450000</v>
      </c>
      <c r="H396" s="11" t="s">
        <v>441</v>
      </c>
    </row>
    <row r="397" spans="1:8">
      <c r="A397" s="11">
        <v>159</v>
      </c>
      <c r="B397" s="6">
        <v>396</v>
      </c>
      <c r="C397" s="11" t="s">
        <v>58</v>
      </c>
      <c r="D397" s="9" t="str">
        <f>IFERROR(LOOKUP(C397,[1]Expense!$A:$A,[1]Expense!$B:$B),"")</f>
        <v xml:space="preserve">Biaya Upah Pengemasan Produk </v>
      </c>
      <c r="G397" s="22">
        <v>-450000</v>
      </c>
      <c r="H397" s="11" t="s">
        <v>443</v>
      </c>
    </row>
    <row r="398" spans="1:8">
      <c r="A398" s="11">
        <v>160</v>
      </c>
      <c r="B398" s="6">
        <v>397</v>
      </c>
      <c r="C398" s="11" t="s">
        <v>60</v>
      </c>
      <c r="D398" s="9" t="str">
        <f>IFERROR(LOOKUP(C398,[1]Expense!$A:$A,[1]Expense!$B:$B),"")</f>
        <v xml:space="preserve">Biaya Upah Lembur </v>
      </c>
      <c r="G398" s="22">
        <v>-75000</v>
      </c>
      <c r="H398" s="11" t="s">
        <v>442</v>
      </c>
    </row>
    <row r="399" spans="1:8">
      <c r="A399" s="11">
        <v>160</v>
      </c>
      <c r="B399" s="6">
        <v>398</v>
      </c>
      <c r="C399" s="11" t="s">
        <v>60</v>
      </c>
      <c r="D399" s="9" t="str">
        <f>IFERROR(LOOKUP(C399,[1]Expense!$A:$A,[1]Expense!$B:$B),"")</f>
        <v xml:space="preserve">Biaya Upah Lembur </v>
      </c>
      <c r="G399" s="22">
        <v>-75000</v>
      </c>
      <c r="H399" s="11" t="s">
        <v>444</v>
      </c>
    </row>
    <row r="400" spans="1:8">
      <c r="A400" s="11">
        <v>160</v>
      </c>
      <c r="B400" s="6">
        <v>399</v>
      </c>
      <c r="C400" s="11" t="s">
        <v>60</v>
      </c>
      <c r="D400" s="9" t="str">
        <f>IFERROR(LOOKUP(C400,[1]Expense!$A:$A,[1]Expense!$B:$B),"")</f>
        <v xml:space="preserve">Biaya Upah Lembur </v>
      </c>
      <c r="G400" s="22">
        <v>-90000</v>
      </c>
      <c r="H400" s="11" t="s">
        <v>445</v>
      </c>
    </row>
    <row r="401" spans="1:8">
      <c r="A401" s="11">
        <v>160</v>
      </c>
      <c r="B401" s="6">
        <v>400</v>
      </c>
      <c r="C401" s="11" t="s">
        <v>60</v>
      </c>
      <c r="D401" s="9" t="str">
        <f>IFERROR(LOOKUP(C401,[1]Expense!$A:$A,[1]Expense!$B:$B),"")</f>
        <v xml:space="preserve">Biaya Upah Lembur </v>
      </c>
      <c r="G401" s="22">
        <v>-75000</v>
      </c>
      <c r="H401" s="11" t="s">
        <v>446</v>
      </c>
    </row>
    <row r="402" spans="1:8">
      <c r="A402" s="11">
        <v>160</v>
      </c>
      <c r="B402" s="6">
        <v>401</v>
      </c>
      <c r="C402" s="11" t="s">
        <v>60</v>
      </c>
      <c r="D402" s="9" t="str">
        <f>IFERROR(LOOKUP(C402,[1]Expense!$A:$A,[1]Expense!$B:$B),"")</f>
        <v xml:space="preserve">Biaya Upah Lembur </v>
      </c>
      <c r="E402" s="11"/>
      <c r="F402" s="11"/>
      <c r="G402" s="22">
        <v>-90000</v>
      </c>
      <c r="H402" s="11" t="s">
        <v>447</v>
      </c>
    </row>
    <row r="403" spans="1:8">
      <c r="A403" s="11">
        <v>160</v>
      </c>
      <c r="B403" s="6">
        <v>402</v>
      </c>
      <c r="C403" s="11" t="s">
        <v>60</v>
      </c>
      <c r="D403" s="9" t="str">
        <f>IFERROR(LOOKUP(C403,[1]Expense!$A:$A,[1]Expense!$B:$B),"")</f>
        <v xml:space="preserve">Biaya Upah Lembur </v>
      </c>
      <c r="E403" s="11"/>
      <c r="F403" s="11"/>
      <c r="G403" s="22">
        <v>-75000</v>
      </c>
      <c r="H403" s="11" t="s">
        <v>448</v>
      </c>
    </row>
    <row r="404" spans="1:8">
      <c r="A404" s="11">
        <v>161</v>
      </c>
      <c r="B404" s="6">
        <v>403</v>
      </c>
      <c r="D404" s="9" t="str">
        <f>IFERROR(LOOKUP(C404,[1]Expense!$A:$A,[1]Expense!$B:$B),"")</f>
        <v/>
      </c>
      <c r="G404" s="22">
        <v>-585000</v>
      </c>
      <c r="H404" s="11" t="s">
        <v>401</v>
      </c>
    </row>
    <row r="405" spans="1:8">
      <c r="A405" s="11">
        <v>161</v>
      </c>
      <c r="B405" s="6">
        <v>404</v>
      </c>
      <c r="D405" s="9" t="str">
        <f>IFERROR(LOOKUP(C405,[1]Expense!$A:$A,[1]Expense!$B:$B),"")</f>
        <v/>
      </c>
      <c r="E405" s="11"/>
      <c r="F405" s="11"/>
      <c r="G405" s="22">
        <v>-18600</v>
      </c>
      <c r="H405" s="11" t="s">
        <v>402</v>
      </c>
    </row>
    <row r="406" spans="1:8">
      <c r="A406" s="11">
        <v>162</v>
      </c>
      <c r="B406" s="11">
        <v>405</v>
      </c>
      <c r="D406" s="9" t="str">
        <f>IFERROR(LOOKUP(C406,[1]Expense!$A:$A,[1]Expense!$B:$B),"")</f>
        <v/>
      </c>
      <c r="G406" s="22">
        <v>599417926</v>
      </c>
      <c r="H406" s="11" t="s">
        <v>449</v>
      </c>
    </row>
    <row r="407" spans="1:8">
      <c r="A407" s="6">
        <v>163</v>
      </c>
      <c r="B407" s="11">
        <v>406</v>
      </c>
      <c r="D407" s="9" t="str">
        <f>IFERROR(LOOKUP(C407,[1]Expense!$A:$A,[1]Expense!$B:$B),"")</f>
        <v/>
      </c>
      <c r="G407" s="23">
        <v>743071853</v>
      </c>
      <c r="H407" s="11" t="s">
        <v>450</v>
      </c>
    </row>
    <row r="408" spans="1:8">
      <c r="A408" s="6">
        <v>164</v>
      </c>
      <c r="B408" s="11">
        <v>407</v>
      </c>
      <c r="D408" s="9" t="str">
        <f>IFERROR(LOOKUP(C408,[1]Expense!$A:$A,[1]Expense!$B:$B),"")</f>
        <v/>
      </c>
      <c r="G408" s="23">
        <v>157510221</v>
      </c>
      <c r="H408" s="11" t="s">
        <v>451</v>
      </c>
    </row>
    <row r="409" spans="1:8">
      <c r="A409" s="6">
        <v>165</v>
      </c>
      <c r="B409" s="11">
        <v>408</v>
      </c>
      <c r="D409" s="9" t="str">
        <f>IFERROR(LOOKUP(C409,[1]Expense!$A:$A,[1]Expense!$B:$B),"")</f>
        <v/>
      </c>
      <c r="E409" s="11" t="s">
        <v>454</v>
      </c>
      <c r="F409" s="11" t="s">
        <v>43</v>
      </c>
      <c r="G409" s="23">
        <v>-4272810</v>
      </c>
      <c r="H409" s="11" t="s">
        <v>392</v>
      </c>
    </row>
    <row r="410" spans="1:8">
      <c r="A410" s="6">
        <v>165</v>
      </c>
      <c r="B410" s="11">
        <v>409</v>
      </c>
      <c r="D410" s="9" t="str">
        <f>IFERROR(LOOKUP(C410,[1]Expense!$A:$A,[1]Expense!$B:$B),"")</f>
        <v/>
      </c>
      <c r="E410" s="11" t="s">
        <v>454</v>
      </c>
      <c r="F410" s="11" t="s">
        <v>43</v>
      </c>
      <c r="G410" s="23">
        <v>-17279749</v>
      </c>
      <c r="H410" s="11" t="s">
        <v>452</v>
      </c>
    </row>
    <row r="411" spans="1:8">
      <c r="A411" s="6">
        <v>165</v>
      </c>
      <c r="B411" s="11">
        <v>410</v>
      </c>
      <c r="D411" s="9" t="str">
        <f>IFERROR(LOOKUP(C411,[1]Expense!$A:$A,[1]Expense!$B:$B),"")</f>
        <v/>
      </c>
      <c r="E411" s="11" t="s">
        <v>454</v>
      </c>
      <c r="F411" s="11" t="s">
        <v>43</v>
      </c>
      <c r="G411" s="23">
        <v>-1478447441</v>
      </c>
      <c r="H411" s="11" t="s">
        <v>453</v>
      </c>
    </row>
    <row r="412" spans="1:8">
      <c r="A412" s="6">
        <v>166</v>
      </c>
      <c r="B412" s="6">
        <v>411</v>
      </c>
      <c r="D412" s="9" t="str">
        <f>IFERROR(LOOKUP(C412,[1]Expense!$A:$A,[1]Expense!$B:$B),"")</f>
        <v/>
      </c>
      <c r="G412" s="23">
        <v>363532244</v>
      </c>
      <c r="H412" s="11" t="s">
        <v>456</v>
      </c>
    </row>
    <row r="413" spans="1:8">
      <c r="A413" s="6">
        <v>167</v>
      </c>
      <c r="B413" s="6">
        <v>412</v>
      </c>
      <c r="D413" s="9" t="str">
        <f>IFERROR(LOOKUP(C413,[1]Expense!$A:$A,[1]Expense!$B:$B),"")</f>
        <v/>
      </c>
      <c r="G413" s="23">
        <v>598707357</v>
      </c>
      <c r="H413" s="11" t="s">
        <v>455</v>
      </c>
    </row>
    <row r="414" spans="1:8">
      <c r="A414" s="6">
        <v>168</v>
      </c>
      <c r="B414" s="6">
        <v>413</v>
      </c>
      <c r="D414" s="9" t="str">
        <f>IFERROR(LOOKUP(C414,[1]Expense!$A:$A,[1]Expense!$B:$B),"")</f>
        <v/>
      </c>
      <c r="G414" s="23">
        <v>537760399</v>
      </c>
      <c r="H414" s="11" t="s">
        <v>457</v>
      </c>
    </row>
    <row r="415" spans="1:8">
      <c r="A415" s="6">
        <v>169</v>
      </c>
      <c r="B415" s="6">
        <v>414</v>
      </c>
      <c r="D415" s="9" t="str">
        <f>IFERROR(LOOKUP(C415,[1]Expense!$A:$A,[1]Expense!$B:$B),"")</f>
        <v/>
      </c>
      <c r="E415" s="11" t="s">
        <v>465</v>
      </c>
      <c r="F415" s="11" t="s">
        <v>43</v>
      </c>
      <c r="G415" s="23">
        <v>-648941932</v>
      </c>
      <c r="H415" s="11" t="s">
        <v>463</v>
      </c>
    </row>
    <row r="416" spans="1:8">
      <c r="A416" s="6">
        <v>169</v>
      </c>
      <c r="B416" s="6">
        <v>415</v>
      </c>
      <c r="D416" s="9" t="str">
        <f>IFERROR(LOOKUP(C416,[1]Expense!$A:$A,[1]Expense!$B:$B),"")</f>
        <v/>
      </c>
      <c r="E416" s="11" t="s">
        <v>465</v>
      </c>
      <c r="F416" s="11" t="s">
        <v>43</v>
      </c>
      <c r="G416" s="23">
        <v>-40301302</v>
      </c>
      <c r="H416" s="11" t="s">
        <v>462</v>
      </c>
    </row>
    <row r="417" spans="1:8">
      <c r="A417" s="6">
        <v>169</v>
      </c>
      <c r="B417" s="6">
        <v>416</v>
      </c>
      <c r="D417" s="9" t="str">
        <f>IFERROR(LOOKUP(C417,[1]Expense!$A:$A,[1]Expense!$B:$B),"")</f>
        <v/>
      </c>
      <c r="E417" s="11" t="s">
        <v>465</v>
      </c>
      <c r="F417" s="11" t="s">
        <v>43</v>
      </c>
      <c r="G417" s="23">
        <v>-381228540</v>
      </c>
      <c r="H417" s="11" t="s">
        <v>464</v>
      </c>
    </row>
    <row r="418" spans="1:8">
      <c r="A418" s="6">
        <v>170</v>
      </c>
      <c r="B418" s="6">
        <v>417</v>
      </c>
      <c r="C418" s="11" t="s">
        <v>60</v>
      </c>
      <c r="D418" s="9" t="str">
        <f>IFERROR(LOOKUP(C418,[1]Expense!$A:$A,[1]Expense!$B:$B),"")</f>
        <v xml:space="preserve">Biaya Upah Lembur </v>
      </c>
      <c r="G418" s="23">
        <v>-45000</v>
      </c>
      <c r="H418" s="11" t="s">
        <v>128</v>
      </c>
    </row>
    <row r="419" spans="1:8">
      <c r="A419" s="6">
        <v>171</v>
      </c>
      <c r="B419" s="6">
        <v>418</v>
      </c>
      <c r="D419" s="9" t="str">
        <f>IFERROR(LOOKUP(C419,[1]Expense!$A:$A,[1]Expense!$B:$B),"")</f>
        <v/>
      </c>
      <c r="E419" s="11" t="s">
        <v>472</v>
      </c>
      <c r="F419" s="11" t="s">
        <v>43</v>
      </c>
      <c r="G419" s="23">
        <v>-2900000</v>
      </c>
      <c r="H419" s="11" t="s">
        <v>466</v>
      </c>
    </row>
    <row r="420" spans="1:8">
      <c r="A420" s="6">
        <v>172</v>
      </c>
      <c r="B420" s="6">
        <v>419</v>
      </c>
      <c r="D420" s="9" t="str">
        <f>IFERROR(LOOKUP(C420,[1]Expense!$A:$A,[1]Expense!$B:$B),"")</f>
        <v/>
      </c>
      <c r="E420" s="11" t="s">
        <v>473</v>
      </c>
      <c r="F420" s="11" t="s">
        <v>43</v>
      </c>
      <c r="G420" s="23">
        <v>-2440000</v>
      </c>
      <c r="H420" s="11" t="s">
        <v>467</v>
      </c>
    </row>
    <row r="421" spans="1:8">
      <c r="A421" s="6">
        <v>173</v>
      </c>
      <c r="B421" s="6">
        <v>420</v>
      </c>
      <c r="D421" s="9" t="str">
        <f>IFERROR(LOOKUP(C421,[1]Expense!$A:$A,[1]Expense!$B:$B),"")</f>
        <v/>
      </c>
      <c r="E421" s="11" t="s">
        <v>471</v>
      </c>
      <c r="F421" s="11" t="s">
        <v>43</v>
      </c>
      <c r="G421" s="23">
        <v>-3000000</v>
      </c>
      <c r="H421" s="11" t="s">
        <v>468</v>
      </c>
    </row>
    <row r="422" spans="1:8">
      <c r="A422" s="6">
        <v>174</v>
      </c>
      <c r="B422" s="6">
        <v>421</v>
      </c>
      <c r="D422" s="9" t="str">
        <f>IFERROR(LOOKUP(C422,[1]Expense!$A:$A,[1]Expense!$B:$B),"")</f>
        <v/>
      </c>
      <c r="E422" s="11" t="s">
        <v>471</v>
      </c>
      <c r="F422" s="11" t="s">
        <v>43</v>
      </c>
      <c r="G422" s="23">
        <v>-1850000</v>
      </c>
      <c r="H422" s="11" t="s">
        <v>469</v>
      </c>
    </row>
    <row r="423" spans="1:8">
      <c r="A423" s="6">
        <v>175</v>
      </c>
      <c r="B423" s="6">
        <v>422</v>
      </c>
      <c r="D423" s="9" t="str">
        <f>IFERROR(LOOKUP(C423,[1]Expense!$A:$A,[1]Expense!$B:$B),"")</f>
        <v/>
      </c>
      <c r="E423" s="11" t="s">
        <v>471</v>
      </c>
      <c r="F423" s="11" t="s">
        <v>43</v>
      </c>
      <c r="G423" s="23">
        <v>-1379000</v>
      </c>
      <c r="H423" s="11" t="s">
        <v>470</v>
      </c>
    </row>
    <row r="424" spans="1:8">
      <c r="A424" s="6">
        <v>176</v>
      </c>
      <c r="B424" s="6">
        <v>423</v>
      </c>
      <c r="D424" s="9" t="str">
        <f>IFERROR(LOOKUP(C424,[1]Expense!$A:$A,[1]Expense!$B:$B),"")</f>
        <v/>
      </c>
      <c r="E424" s="11"/>
      <c r="F424" s="11"/>
      <c r="G424" s="23">
        <v>-1000</v>
      </c>
      <c r="H424" s="11" t="s">
        <v>362</v>
      </c>
    </row>
    <row r="425" spans="1:8">
      <c r="A425" s="6">
        <v>177</v>
      </c>
      <c r="B425" s="6">
        <v>424</v>
      </c>
      <c r="D425" s="9" t="str">
        <f>IFERROR(LOOKUP(C425,[1]Expense!$A:$A,[1]Expense!$B:$B),"")</f>
        <v/>
      </c>
      <c r="E425" s="11"/>
      <c r="F425" s="11"/>
      <c r="G425" s="23">
        <v>-45000</v>
      </c>
      <c r="H425" s="11" t="s">
        <v>474</v>
      </c>
    </row>
    <row r="426" spans="1:8">
      <c r="A426" s="6">
        <v>178</v>
      </c>
      <c r="B426" s="6">
        <v>425</v>
      </c>
      <c r="D426" s="9" t="str">
        <f>IFERROR(LOOKUP(C426,[1]Expense!$A:$A,[1]Expense!$B:$B),"")</f>
        <v/>
      </c>
      <c r="E426" s="11"/>
      <c r="F426" s="11"/>
      <c r="G426" s="23">
        <v>-207000</v>
      </c>
      <c r="H426" s="11" t="s">
        <v>361</v>
      </c>
    </row>
    <row r="427" spans="1:8">
      <c r="A427" s="6">
        <v>179</v>
      </c>
      <c r="B427" s="6">
        <v>426</v>
      </c>
      <c r="C427" s="11" t="s">
        <v>60</v>
      </c>
      <c r="D427" s="9" t="str">
        <f>IFERROR(LOOKUP(C427,[1]Expense!$A:$A,[1]Expense!$B:$B),"")</f>
        <v xml:space="preserve">Biaya Upah Lembur </v>
      </c>
      <c r="E427" s="11"/>
      <c r="F427" s="11"/>
      <c r="G427" s="23">
        <v>-45000</v>
      </c>
      <c r="H427" s="11" t="s">
        <v>475</v>
      </c>
    </row>
    <row r="428" spans="1:8">
      <c r="A428" s="6">
        <v>179</v>
      </c>
      <c r="B428" s="6">
        <v>427</v>
      </c>
      <c r="D428" s="9" t="str">
        <f>IFERROR(LOOKUP(C428,[1]Expense!$A:$A,[1]Expense!$B:$B),"")</f>
        <v/>
      </c>
      <c r="E428" s="11"/>
      <c r="F428" s="11"/>
      <c r="G428" s="23">
        <v>-50000</v>
      </c>
      <c r="H428" s="11" t="s">
        <v>159</v>
      </c>
    </row>
    <row r="429" spans="1:8">
      <c r="A429" s="6">
        <v>180</v>
      </c>
      <c r="B429" s="6">
        <v>428</v>
      </c>
      <c r="D429" s="9" t="str">
        <f>IFERROR(LOOKUP(C429,[1]Expense!$A:$A,[1]Expense!$B:$B),"")</f>
        <v/>
      </c>
      <c r="E429" s="11"/>
      <c r="F429" s="11"/>
      <c r="G429" s="23">
        <v>8360000</v>
      </c>
      <c r="H429" s="11" t="s">
        <v>476</v>
      </c>
    </row>
    <row r="430" spans="1:8">
      <c r="A430" s="6">
        <v>181</v>
      </c>
      <c r="B430" s="6">
        <v>429</v>
      </c>
      <c r="D430" s="9" t="str">
        <f>IFERROR(LOOKUP(C430,[1]Expense!$A:$A,[1]Expense!$B:$B),"")</f>
        <v/>
      </c>
      <c r="E430" s="11"/>
      <c r="F430" s="11"/>
      <c r="G430" s="23">
        <v>-30000</v>
      </c>
      <c r="H430" s="11" t="s">
        <v>159</v>
      </c>
    </row>
    <row r="431" spans="1:8">
      <c r="A431" s="6">
        <v>182</v>
      </c>
      <c r="B431" s="6">
        <v>430</v>
      </c>
      <c r="D431" s="9" t="str">
        <f>IFERROR(LOOKUP(C431,[1]Expense!$A:$A,[1]Expense!$B:$B),"")</f>
        <v/>
      </c>
      <c r="E431" s="11"/>
      <c r="F431" s="11"/>
      <c r="G431" s="23">
        <v>-30000</v>
      </c>
      <c r="H431" s="11" t="s">
        <v>159</v>
      </c>
    </row>
    <row r="432" spans="1:8">
      <c r="A432" s="6">
        <v>183</v>
      </c>
      <c r="B432" s="6">
        <v>431</v>
      </c>
      <c r="D432" s="9" t="str">
        <f>IFERROR(LOOKUP(C432,[1]Expense!$A:$A,[1]Expense!$B:$B),"")</f>
        <v/>
      </c>
      <c r="E432" s="11"/>
      <c r="F432" s="11"/>
      <c r="G432" s="23">
        <v>-150000</v>
      </c>
      <c r="H432" s="11" t="s">
        <v>477</v>
      </c>
    </row>
    <row r="433" spans="1:8">
      <c r="A433" s="6">
        <v>183</v>
      </c>
      <c r="B433" s="6">
        <v>432</v>
      </c>
      <c r="C433" s="11" t="s">
        <v>270</v>
      </c>
      <c r="D433" s="9" t="str">
        <f>IFERROR(LOOKUP(C433,[1]Expense!$A:$A,[1]Expense!$B:$B),"")</f>
        <v xml:space="preserve">Biaya Retribusi Perjalanan Dinas </v>
      </c>
      <c r="E433" s="11"/>
      <c r="F433" s="11"/>
      <c r="G433" s="23">
        <v>-50000</v>
      </c>
      <c r="H433" s="11" t="s">
        <v>264</v>
      </c>
    </row>
    <row r="434" spans="1:8">
      <c r="A434" s="6">
        <v>183</v>
      </c>
      <c r="B434" s="6">
        <v>433</v>
      </c>
      <c r="C434" s="11" t="s">
        <v>271</v>
      </c>
      <c r="D434" s="9" t="str">
        <f>IFERROR(LOOKUP(C434,[1]Expense!$A:$A,[1]Expense!$B:$B),"")</f>
        <v xml:space="preserve">Biaya Bahan Bakar Minyak </v>
      </c>
      <c r="E434" s="11"/>
      <c r="F434" s="11"/>
      <c r="G434" s="23">
        <v>-350000</v>
      </c>
      <c r="H434" s="11" t="s">
        <v>345</v>
      </c>
    </row>
    <row r="435" spans="1:8">
      <c r="A435" s="6">
        <v>183</v>
      </c>
      <c r="B435" s="6">
        <v>434</v>
      </c>
      <c r="C435" s="11" t="s">
        <v>78</v>
      </c>
      <c r="D435" s="9" t="str">
        <f>IFERROR(LOOKUP(C435,[1]Expense!$A:$A,[1]Expense!$B:$B),"")</f>
        <v xml:space="preserve">Biaya Upah Buruh Bongkar Muat </v>
      </c>
      <c r="E435" s="11"/>
      <c r="F435" s="11"/>
      <c r="G435" s="23">
        <v>-35000</v>
      </c>
      <c r="H435" s="11" t="s">
        <v>265</v>
      </c>
    </row>
    <row r="436" spans="1:8">
      <c r="A436" s="6">
        <v>183</v>
      </c>
      <c r="B436" s="6">
        <v>435</v>
      </c>
      <c r="C436" s="11" t="s">
        <v>272</v>
      </c>
      <c r="D436" s="9" t="str">
        <f>IFERROR(LOOKUP(C436,[1]Expense!$A:$A,[1]Expense!$B:$B),"")</f>
        <v xml:space="preserve">Biaya Uang Makan </v>
      </c>
      <c r="E436" s="11"/>
      <c r="F436" s="11"/>
      <c r="G436" s="23">
        <v>-15000</v>
      </c>
      <c r="H436" s="11" t="s">
        <v>266</v>
      </c>
    </row>
    <row r="437" spans="1:8">
      <c r="A437" s="6">
        <v>183</v>
      </c>
      <c r="B437" s="6">
        <v>436</v>
      </c>
      <c r="D437" s="9" t="str">
        <f>IFERROR(LOOKUP(C437,[1]Expense!$A:$A,[1]Expense!$B:$B),"")</f>
        <v/>
      </c>
      <c r="E437" s="11"/>
      <c r="F437" s="11"/>
      <c r="G437" s="23">
        <v>-20000</v>
      </c>
      <c r="H437" s="11" t="s">
        <v>346</v>
      </c>
    </row>
    <row r="438" spans="1:8">
      <c r="A438" s="6">
        <v>183</v>
      </c>
      <c r="B438" s="6">
        <v>437</v>
      </c>
      <c r="C438" s="11" t="s">
        <v>270</v>
      </c>
      <c r="D438" s="9" t="str">
        <f>IFERROR(LOOKUP(C438,[1]Expense!$A:$A,[1]Expense!$B:$B),"")</f>
        <v xml:space="preserve">Biaya Retribusi Perjalanan Dinas </v>
      </c>
      <c r="E438" s="11"/>
      <c r="F438" s="11"/>
      <c r="G438" s="23">
        <v>-5000</v>
      </c>
      <c r="H438" s="11" t="s">
        <v>268</v>
      </c>
    </row>
    <row r="439" spans="1:8">
      <c r="A439" s="6">
        <v>184</v>
      </c>
      <c r="B439" s="6">
        <v>438</v>
      </c>
      <c r="D439" s="9" t="str">
        <f>IFERROR(LOOKUP(C439,[1]Expense!$A:$A,[1]Expense!$B:$B),"")</f>
        <v/>
      </c>
      <c r="E439" s="11"/>
      <c r="F439" s="11"/>
      <c r="G439" s="23">
        <v>1750000</v>
      </c>
      <c r="H439" s="11" t="s">
        <v>478</v>
      </c>
    </row>
    <row r="440" spans="1:8">
      <c r="A440" s="6">
        <v>185</v>
      </c>
      <c r="B440" s="6">
        <v>439</v>
      </c>
      <c r="D440" s="9" t="str">
        <f>IFERROR(LOOKUP(C440,[1]Expense!$A:$A,[1]Expense!$B:$B),"")</f>
        <v/>
      </c>
      <c r="E440" s="11"/>
      <c r="F440" s="11"/>
      <c r="G440" s="23">
        <v>-1750000</v>
      </c>
      <c r="H440" s="11" t="s">
        <v>478</v>
      </c>
    </row>
    <row r="441" spans="1:8">
      <c r="A441" s="6">
        <v>186</v>
      </c>
      <c r="B441" s="6">
        <v>440</v>
      </c>
      <c r="D441" s="9" t="str">
        <f>IFERROR(LOOKUP(C441,[1]Expense!$A:$A,[1]Expense!$B:$B),"")</f>
        <v/>
      </c>
      <c r="E441" s="11"/>
      <c r="F441" s="11"/>
      <c r="G441" s="23">
        <v>30000000</v>
      </c>
      <c r="H441" s="11" t="s">
        <v>457</v>
      </c>
    </row>
    <row r="442" spans="1:8">
      <c r="A442" s="6">
        <v>187</v>
      </c>
      <c r="B442" s="6">
        <v>441</v>
      </c>
      <c r="D442" s="9" t="str">
        <f>IFERROR(LOOKUP(C442,[1]Expense!$A:$A,[1]Expense!$B:$B),"")</f>
        <v/>
      </c>
      <c r="E442" s="11"/>
      <c r="F442" s="11"/>
      <c r="G442" s="23">
        <v>12479.45</v>
      </c>
      <c r="H442" s="11" t="s">
        <v>479</v>
      </c>
    </row>
    <row r="443" spans="1:8">
      <c r="A443" s="6">
        <v>188</v>
      </c>
      <c r="B443" s="6">
        <v>442</v>
      </c>
      <c r="D443" s="9" t="str">
        <f>IFERROR(LOOKUP(C443,[1]Expense!$A:$A,[1]Expense!$B:$B),"")</f>
        <v/>
      </c>
      <c r="E443" s="11" t="s">
        <v>480</v>
      </c>
      <c r="F443" s="11" t="s">
        <v>43</v>
      </c>
      <c r="G443" s="23">
        <v>-8360000</v>
      </c>
      <c r="H443" s="11" t="s">
        <v>476</v>
      </c>
    </row>
    <row r="444" spans="1:8">
      <c r="A444" s="6">
        <v>188</v>
      </c>
      <c r="B444" s="6">
        <v>443</v>
      </c>
      <c r="D444" s="9" t="str">
        <f>IFERROR(LOOKUP(C444,[1]Expense!$A:$A,[1]Expense!$B:$B),"")</f>
        <v/>
      </c>
      <c r="E444" s="11" t="s">
        <v>480</v>
      </c>
      <c r="F444" s="11" t="s">
        <v>43</v>
      </c>
      <c r="G444" s="23">
        <v>-1750000</v>
      </c>
      <c r="H444" s="11" t="s">
        <v>478</v>
      </c>
    </row>
    <row r="445" spans="1:8">
      <c r="A445" s="6">
        <v>189</v>
      </c>
      <c r="B445" s="6">
        <v>444</v>
      </c>
      <c r="D445" s="9" t="str">
        <f>IFERROR(LOOKUP(C445,[1]Expense!$A:$A,[1]Expense!$B:$B),"")</f>
        <v/>
      </c>
      <c r="E445" s="15"/>
      <c r="F445" s="11"/>
      <c r="G445" s="23">
        <v>-30000</v>
      </c>
      <c r="H445" s="11" t="s">
        <v>198</v>
      </c>
    </row>
    <row r="446" spans="1:8">
      <c r="A446" s="6">
        <v>190</v>
      </c>
      <c r="B446" s="6">
        <v>445</v>
      </c>
      <c r="D446" s="9" t="str">
        <f>IFERROR(LOOKUP(C446,[1]Expense!$A:$A,[1]Expense!$B:$B),"")</f>
        <v/>
      </c>
      <c r="E446" s="15"/>
      <c r="G446" s="23">
        <v>-2495.89</v>
      </c>
      <c r="H446" s="11" t="s">
        <v>199</v>
      </c>
    </row>
    <row r="447" spans="1:8">
      <c r="A447" s="6">
        <v>191</v>
      </c>
      <c r="B447" s="6">
        <v>446</v>
      </c>
      <c r="C447" s="11" t="s">
        <v>60</v>
      </c>
      <c r="D447" s="9" t="str">
        <f>IFERROR(LOOKUP(C447,[1]Expense!$A:$A,[1]Expense!$B:$B),"")</f>
        <v xml:space="preserve">Biaya Upah Lembur </v>
      </c>
      <c r="E447" s="15"/>
      <c r="G447" s="23">
        <v>-345000</v>
      </c>
      <c r="H447" s="11" t="s">
        <v>481</v>
      </c>
    </row>
    <row r="448" spans="1:8">
      <c r="A448" s="6">
        <v>192</v>
      </c>
      <c r="B448" s="6">
        <v>447</v>
      </c>
      <c r="C448" s="11" t="s">
        <v>58</v>
      </c>
      <c r="D448" s="9" t="str">
        <f>IFERROR(LOOKUP(C448,[1]Expense!$A:$A,[1]Expense!$B:$B),"")</f>
        <v xml:space="preserve">Biaya Upah Pengemasan Produk </v>
      </c>
      <c r="E448" s="15"/>
      <c r="G448" s="23">
        <v>-300000</v>
      </c>
      <c r="H448" s="11" t="s">
        <v>482</v>
      </c>
    </row>
    <row r="449" spans="1:8">
      <c r="A449" s="6">
        <v>193</v>
      </c>
      <c r="B449" s="6">
        <v>448</v>
      </c>
      <c r="C449" s="11" t="s">
        <v>58</v>
      </c>
      <c r="D449" s="9" t="str">
        <f>IFERROR(LOOKUP(C449,[1]Expense!$A:$A,[1]Expense!$B:$B),"")</f>
        <v xml:space="preserve">Biaya Upah Pengemasan Produk </v>
      </c>
      <c r="E449" s="15"/>
      <c r="F449" s="11"/>
      <c r="G449" s="23">
        <v>-300000</v>
      </c>
      <c r="H449" s="11" t="s">
        <v>483</v>
      </c>
    </row>
    <row r="450" spans="1:8">
      <c r="A450" s="6">
        <v>193</v>
      </c>
      <c r="B450" s="6">
        <v>449</v>
      </c>
      <c r="C450" s="11" t="s">
        <v>58</v>
      </c>
      <c r="D450" s="9" t="str">
        <f>IFERROR(LOOKUP(C450,[1]Expense!$A:$A,[1]Expense!$B:$B),"")</f>
        <v xml:space="preserve">Biaya Upah Pengemasan Produk </v>
      </c>
      <c r="E450" s="15"/>
      <c r="G450" s="23">
        <v>-300000</v>
      </c>
      <c r="H450" s="11" t="s">
        <v>484</v>
      </c>
    </row>
    <row r="451" spans="1:8">
      <c r="A451" s="6">
        <v>193</v>
      </c>
      <c r="B451" s="6">
        <v>450</v>
      </c>
      <c r="C451" s="11" t="s">
        <v>58</v>
      </c>
      <c r="D451" s="9" t="str">
        <f>IFERROR(LOOKUP(C451,[1]Expense!$A:$A,[1]Expense!$B:$B),"")</f>
        <v xml:space="preserve">Biaya Upah Pengemasan Produk </v>
      </c>
      <c r="E451" s="15"/>
      <c r="F451" s="11"/>
      <c r="G451" s="23">
        <v>-300000</v>
      </c>
      <c r="H451" s="11" t="s">
        <v>485</v>
      </c>
    </row>
    <row r="452" spans="1:8">
      <c r="A452" s="6">
        <v>193</v>
      </c>
      <c r="B452" s="6">
        <v>451</v>
      </c>
      <c r="C452" s="11" t="s">
        <v>58</v>
      </c>
      <c r="D452" s="9" t="str">
        <f>IFERROR(LOOKUP(C452,[1]Expense!$A:$A,[1]Expense!$B:$B),"")</f>
        <v xml:space="preserve">Biaya Upah Pengemasan Produk </v>
      </c>
      <c r="E452" s="15"/>
      <c r="F452" s="11"/>
      <c r="G452" s="23">
        <v>-300000</v>
      </c>
      <c r="H452" s="11" t="s">
        <v>486</v>
      </c>
    </row>
    <row r="453" spans="1:8">
      <c r="A453" s="6">
        <v>193</v>
      </c>
      <c r="B453" s="6">
        <v>452</v>
      </c>
      <c r="C453" s="11" t="s">
        <v>58</v>
      </c>
      <c r="D453" s="9" t="str">
        <f>IFERROR(LOOKUP(C453,[1]Expense!$A:$A,[1]Expense!$B:$B),"")</f>
        <v xml:space="preserve">Biaya Upah Pengemasan Produk </v>
      </c>
      <c r="E453" s="15"/>
      <c r="G453" s="23">
        <v>-300000</v>
      </c>
      <c r="H453" s="11" t="s">
        <v>487</v>
      </c>
    </row>
    <row r="454" spans="1:8">
      <c r="A454" s="6">
        <v>194</v>
      </c>
      <c r="B454" s="6">
        <v>453</v>
      </c>
      <c r="C454" s="11" t="s">
        <v>60</v>
      </c>
      <c r="D454" s="9" t="str">
        <f>IFERROR(LOOKUP(C454,[1]Expense!$A:$A,[1]Expense!$B:$B),"")</f>
        <v xml:space="preserve">Biaya Upah Lembur </v>
      </c>
      <c r="E454" s="15"/>
      <c r="G454" s="23">
        <v>-60000</v>
      </c>
      <c r="H454" s="11" t="s">
        <v>488</v>
      </c>
    </row>
    <row r="455" spans="1:8">
      <c r="A455" s="6">
        <v>194</v>
      </c>
      <c r="B455" s="6">
        <v>454</v>
      </c>
      <c r="C455" s="11" t="s">
        <v>60</v>
      </c>
      <c r="D455" s="9" t="str">
        <f>IFERROR(LOOKUP(C455,[1]Expense!$A:$A,[1]Expense!$B:$B),"")</f>
        <v xml:space="preserve">Biaya Upah Lembur </v>
      </c>
      <c r="E455" s="15"/>
      <c r="F455" s="11"/>
      <c r="G455" s="23">
        <v>-60000</v>
      </c>
      <c r="H455" s="11" t="s">
        <v>489</v>
      </c>
    </row>
    <row r="456" spans="1:8">
      <c r="A456" s="6">
        <v>194</v>
      </c>
      <c r="B456" s="6">
        <v>455</v>
      </c>
      <c r="C456" s="11" t="s">
        <v>60</v>
      </c>
      <c r="D456" s="9" t="str">
        <f>IFERROR(LOOKUP(C456,[1]Expense!$A:$A,[1]Expense!$B:$B),"")</f>
        <v xml:space="preserve">Biaya Upah Lembur </v>
      </c>
      <c r="E456" s="15"/>
      <c r="G456" s="23">
        <v>-60000</v>
      </c>
      <c r="H456" s="11" t="s">
        <v>490</v>
      </c>
    </row>
    <row r="457" spans="1:8">
      <c r="A457" s="6">
        <v>194</v>
      </c>
      <c r="B457" s="6">
        <v>456</v>
      </c>
      <c r="C457" s="11" t="s">
        <v>60</v>
      </c>
      <c r="D457" s="9" t="str">
        <f>IFERROR(LOOKUP(C457,[1]Expense!$A:$A,[1]Expense!$B:$B),"")</f>
        <v xml:space="preserve">Biaya Upah Lembur </v>
      </c>
      <c r="E457" s="15"/>
      <c r="G457" s="23">
        <v>-60000</v>
      </c>
      <c r="H457" s="11" t="s">
        <v>491</v>
      </c>
    </row>
    <row r="458" spans="1:8">
      <c r="A458" s="6">
        <v>194</v>
      </c>
      <c r="B458" s="6">
        <v>457</v>
      </c>
      <c r="C458" s="11" t="s">
        <v>60</v>
      </c>
      <c r="D458" s="9" t="str">
        <f>IFERROR(LOOKUP(C458,[1]Expense!$A:$A,[1]Expense!$B:$B),"")</f>
        <v xml:space="preserve">Biaya Upah Lembur </v>
      </c>
      <c r="E458" s="15"/>
      <c r="G458" s="23">
        <v>-60000</v>
      </c>
      <c r="H458" s="11" t="s">
        <v>492</v>
      </c>
    </row>
    <row r="459" spans="1:8">
      <c r="A459" s="6">
        <v>194</v>
      </c>
      <c r="B459" s="6">
        <v>458</v>
      </c>
      <c r="C459" s="11" t="s">
        <v>60</v>
      </c>
      <c r="D459" s="9" t="str">
        <f>IFERROR(LOOKUP(C459,[1]Expense!$A:$A,[1]Expense!$B:$B),"")</f>
        <v xml:space="preserve">Biaya Upah Lembur </v>
      </c>
      <c r="E459" s="15"/>
      <c r="G459" s="23">
        <v>-60000</v>
      </c>
      <c r="H459" s="11" t="s">
        <v>493</v>
      </c>
    </row>
    <row r="460" spans="1:8">
      <c r="A460" s="6">
        <v>195</v>
      </c>
      <c r="B460" s="6">
        <v>459</v>
      </c>
      <c r="C460" s="11" t="s">
        <v>58</v>
      </c>
      <c r="D460" s="9" t="str">
        <f>IFERROR(LOOKUP(C460,[1]Expense!$A:$A,[1]Expense!$B:$B),"")</f>
        <v xml:space="preserve">Biaya Upah Pengemasan Produk </v>
      </c>
      <c r="E460" s="15"/>
      <c r="F460" s="11"/>
      <c r="G460" s="23">
        <v>-300000</v>
      </c>
      <c r="H460" s="11" t="s">
        <v>494</v>
      </c>
    </row>
    <row r="461" spans="1:8">
      <c r="A461" s="6">
        <v>195</v>
      </c>
      <c r="B461" s="6">
        <v>460</v>
      </c>
      <c r="C461" s="11" t="s">
        <v>58</v>
      </c>
      <c r="D461" s="9" t="str">
        <f>IFERROR(LOOKUP(C461,[1]Expense!$A:$A,[1]Expense!$B:$B),"")</f>
        <v xml:space="preserve">Biaya Upah Pengemasan Produk </v>
      </c>
      <c r="E461" s="15"/>
      <c r="G461" s="23">
        <v>-225000</v>
      </c>
      <c r="H461" s="11" t="s">
        <v>495</v>
      </c>
    </row>
    <row r="462" spans="1:8">
      <c r="A462" s="6">
        <v>195</v>
      </c>
      <c r="B462" s="6">
        <v>461</v>
      </c>
      <c r="C462" s="11" t="s">
        <v>58</v>
      </c>
      <c r="D462" s="9" t="str">
        <f>IFERROR(LOOKUP(C462,[1]Expense!$A:$A,[1]Expense!$B:$B),"")</f>
        <v xml:space="preserve">Biaya Upah Pengemasan Produk </v>
      </c>
      <c r="E462" s="15"/>
      <c r="G462" s="23">
        <v>-300000</v>
      </c>
      <c r="H462" s="11" t="s">
        <v>496</v>
      </c>
    </row>
    <row r="463" spans="1:8">
      <c r="A463" s="6">
        <v>195</v>
      </c>
      <c r="B463" s="6">
        <v>462</v>
      </c>
      <c r="C463" s="11" t="s">
        <v>58</v>
      </c>
      <c r="D463" s="9" t="str">
        <f>IFERROR(LOOKUP(C463,[1]Expense!$A:$A,[1]Expense!$B:$B),"")</f>
        <v xml:space="preserve">Biaya Upah Pengemasan Produk </v>
      </c>
      <c r="E463" s="15"/>
      <c r="G463" s="23">
        <v>-300000</v>
      </c>
      <c r="H463" s="11" t="s">
        <v>497</v>
      </c>
    </row>
    <row r="464" spans="1:8">
      <c r="A464" s="6">
        <v>195</v>
      </c>
      <c r="B464" s="6">
        <v>463</v>
      </c>
      <c r="C464" s="11" t="s">
        <v>58</v>
      </c>
      <c r="D464" s="9" t="str">
        <f>IFERROR(LOOKUP(C464,[1]Expense!$A:$A,[1]Expense!$B:$B),"")</f>
        <v xml:space="preserve">Biaya Upah Pengemasan Produk </v>
      </c>
      <c r="E464" s="15"/>
      <c r="F464" s="11"/>
      <c r="G464" s="23">
        <v>-300000</v>
      </c>
      <c r="H464" s="11" t="s">
        <v>498</v>
      </c>
    </row>
    <row r="465" spans="1:8">
      <c r="A465" s="6">
        <v>195</v>
      </c>
      <c r="B465" s="6">
        <v>464</v>
      </c>
      <c r="C465" s="11" t="s">
        <v>58</v>
      </c>
      <c r="D465" s="9" t="str">
        <f>IFERROR(LOOKUP(C465,[1]Expense!$A:$A,[1]Expense!$B:$B),"")</f>
        <v xml:space="preserve">Biaya Upah Pengemasan Produk </v>
      </c>
      <c r="E465" s="15"/>
      <c r="F465" s="11"/>
      <c r="G465" s="23">
        <v>-75000</v>
      </c>
      <c r="H465" s="11" t="s">
        <v>499</v>
      </c>
    </row>
    <row r="466" spans="1:8">
      <c r="A466" s="6">
        <v>196</v>
      </c>
      <c r="B466" s="6">
        <v>465</v>
      </c>
      <c r="C466" s="11" t="s">
        <v>60</v>
      </c>
      <c r="D466" s="9" t="str">
        <f>IFERROR(LOOKUP(C466,[1]Expense!$A:$A,[1]Expense!$B:$B),"")</f>
        <v xml:space="preserve">Biaya Upah Lembur </v>
      </c>
      <c r="E466" s="15"/>
      <c r="G466" s="23">
        <v>-60000</v>
      </c>
      <c r="H466" s="11" t="s">
        <v>500</v>
      </c>
    </row>
    <row r="467" spans="1:8">
      <c r="A467" s="6">
        <v>196</v>
      </c>
      <c r="B467" s="6">
        <v>466</v>
      </c>
      <c r="C467" s="11" t="s">
        <v>60</v>
      </c>
      <c r="D467" s="9" t="str">
        <f>IFERROR(LOOKUP(C467,[1]Expense!$A:$A,[1]Expense!$B:$B),"")</f>
        <v xml:space="preserve">Biaya Upah Lembur </v>
      </c>
      <c r="E467" s="15"/>
      <c r="G467" s="23">
        <v>-45000</v>
      </c>
      <c r="H467" s="11" t="s">
        <v>501</v>
      </c>
    </row>
    <row r="468" spans="1:8">
      <c r="A468" s="6">
        <v>196</v>
      </c>
      <c r="B468" s="6">
        <v>467</v>
      </c>
      <c r="C468" s="11" t="s">
        <v>60</v>
      </c>
      <c r="D468" s="9" t="str">
        <f>IFERROR(LOOKUP(C468,[1]Expense!$A:$A,[1]Expense!$B:$B),"")</f>
        <v xml:space="preserve">Biaya Upah Lembur </v>
      </c>
      <c r="E468" s="15"/>
      <c r="G468" s="23">
        <v>-60000</v>
      </c>
      <c r="H468" s="11" t="s">
        <v>502</v>
      </c>
    </row>
    <row r="469" spans="1:8">
      <c r="A469" s="6">
        <v>196</v>
      </c>
      <c r="B469" s="6">
        <v>468</v>
      </c>
      <c r="C469" s="11" t="s">
        <v>60</v>
      </c>
      <c r="D469" s="9" t="str">
        <f>IFERROR(LOOKUP(C469,[1]Expense!$A:$A,[1]Expense!$B:$B),"")</f>
        <v xml:space="preserve">Biaya Upah Lembur </v>
      </c>
      <c r="E469" s="15"/>
      <c r="G469" s="23">
        <v>-60000</v>
      </c>
      <c r="H469" s="11" t="s">
        <v>503</v>
      </c>
    </row>
    <row r="470" spans="1:8">
      <c r="A470" s="6">
        <v>196</v>
      </c>
      <c r="B470" s="6">
        <v>469</v>
      </c>
      <c r="C470" s="11" t="s">
        <v>60</v>
      </c>
      <c r="D470" s="9" t="str">
        <f>IFERROR(LOOKUP(C470,[1]Expense!$A:$A,[1]Expense!$B:$B),"")</f>
        <v xml:space="preserve">Biaya Upah Lembur </v>
      </c>
      <c r="E470" s="15"/>
      <c r="G470" s="23">
        <v>-45000</v>
      </c>
      <c r="H470" s="11" t="s">
        <v>504</v>
      </c>
    </row>
    <row r="471" spans="1:8">
      <c r="A471" s="6">
        <v>196</v>
      </c>
      <c r="B471" s="6">
        <v>470</v>
      </c>
      <c r="C471" s="11" t="s">
        <v>60</v>
      </c>
      <c r="D471" s="9" t="str">
        <f>IFERROR(LOOKUP(C471,[1]Expense!$A:$A,[1]Expense!$B:$B),"")</f>
        <v xml:space="preserve">Biaya Upah Lembur </v>
      </c>
      <c r="E471" s="15"/>
      <c r="G471" s="23">
        <v>-15000</v>
      </c>
      <c r="H471" s="11" t="s">
        <v>505</v>
      </c>
    </row>
    <row r="472" spans="1:8">
      <c r="A472" s="6">
        <v>197</v>
      </c>
      <c r="B472" s="6">
        <v>471</v>
      </c>
      <c r="D472" s="9" t="str">
        <f>IFERROR(LOOKUP(C472,[1]Expense!$A:$A,[1]Expense!$B:$B),"")</f>
        <v/>
      </c>
      <c r="E472" s="15"/>
      <c r="G472" s="23">
        <v>-30000</v>
      </c>
      <c r="H472" s="11" t="s">
        <v>159</v>
      </c>
    </row>
    <row r="473" spans="1:8">
      <c r="A473" s="6">
        <v>198</v>
      </c>
      <c r="B473" s="6">
        <v>472</v>
      </c>
      <c r="D473" s="9" t="str">
        <f>IFERROR(LOOKUP(C473,[1]Expense!$A:$A,[1]Expense!$B:$B),"")</f>
        <v/>
      </c>
      <c r="E473" s="15"/>
      <c r="F473" s="11"/>
      <c r="G473" s="23">
        <v>-20000</v>
      </c>
      <c r="H473" s="11" t="s">
        <v>506</v>
      </c>
    </row>
    <row r="474" spans="1:8">
      <c r="A474" s="6">
        <v>198</v>
      </c>
      <c r="B474" s="6">
        <v>473</v>
      </c>
      <c r="D474" s="9" t="str">
        <f>IFERROR(LOOKUP(C474,[1]Expense!$A:$A,[1]Expense!$B:$B),"")</f>
        <v/>
      </c>
      <c r="E474" s="15"/>
      <c r="F474" s="11"/>
      <c r="G474" s="23">
        <v>-330000</v>
      </c>
      <c r="H474" s="11" t="s">
        <v>507</v>
      </c>
    </row>
    <row r="475" spans="1:8">
      <c r="A475" s="6">
        <v>199</v>
      </c>
      <c r="B475" s="6">
        <v>474</v>
      </c>
      <c r="C475" s="11" t="s">
        <v>511</v>
      </c>
      <c r="D475" s="9" t="str">
        <f>IFERROR(LOOKUP(C475,[1]Expense!$A:$A,[1]Expense!$B:$B),"")</f>
        <v xml:space="preserve">Biaya Iuran Bulanan Kepala Buruh </v>
      </c>
      <c r="E475" s="15"/>
      <c r="G475" s="23">
        <v>-250000</v>
      </c>
      <c r="H475" s="11" t="s">
        <v>508</v>
      </c>
    </row>
    <row r="476" spans="1:8">
      <c r="A476" s="6">
        <v>199</v>
      </c>
      <c r="B476" s="6">
        <v>475</v>
      </c>
      <c r="C476" s="11" t="s">
        <v>511</v>
      </c>
      <c r="D476" s="9" t="str">
        <f>IFERROR(LOOKUP(C476,[1]Expense!$A:$A,[1]Expense!$B:$B),"")</f>
        <v xml:space="preserve">Biaya Iuran Bulanan Kepala Buruh </v>
      </c>
      <c r="E476" s="15"/>
      <c r="F476" s="11"/>
      <c r="G476" s="23">
        <v>-150000</v>
      </c>
      <c r="H476" s="11" t="s">
        <v>510</v>
      </c>
    </row>
    <row r="477" spans="1:8">
      <c r="A477" s="6">
        <v>199</v>
      </c>
      <c r="B477" s="6">
        <v>476</v>
      </c>
      <c r="C477" s="11" t="s">
        <v>511</v>
      </c>
      <c r="D477" s="9" t="str">
        <f>IFERROR(LOOKUP(C477,[1]Expense!$A:$A,[1]Expense!$B:$B),"")</f>
        <v xml:space="preserve">Biaya Iuran Bulanan Kepala Buruh </v>
      </c>
      <c r="G477" s="23">
        <v>-250000</v>
      </c>
      <c r="H477" s="11" t="s">
        <v>509</v>
      </c>
    </row>
    <row r="478" spans="1:8">
      <c r="A478" s="6">
        <v>200</v>
      </c>
      <c r="B478" s="6">
        <v>477</v>
      </c>
      <c r="D478" s="9" t="str">
        <f>IFERROR(LOOKUP(C478,[1]Expense!$A:$A,[1]Expense!$B:$B),"")</f>
        <v/>
      </c>
      <c r="G478" s="23">
        <f>--7940323</f>
        <v>7940323</v>
      </c>
      <c r="H478" s="11" t="s">
        <v>457</v>
      </c>
    </row>
    <row r="479" spans="1:8">
      <c r="A479" s="6">
        <v>201</v>
      </c>
      <c r="B479" s="6">
        <v>478</v>
      </c>
      <c r="D479" s="9" t="str">
        <f>IFERROR(LOOKUP(C479,[1]Expense!$A:$A,[1]Expense!$B:$B),"")</f>
        <v/>
      </c>
      <c r="G479" s="23">
        <v>483507799</v>
      </c>
      <c r="H479" s="11" t="s">
        <v>513</v>
      </c>
    </row>
    <row r="480" spans="1:8">
      <c r="A480" s="6">
        <v>202</v>
      </c>
      <c r="B480" s="6">
        <v>479</v>
      </c>
      <c r="D480" s="9" t="str">
        <f>IFERROR(LOOKUP(C480,[1]Expense!$A:$A,[1]Expense!$B:$B),"")</f>
        <v/>
      </c>
      <c r="G480" s="23">
        <v>560343037</v>
      </c>
      <c r="H480" s="11" t="s">
        <v>514</v>
      </c>
    </row>
    <row r="481" spans="1:8">
      <c r="A481" s="6">
        <v>203</v>
      </c>
      <c r="B481" s="6">
        <v>480</v>
      </c>
      <c r="D481" s="9" t="str">
        <f>IFERROR(LOOKUP(C481,[1]Expense!$A:$A,[1]Expense!$B:$B),"")</f>
        <v/>
      </c>
      <c r="E481" s="11"/>
      <c r="F481" s="11"/>
      <c r="G481" s="23">
        <v>248208841</v>
      </c>
      <c r="H481" s="11" t="s">
        <v>515</v>
      </c>
    </row>
    <row r="482" spans="1:8">
      <c r="A482" s="6">
        <v>204</v>
      </c>
      <c r="B482" s="6">
        <v>481</v>
      </c>
      <c r="D482" s="9" t="str">
        <f>IFERROR(LOOKUP(C482,[1]Expense!$A:$A,[1]Expense!$B:$B),"")</f>
        <v/>
      </c>
      <c r="E482" s="11" t="s">
        <v>512</v>
      </c>
      <c r="F482" s="11" t="s">
        <v>43</v>
      </c>
      <c r="G482" s="23">
        <v>-1300000000</v>
      </c>
      <c r="H482" s="11" t="s">
        <v>930</v>
      </c>
    </row>
    <row r="483" spans="1:8">
      <c r="A483" s="6">
        <v>205</v>
      </c>
      <c r="B483" s="6">
        <v>482</v>
      </c>
      <c r="D483" s="9" t="str">
        <f>IFERROR(LOOKUP(C483,[1]Expense!$A:$A,[1]Expense!$B:$B),"")</f>
        <v/>
      </c>
      <c r="E483" s="11"/>
      <c r="F483" s="11"/>
      <c r="G483" s="23">
        <f>--387368875</f>
        <v>387368875</v>
      </c>
      <c r="H483" s="11" t="s">
        <v>515</v>
      </c>
    </row>
    <row r="484" spans="1:8">
      <c r="A484" s="6">
        <v>206</v>
      </c>
      <c r="B484" s="6">
        <v>483</v>
      </c>
      <c r="D484" s="9" t="str">
        <f>IFERROR(LOOKUP(C484,[1]Expense!$A:$A,[1]Expense!$B:$B),"")</f>
        <v/>
      </c>
      <c r="E484" s="11"/>
      <c r="F484" s="11"/>
      <c r="G484" s="23">
        <v>912631125</v>
      </c>
      <c r="H484" s="11" t="s">
        <v>517</v>
      </c>
    </row>
    <row r="485" spans="1:8">
      <c r="A485" s="6">
        <v>207</v>
      </c>
      <c r="B485" s="6">
        <v>484</v>
      </c>
      <c r="D485" s="9" t="str">
        <f>IFERROR(LOOKUP(C485,[1]Expense!$A:$A,[1]Expense!$B:$B),"")</f>
        <v/>
      </c>
      <c r="E485" s="11" t="s">
        <v>516</v>
      </c>
      <c r="F485" s="11" t="s">
        <v>43</v>
      </c>
      <c r="G485" s="23">
        <v>-374276839</v>
      </c>
      <c r="H485" s="11" t="s">
        <v>930</v>
      </c>
    </row>
    <row r="486" spans="1:8">
      <c r="A486" s="6">
        <v>207</v>
      </c>
      <c r="B486" s="6">
        <v>485</v>
      </c>
      <c r="D486" s="9" t="str">
        <f>IFERROR(LOOKUP(C486,[1]Expense!$A:$A,[1]Expense!$B:$B),"")</f>
        <v/>
      </c>
      <c r="G486" s="23">
        <v>-106673776</v>
      </c>
      <c r="H486" s="11" t="s">
        <v>518</v>
      </c>
    </row>
    <row r="487" spans="1:8">
      <c r="A487" s="6">
        <v>207</v>
      </c>
      <c r="B487" s="6">
        <v>486</v>
      </c>
      <c r="D487" s="9" t="str">
        <f>IFERROR(LOOKUP(C487,[1]Expense!$A:$A,[1]Expense!$B:$B),"")</f>
        <v/>
      </c>
      <c r="G487" s="23">
        <v>-819049385</v>
      </c>
      <c r="H487" s="11" t="s">
        <v>519</v>
      </c>
    </row>
    <row r="488" spans="1:8">
      <c r="A488" s="6">
        <v>208</v>
      </c>
      <c r="B488" s="6">
        <v>487</v>
      </c>
      <c r="D488" s="9" t="str">
        <f>IFERROR(LOOKUP(C488,[1]Expense!$A:$A,[1]Expense!$B:$B),"")</f>
        <v/>
      </c>
      <c r="G488" s="23">
        <v>119168000</v>
      </c>
      <c r="H488" s="11" t="s">
        <v>517</v>
      </c>
    </row>
    <row r="489" spans="1:8">
      <c r="A489" s="6">
        <v>209</v>
      </c>
      <c r="B489" s="6">
        <v>488</v>
      </c>
      <c r="D489" s="9" t="str">
        <f>IFERROR(LOOKUP(C489,[1]Expense!$A:$A,[1]Expense!$B:$B),"")</f>
        <v/>
      </c>
      <c r="E489" s="11" t="s">
        <v>526</v>
      </c>
      <c r="F489" s="11" t="s">
        <v>43</v>
      </c>
      <c r="G489" s="23">
        <v>-95334000</v>
      </c>
      <c r="H489" s="11" t="s">
        <v>525</v>
      </c>
    </row>
    <row r="490" spans="1:8">
      <c r="A490" s="6">
        <v>209</v>
      </c>
      <c r="B490" s="6">
        <v>489</v>
      </c>
      <c r="D490" s="9" t="str">
        <f>IFERROR(LOOKUP(C490,[1]Expense!$A:$A,[1]Expense!$B:$B),"")</f>
        <v/>
      </c>
      <c r="E490" s="11" t="s">
        <v>526</v>
      </c>
      <c r="F490" s="11" t="s">
        <v>43</v>
      </c>
      <c r="G490" s="23">
        <v>-23834000</v>
      </c>
      <c r="H490" s="11" t="s">
        <v>524</v>
      </c>
    </row>
    <row r="491" spans="1:8">
      <c r="A491" s="6">
        <v>210</v>
      </c>
      <c r="B491" s="6">
        <v>490</v>
      </c>
      <c r="D491" s="9" t="str">
        <f>IFERROR(LOOKUP(C491,[1]Expense!$A:$A,[1]Expense!$B:$B),"")</f>
        <v/>
      </c>
      <c r="G491" s="23">
        <v>66160022</v>
      </c>
      <c r="H491" s="11" t="s">
        <v>527</v>
      </c>
    </row>
    <row r="492" spans="1:8">
      <c r="A492" s="6">
        <v>211</v>
      </c>
      <c r="B492" s="6">
        <v>491</v>
      </c>
      <c r="D492" s="9" t="str">
        <f>IFERROR(LOOKUP(C492,[1]Expense!$A:$A,[1]Expense!$B:$B),"")</f>
        <v/>
      </c>
      <c r="G492" s="23">
        <v>47943684</v>
      </c>
      <c r="H492" s="11" t="s">
        <v>528</v>
      </c>
    </row>
    <row r="493" spans="1:8">
      <c r="A493" s="6">
        <v>212</v>
      </c>
      <c r="B493" s="6">
        <v>492</v>
      </c>
      <c r="D493" s="9" t="str">
        <f>IFERROR(LOOKUP(C493,[1]Expense!$A:$A,[1]Expense!$B:$B),"")</f>
        <v/>
      </c>
      <c r="G493" s="23">
        <v>-30000</v>
      </c>
      <c r="H493" s="11" t="s">
        <v>159</v>
      </c>
    </row>
    <row r="494" spans="1:8">
      <c r="A494" s="6">
        <v>213</v>
      </c>
      <c r="B494" s="6">
        <v>493</v>
      </c>
      <c r="D494" s="9" t="str">
        <f>IFERROR(LOOKUP(C494,[1]Expense!$A:$A,[1]Expense!$B:$B),"")</f>
        <v/>
      </c>
      <c r="G494" s="23">
        <v>-50000</v>
      </c>
      <c r="H494" s="11" t="s">
        <v>532</v>
      </c>
    </row>
    <row r="495" spans="1:8">
      <c r="A495" s="6">
        <v>214</v>
      </c>
      <c r="B495" s="6">
        <v>494</v>
      </c>
      <c r="D495" s="9" t="str">
        <f>IFERROR(LOOKUP(C495,[1]Expense!$A:$A,[1]Expense!$B:$B),"")</f>
        <v/>
      </c>
      <c r="G495" s="23">
        <v>-43500</v>
      </c>
      <c r="H495" s="11" t="s">
        <v>533</v>
      </c>
    </row>
    <row r="496" spans="1:8">
      <c r="A496" s="6">
        <v>215</v>
      </c>
      <c r="B496" s="6">
        <v>495</v>
      </c>
      <c r="D496" s="9" t="str">
        <f>IFERROR(LOOKUP(C496,[1]Expense!$A:$A,[1]Expense!$B:$B),"")</f>
        <v/>
      </c>
      <c r="E496" s="11"/>
      <c r="F496" s="11"/>
      <c r="G496" s="23">
        <v>25000000</v>
      </c>
      <c r="H496" s="11" t="s">
        <v>534</v>
      </c>
    </row>
    <row r="497" spans="1:8">
      <c r="A497" s="6">
        <v>216</v>
      </c>
      <c r="B497" s="6">
        <v>496</v>
      </c>
      <c r="D497" s="9" t="str">
        <f>IFERROR(LOOKUP(C497,[1]Expense!$A:$A,[1]Expense!$B:$B),"")</f>
        <v/>
      </c>
      <c r="E497" s="11"/>
      <c r="F497" s="11"/>
      <c r="G497" s="23">
        <v>63148454</v>
      </c>
      <c r="H497" s="11" t="s">
        <v>517</v>
      </c>
    </row>
    <row r="498" spans="1:8">
      <c r="A498" s="6">
        <v>217</v>
      </c>
      <c r="B498" s="6">
        <v>497</v>
      </c>
      <c r="D498" s="9" t="str">
        <f>IFERROR(LOOKUP(C498,[1]Expense!$A:$A,[1]Expense!$B:$B),"")</f>
        <v/>
      </c>
      <c r="E498" s="11"/>
      <c r="F498" s="11"/>
      <c r="G498" s="23">
        <v>327745</v>
      </c>
      <c r="H498" s="11" t="s">
        <v>535</v>
      </c>
    </row>
    <row r="499" spans="1:8">
      <c r="A499" s="6">
        <v>218</v>
      </c>
      <c r="B499" s="6">
        <v>498</v>
      </c>
      <c r="D499" s="9" t="str">
        <f>IFERROR(LOOKUP(C499,[1]Expense!$A:$A,[1]Expense!$B:$B),"")</f>
        <v/>
      </c>
      <c r="E499" s="11"/>
      <c r="F499" s="11"/>
      <c r="G499" s="23">
        <v>970241905</v>
      </c>
      <c r="H499" s="11" t="s">
        <v>536</v>
      </c>
    </row>
    <row r="500" spans="1:8">
      <c r="A500" s="6">
        <v>219</v>
      </c>
      <c r="B500" s="6">
        <v>499</v>
      </c>
      <c r="D500" s="9" t="str">
        <f>IFERROR(LOOKUP(C500,[1]Expense!$A:$A,[1]Expense!$B:$B),"")</f>
        <v/>
      </c>
      <c r="G500" s="23">
        <v>83216976</v>
      </c>
      <c r="H500" s="11" t="s">
        <v>537</v>
      </c>
    </row>
    <row r="501" spans="1:8">
      <c r="A501" s="6">
        <v>220</v>
      </c>
      <c r="B501" s="6">
        <v>500</v>
      </c>
      <c r="D501" s="9" t="str">
        <f>IFERROR(LOOKUP(C501,[1]Expense!$A:$A,[1]Expense!$B:$B),"")</f>
        <v/>
      </c>
      <c r="G501" s="23">
        <v>277299259</v>
      </c>
      <c r="H501" s="11" t="s">
        <v>538</v>
      </c>
    </row>
    <row r="502" spans="1:8">
      <c r="A502" s="6">
        <v>221</v>
      </c>
      <c r="B502" s="6">
        <v>501</v>
      </c>
      <c r="D502" s="9" t="str">
        <f>IFERROR(LOOKUP(C502,[1]Expense!$A:$A,[1]Expense!$B:$B),"")</f>
        <v/>
      </c>
      <c r="G502" s="23">
        <v>205765661</v>
      </c>
      <c r="H502" s="11" t="s">
        <v>539</v>
      </c>
    </row>
    <row r="503" spans="1:8">
      <c r="A503" s="6">
        <v>222</v>
      </c>
      <c r="B503" s="6">
        <v>502</v>
      </c>
      <c r="D503" s="9" t="str">
        <f>IFERROR(LOOKUP(C503,[1]Expense!$A:$A,[1]Expense!$B:$B),"")</f>
        <v/>
      </c>
      <c r="G503" s="23">
        <v>188651922</v>
      </c>
      <c r="H503" s="11" t="s">
        <v>539</v>
      </c>
    </row>
    <row r="504" spans="1:8">
      <c r="A504" s="6">
        <v>223</v>
      </c>
      <c r="B504" s="6">
        <v>503</v>
      </c>
      <c r="D504" s="9" t="str">
        <f>IFERROR(LOOKUP(C504,[1]Expense!$A:$A,[1]Expense!$B:$B),"")</f>
        <v/>
      </c>
      <c r="G504" s="23">
        <v>1068253989</v>
      </c>
      <c r="H504" s="11" t="s">
        <v>540</v>
      </c>
    </row>
    <row r="505" spans="1:8">
      <c r="A505" s="6">
        <v>224</v>
      </c>
      <c r="B505" s="6">
        <v>504</v>
      </c>
      <c r="D505" s="9" t="str">
        <f>IFERROR(LOOKUP(C505,[1]Expense!$A:$A,[1]Expense!$B:$B),"")</f>
        <v/>
      </c>
      <c r="G505" s="23">
        <v>300237939</v>
      </c>
      <c r="H505" s="11" t="s">
        <v>541</v>
      </c>
    </row>
    <row r="506" spans="1:8">
      <c r="A506" s="6">
        <v>225</v>
      </c>
      <c r="B506" s="6">
        <v>505</v>
      </c>
      <c r="D506" s="9" t="str">
        <f>IFERROR(LOOKUP(C506,[1]Expense!$A:$A,[1]Expense!$B:$B),"")</f>
        <v/>
      </c>
      <c r="E506" s="11" t="s">
        <v>542</v>
      </c>
      <c r="F506" s="11" t="s">
        <v>43</v>
      </c>
      <c r="G506" s="23">
        <v>-1228282226</v>
      </c>
      <c r="H506" s="11" t="s">
        <v>519</v>
      </c>
    </row>
    <row r="507" spans="1:8">
      <c r="A507" s="6">
        <v>225</v>
      </c>
      <c r="B507" s="6">
        <v>506</v>
      </c>
      <c r="D507" s="9" t="str">
        <f>IFERROR(LOOKUP(C507,[1]Expense!$A:$A,[1]Expense!$B:$B),"")</f>
        <v/>
      </c>
      <c r="E507" s="11" t="s">
        <v>542</v>
      </c>
      <c r="F507" s="11" t="s">
        <v>43</v>
      </c>
      <c r="G507" s="23">
        <v>-6438245</v>
      </c>
      <c r="H507" s="11" t="s">
        <v>545</v>
      </c>
    </row>
    <row r="508" spans="1:8">
      <c r="A508" s="6">
        <v>225</v>
      </c>
      <c r="B508" s="6">
        <v>507</v>
      </c>
      <c r="D508" s="9" t="str">
        <f>IFERROR(LOOKUP(C508,[1]Expense!$A:$A,[1]Expense!$B:$B),"")</f>
        <v/>
      </c>
      <c r="E508" s="11" t="s">
        <v>542</v>
      </c>
      <c r="F508" s="11" t="s">
        <v>43</v>
      </c>
      <c r="G508" s="23">
        <v>-5403525</v>
      </c>
      <c r="H508" s="11" t="s">
        <v>546</v>
      </c>
    </row>
    <row r="509" spans="1:8">
      <c r="A509" s="6">
        <v>225</v>
      </c>
      <c r="B509" s="6">
        <v>508</v>
      </c>
      <c r="D509" s="9" t="str">
        <f>IFERROR(LOOKUP(C509,[1]Expense!$A:$A,[1]Expense!$B:$B),"")</f>
        <v/>
      </c>
      <c r="E509" s="11" t="s">
        <v>542</v>
      </c>
      <c r="F509" s="11" t="s">
        <v>43</v>
      </c>
      <c r="G509" s="23">
        <v>-31527874</v>
      </c>
      <c r="H509" s="11" t="s">
        <v>547</v>
      </c>
    </row>
    <row r="510" spans="1:8">
      <c r="A510" s="6">
        <v>225</v>
      </c>
      <c r="B510" s="6">
        <v>509</v>
      </c>
      <c r="D510" s="9" t="str">
        <f>IFERROR(LOOKUP(C510,[1]Expense!$A:$A,[1]Expense!$B:$B),"")</f>
        <v/>
      </c>
      <c r="E510" s="11" t="s">
        <v>542</v>
      </c>
      <c r="F510" s="11" t="s">
        <v>43</v>
      </c>
      <c r="G510" s="23">
        <v>-24836130</v>
      </c>
      <c r="H510" s="11" t="s">
        <v>548</v>
      </c>
    </row>
    <row r="511" spans="1:8">
      <c r="A511" s="6">
        <v>225</v>
      </c>
      <c r="B511" s="6">
        <v>510</v>
      </c>
      <c r="D511" s="9" t="str">
        <f>IFERROR(LOOKUP(C511,[1]Expense!$A:$A,[1]Expense!$B:$B),"")</f>
        <v/>
      </c>
      <c r="E511" s="11" t="s">
        <v>542</v>
      </c>
      <c r="F511" s="11" t="s">
        <v>43</v>
      </c>
      <c r="G511" s="23">
        <v>-32850048</v>
      </c>
      <c r="H511" s="11" t="s">
        <v>549</v>
      </c>
    </row>
    <row r="512" spans="1:8">
      <c r="A512" s="6">
        <v>225</v>
      </c>
      <c r="B512" s="6">
        <v>511</v>
      </c>
      <c r="D512" s="9" t="str">
        <f>IFERROR(LOOKUP(C512,[1]Expense!$A:$A,[1]Expense!$B:$B),"")</f>
        <v/>
      </c>
      <c r="E512" s="11" t="s">
        <v>542</v>
      </c>
      <c r="F512" s="11" t="s">
        <v>43</v>
      </c>
      <c r="G512" s="23">
        <v>-32780000</v>
      </c>
      <c r="H512" s="11" t="s">
        <v>550</v>
      </c>
    </row>
    <row r="513" spans="1:8">
      <c r="A513" s="6">
        <v>225</v>
      </c>
      <c r="B513" s="6">
        <v>512</v>
      </c>
      <c r="D513" s="9" t="str">
        <f>IFERROR(LOOKUP(C513,[1]Expense!$A:$A,[1]Expense!$B:$B),"")</f>
        <v/>
      </c>
      <c r="E513" s="11" t="s">
        <v>542</v>
      </c>
      <c r="F513" s="11" t="s">
        <v>43</v>
      </c>
      <c r="G513" s="23">
        <v>-91784000</v>
      </c>
      <c r="H513" s="11" t="s">
        <v>551</v>
      </c>
    </row>
    <row r="514" spans="1:8">
      <c r="A514" s="6">
        <v>225</v>
      </c>
      <c r="B514" s="6">
        <v>513</v>
      </c>
      <c r="D514" s="9" t="str">
        <f>IFERROR(LOOKUP(C514,[1]Expense!$A:$A,[1]Expense!$B:$B),"")</f>
        <v/>
      </c>
      <c r="E514" s="11" t="s">
        <v>542</v>
      </c>
      <c r="F514" s="11" t="s">
        <v>43</v>
      </c>
      <c r="G514" s="23">
        <v>-58883000</v>
      </c>
      <c r="H514" s="11" t="s">
        <v>552</v>
      </c>
    </row>
    <row r="515" spans="1:8">
      <c r="A515" s="6">
        <v>225</v>
      </c>
      <c r="B515" s="6">
        <v>514</v>
      </c>
      <c r="D515" s="9" t="str">
        <f>IFERROR(LOOKUP(C515,[1]Expense!$A:$A,[1]Expense!$B:$B),"")</f>
        <v/>
      </c>
      <c r="E515" s="11" t="s">
        <v>542</v>
      </c>
      <c r="F515" s="11" t="s">
        <v>43</v>
      </c>
      <c r="G515" s="23">
        <v>-7818525</v>
      </c>
      <c r="H515" s="11" t="s">
        <v>553</v>
      </c>
    </row>
    <row r="516" spans="1:8">
      <c r="A516" s="6">
        <v>225</v>
      </c>
      <c r="B516" s="6">
        <v>515</v>
      </c>
      <c r="D516" s="9" t="str">
        <f>IFERROR(LOOKUP(C516,[1]Expense!$A:$A,[1]Expense!$B:$B),"")</f>
        <v/>
      </c>
      <c r="E516" s="11" t="s">
        <v>542</v>
      </c>
      <c r="F516" s="11" t="s">
        <v>43</v>
      </c>
      <c r="G516" s="23">
        <v>-79396427</v>
      </c>
      <c r="H516" s="11" t="s">
        <v>554</v>
      </c>
    </row>
    <row r="517" spans="1:8">
      <c r="A517" s="6">
        <v>226</v>
      </c>
      <c r="B517" s="6">
        <v>516</v>
      </c>
      <c r="D517" s="9" t="str">
        <f>IFERROR(LOOKUP(C517,[1]Expense!$A:$A,[1]Expense!$B:$B),"")</f>
        <v/>
      </c>
      <c r="E517" s="11" t="s">
        <v>543</v>
      </c>
      <c r="F517" s="11" t="s">
        <v>43</v>
      </c>
      <c r="G517" s="23">
        <v>-79670998</v>
      </c>
      <c r="H517" s="11" t="s">
        <v>554</v>
      </c>
    </row>
    <row r="518" spans="1:8">
      <c r="A518" s="6">
        <v>226</v>
      </c>
      <c r="B518" s="6">
        <v>517</v>
      </c>
      <c r="D518" s="9" t="str">
        <f>IFERROR(LOOKUP(C518,[1]Expense!$A:$A,[1]Expense!$B:$B),"")</f>
        <v/>
      </c>
      <c r="E518" s="11" t="s">
        <v>543</v>
      </c>
      <c r="F518" s="11" t="s">
        <v>43</v>
      </c>
      <c r="G518" s="23">
        <v>-113941317</v>
      </c>
      <c r="H518" s="11" t="s">
        <v>555</v>
      </c>
    </row>
    <row r="519" spans="1:8">
      <c r="A519" s="6">
        <v>226</v>
      </c>
      <c r="B519" s="6">
        <v>518</v>
      </c>
      <c r="D519" s="9" t="str">
        <f>IFERROR(LOOKUP(C519,[1]Expense!$A:$A,[1]Expense!$B:$B),"")</f>
        <v/>
      </c>
      <c r="E519" s="11" t="s">
        <v>543</v>
      </c>
      <c r="F519" s="11" t="s">
        <v>43</v>
      </c>
      <c r="G519" s="23">
        <v>-39583500</v>
      </c>
      <c r="H519" s="11" t="s">
        <v>556</v>
      </c>
    </row>
    <row r="520" spans="1:8">
      <c r="A520" s="6">
        <v>226</v>
      </c>
      <c r="B520" s="6">
        <v>519</v>
      </c>
      <c r="D520" s="9" t="str">
        <f>IFERROR(LOOKUP(C520,[1]Expense!$A:$A,[1]Expense!$B:$B),"")</f>
        <v/>
      </c>
      <c r="E520" s="11" t="s">
        <v>543</v>
      </c>
      <c r="F520" s="11" t="s">
        <v>43</v>
      </c>
      <c r="G520" s="23">
        <v>-47436171</v>
      </c>
      <c r="H520" s="11" t="s">
        <v>557</v>
      </c>
    </row>
    <row r="521" spans="1:8">
      <c r="A521" s="6">
        <v>226</v>
      </c>
      <c r="B521" s="6">
        <v>520</v>
      </c>
      <c r="D521" s="9" t="str">
        <f>IFERROR(LOOKUP(C521,[1]Expense!$A:$A,[1]Expense!$B:$B),"")</f>
        <v/>
      </c>
      <c r="E521" s="11" t="s">
        <v>543</v>
      </c>
      <c r="F521" s="11" t="s">
        <v>43</v>
      </c>
      <c r="G521" s="22">
        <v>-248391133</v>
      </c>
      <c r="H521" s="11" t="s">
        <v>560</v>
      </c>
    </row>
    <row r="522" spans="1:8">
      <c r="A522" s="6">
        <v>226</v>
      </c>
      <c r="B522" s="6">
        <v>521</v>
      </c>
      <c r="D522" s="9" t="str">
        <f>IFERROR(LOOKUP(C522,[1]Expense!$A:$A,[1]Expense!$B:$B),"")</f>
        <v/>
      </c>
      <c r="E522" s="11" t="s">
        <v>543</v>
      </c>
      <c r="F522" s="11" t="s">
        <v>43</v>
      </c>
      <c r="G522" s="23">
        <v>-120246689</v>
      </c>
      <c r="H522" s="11" t="s">
        <v>558</v>
      </c>
    </row>
    <row r="523" spans="1:8">
      <c r="A523" s="6">
        <v>226</v>
      </c>
      <c r="B523" s="6">
        <v>522</v>
      </c>
      <c r="D523" s="9" t="str">
        <f>IFERROR(LOOKUP(C523,[1]Expense!$A:$A,[1]Expense!$B:$B),"")</f>
        <v/>
      </c>
      <c r="E523" s="11" t="s">
        <v>543</v>
      </c>
      <c r="F523" s="11" t="s">
        <v>43</v>
      </c>
      <c r="G523" s="23">
        <v>-950730192</v>
      </c>
      <c r="H523" s="11" t="s">
        <v>559</v>
      </c>
    </row>
    <row r="524" spans="1:8">
      <c r="A524" s="6">
        <v>227</v>
      </c>
      <c r="B524" s="6">
        <v>523</v>
      </c>
      <c r="D524" s="9" t="str">
        <f>IFERROR(LOOKUP(C524,[1]Expense!$A:$A,[1]Expense!$B:$B),"")</f>
        <v/>
      </c>
      <c r="E524" s="11" t="s">
        <v>544</v>
      </c>
      <c r="F524" s="11" t="s">
        <v>43</v>
      </c>
      <c r="G524" s="23">
        <v>-114103706</v>
      </c>
      <c r="H524" s="11" t="s">
        <v>200</v>
      </c>
    </row>
    <row r="525" spans="1:8">
      <c r="A525" s="6">
        <v>228</v>
      </c>
      <c r="B525" s="6">
        <v>524</v>
      </c>
      <c r="D525" s="9" t="str">
        <f>IFERROR(LOOKUP(C525,[1]Expense!$A:$A,[1]Expense!$B:$B),"")</f>
        <v/>
      </c>
      <c r="G525" s="23">
        <v>4925000</v>
      </c>
      <c r="H525" s="11" t="s">
        <v>569</v>
      </c>
    </row>
    <row r="526" spans="1:8">
      <c r="A526" s="6">
        <v>229</v>
      </c>
      <c r="B526" s="6">
        <v>525</v>
      </c>
      <c r="D526" s="9" t="str">
        <f>IFERROR(LOOKUP(C526,[1]Expense!$A:$A,[1]Expense!$B:$B),"")</f>
        <v/>
      </c>
      <c r="E526" s="11"/>
      <c r="G526" s="23">
        <v>-12000</v>
      </c>
      <c r="H526" s="11" t="s">
        <v>570</v>
      </c>
    </row>
    <row r="527" spans="1:8">
      <c r="A527" s="6">
        <v>230</v>
      </c>
      <c r="B527" s="6">
        <v>526</v>
      </c>
      <c r="D527" s="9" t="str">
        <f>IFERROR(LOOKUP(C527,[1]Expense!$A:$A,[1]Expense!$B:$B),"")</f>
        <v/>
      </c>
      <c r="E527" s="11"/>
      <c r="G527" s="23">
        <v>-50000</v>
      </c>
      <c r="H527" s="11" t="s">
        <v>571</v>
      </c>
    </row>
    <row r="528" spans="1:8">
      <c r="A528" s="6">
        <v>231</v>
      </c>
      <c r="B528" s="6">
        <v>527</v>
      </c>
      <c r="C528" s="11" t="s">
        <v>79</v>
      </c>
      <c r="D528" s="9" t="str">
        <f>IFERROR(LOOKUP(C528,[1]Expense!$A:$A,[1]Expense!$B:$B),"")</f>
        <v xml:space="preserve">Biaya Penggunaan Listrik PLN </v>
      </c>
      <c r="G528" s="23">
        <v>-515000</v>
      </c>
      <c r="H528" s="11" t="s">
        <v>572</v>
      </c>
    </row>
    <row r="529" spans="1:8">
      <c r="A529" s="6">
        <v>232</v>
      </c>
      <c r="B529" s="6">
        <v>528</v>
      </c>
      <c r="D529" s="9" t="str">
        <f>IFERROR(LOOKUP(C529,[1]Expense!$A:$A,[1]Expense!$B:$B),"")</f>
        <v/>
      </c>
      <c r="G529" s="23">
        <v>-84000</v>
      </c>
      <c r="H529" s="11" t="s">
        <v>573</v>
      </c>
    </row>
    <row r="530" spans="1:8">
      <c r="A530" s="6">
        <v>232</v>
      </c>
      <c r="B530" s="6">
        <v>529</v>
      </c>
      <c r="D530" s="9" t="str">
        <f>IFERROR(LOOKUP(C530,[1]Expense!$A:$A,[1]Expense!$B:$B),"")</f>
        <v/>
      </c>
      <c r="G530" s="23">
        <v>-30000</v>
      </c>
      <c r="H530" s="11" t="s">
        <v>574</v>
      </c>
    </row>
    <row r="531" spans="1:8">
      <c r="A531" s="6">
        <v>233</v>
      </c>
      <c r="B531" s="6">
        <v>530</v>
      </c>
      <c r="D531" s="9" t="str">
        <f>IFERROR(LOOKUP(C531,[1]Expense!$A:$A,[1]Expense!$B:$B),"")</f>
        <v/>
      </c>
      <c r="G531" s="23">
        <v>2085000</v>
      </c>
      <c r="H531" s="11" t="s">
        <v>478</v>
      </c>
    </row>
    <row r="532" spans="1:8">
      <c r="A532" s="6">
        <v>234</v>
      </c>
      <c r="B532" s="6">
        <v>531</v>
      </c>
      <c r="D532" s="9" t="str">
        <f>IFERROR(LOOKUP(C532,[1]Expense!$A:$A,[1]Expense!$B:$B),"")</f>
        <v/>
      </c>
      <c r="G532" s="23">
        <v>-2085000</v>
      </c>
      <c r="H532" s="11" t="s">
        <v>478</v>
      </c>
    </row>
    <row r="533" spans="1:8">
      <c r="A533" s="6">
        <v>235</v>
      </c>
      <c r="B533" s="6">
        <v>532</v>
      </c>
      <c r="D533" s="9" t="str">
        <f>IFERROR(LOOKUP(C533,[1]Expense!$A:$A,[1]Expense!$B:$B),"")</f>
        <v/>
      </c>
      <c r="E533" s="11"/>
      <c r="G533" s="23">
        <v>-594000</v>
      </c>
      <c r="H533" s="11" t="s">
        <v>152</v>
      </c>
    </row>
    <row r="534" spans="1:8">
      <c r="A534" s="6">
        <v>236</v>
      </c>
      <c r="B534" s="6">
        <v>533</v>
      </c>
      <c r="D534" s="9" t="str">
        <f>IFERROR(LOOKUP(C534,[1]Expense!$A:$A,[1]Expense!$B:$B),"")</f>
        <v/>
      </c>
      <c r="E534" s="11" t="s">
        <v>583</v>
      </c>
      <c r="F534" s="11" t="s">
        <v>43</v>
      </c>
      <c r="G534" s="23">
        <v>-4925000</v>
      </c>
      <c r="H534" s="11" t="s">
        <v>569</v>
      </c>
    </row>
    <row r="535" spans="1:8">
      <c r="A535" s="6">
        <v>236</v>
      </c>
      <c r="B535" s="6">
        <v>534</v>
      </c>
      <c r="D535" s="9" t="str">
        <f>IFERROR(LOOKUP(C535,[1]Expense!$A:$A,[1]Expense!$B:$B),"")</f>
        <v/>
      </c>
      <c r="E535" s="11" t="s">
        <v>583</v>
      </c>
      <c r="F535" s="11" t="s">
        <v>43</v>
      </c>
      <c r="G535" s="23">
        <v>-2085000</v>
      </c>
      <c r="H535" s="11" t="s">
        <v>478</v>
      </c>
    </row>
    <row r="536" spans="1:8">
      <c r="A536" s="6">
        <v>237</v>
      </c>
      <c r="B536" s="6">
        <v>535</v>
      </c>
      <c r="D536" s="9" t="str">
        <f>IFERROR(LOOKUP(C536,[1]Expense!$A:$A,[1]Expense!$B:$B),"")</f>
        <v/>
      </c>
      <c r="E536" s="11" t="s">
        <v>575</v>
      </c>
      <c r="F536" s="11" t="s">
        <v>43</v>
      </c>
      <c r="G536" s="23">
        <v>-25000000</v>
      </c>
      <c r="H536" s="11" t="s">
        <v>200</v>
      </c>
    </row>
    <row r="537" spans="1:8">
      <c r="A537" s="6">
        <v>238</v>
      </c>
      <c r="B537" s="6">
        <v>536</v>
      </c>
      <c r="D537" s="9" t="str">
        <f>IFERROR(LOOKUP(C537,[1]Expense!$A:$A,[1]Expense!$B:$B),"")</f>
        <v/>
      </c>
      <c r="E537" s="11" t="s">
        <v>584</v>
      </c>
      <c r="F537" s="11" t="s">
        <v>43</v>
      </c>
      <c r="G537" s="23">
        <v>-1950000</v>
      </c>
      <c r="H537" s="11" t="s">
        <v>576</v>
      </c>
    </row>
    <row r="538" spans="1:8">
      <c r="A538" s="6">
        <v>238</v>
      </c>
      <c r="B538" s="6">
        <v>537</v>
      </c>
      <c r="D538" s="9" t="str">
        <f>IFERROR(LOOKUP(C538,[1]Expense!$A:$A,[1]Expense!$B:$B),"")</f>
        <v/>
      </c>
      <c r="E538" s="11" t="s">
        <v>584</v>
      </c>
      <c r="F538" s="11" t="s">
        <v>43</v>
      </c>
      <c r="G538" s="23">
        <v>-758000</v>
      </c>
      <c r="H538" s="11" t="s">
        <v>577</v>
      </c>
    </row>
    <row r="539" spans="1:8">
      <c r="A539" s="6">
        <v>238</v>
      </c>
      <c r="B539" s="6">
        <v>538</v>
      </c>
      <c r="D539" s="9" t="str">
        <f>IFERROR(LOOKUP(C539,[1]Expense!$A:$A,[1]Expense!$B:$B),"")</f>
        <v/>
      </c>
      <c r="E539" s="11" t="s">
        <v>584</v>
      </c>
      <c r="F539" s="11" t="s">
        <v>43</v>
      </c>
      <c r="G539" s="23">
        <v>-1010000</v>
      </c>
      <c r="H539" s="11" t="s">
        <v>578</v>
      </c>
    </row>
    <row r="540" spans="1:8">
      <c r="A540" s="6">
        <v>238</v>
      </c>
      <c r="B540" s="6">
        <v>539</v>
      </c>
      <c r="D540" s="9" t="str">
        <f>IFERROR(LOOKUP(C540,[1]Expense!$A:$A,[1]Expense!$B:$B),"")</f>
        <v/>
      </c>
      <c r="E540" s="11" t="s">
        <v>584</v>
      </c>
      <c r="F540" s="11" t="s">
        <v>43</v>
      </c>
      <c r="G540" s="23">
        <v>-258000</v>
      </c>
      <c r="H540" s="11" t="s">
        <v>579</v>
      </c>
    </row>
    <row r="541" spans="1:8">
      <c r="A541" s="6">
        <v>238</v>
      </c>
      <c r="B541" s="6">
        <v>540</v>
      </c>
      <c r="D541" s="9" t="str">
        <f>IFERROR(LOOKUP(C541,[1]Expense!$A:$A,[1]Expense!$B:$B),"")</f>
        <v/>
      </c>
      <c r="E541" s="11" t="s">
        <v>584</v>
      </c>
      <c r="F541" s="11" t="s">
        <v>43</v>
      </c>
      <c r="G541" s="23">
        <v>-1549500</v>
      </c>
      <c r="H541" s="11" t="s">
        <v>581</v>
      </c>
    </row>
    <row r="542" spans="1:8">
      <c r="A542" s="6">
        <v>238</v>
      </c>
      <c r="B542" s="6">
        <v>541</v>
      </c>
      <c r="D542" s="9" t="str">
        <f>IFERROR(LOOKUP(C542,[1]Expense!$A:$A,[1]Expense!$B:$B),"")</f>
        <v/>
      </c>
      <c r="E542" s="11" t="s">
        <v>584</v>
      </c>
      <c r="F542" s="11" t="s">
        <v>43</v>
      </c>
      <c r="G542" s="23">
        <v>-1135000</v>
      </c>
      <c r="H542" s="11" t="s">
        <v>580</v>
      </c>
    </row>
    <row r="543" spans="1:8">
      <c r="A543" s="6">
        <v>238</v>
      </c>
      <c r="B543" s="6">
        <v>542</v>
      </c>
      <c r="D543" s="9" t="str">
        <f>IFERROR(LOOKUP(C543,[1]Expense!$A:$A,[1]Expense!$B:$B),"")</f>
        <v/>
      </c>
      <c r="E543" s="11" t="s">
        <v>584</v>
      </c>
      <c r="F543" s="11" t="s">
        <v>43</v>
      </c>
      <c r="G543" s="23">
        <v>-900000</v>
      </c>
      <c r="H543" s="11" t="s">
        <v>582</v>
      </c>
    </row>
    <row r="544" spans="1:8">
      <c r="A544" s="6">
        <v>239</v>
      </c>
      <c r="B544" s="6">
        <v>543</v>
      </c>
      <c r="D544" s="9" t="str">
        <f>IFERROR(LOOKUP(C544,[1]Expense!$A:$A,[1]Expense!$B:$B),"")</f>
        <v/>
      </c>
      <c r="G544" s="23">
        <v>-30000</v>
      </c>
      <c r="H544" s="11" t="s">
        <v>159</v>
      </c>
    </row>
    <row r="545" spans="1:8">
      <c r="A545" s="6">
        <v>240</v>
      </c>
      <c r="B545" s="6">
        <v>544</v>
      </c>
      <c r="C545" s="11" t="s">
        <v>58</v>
      </c>
      <c r="D545" s="9" t="str">
        <f>IFERROR(LOOKUP(C545,[1]Expense!$A:$A,[1]Expense!$B:$B),"")</f>
        <v xml:space="preserve">Biaya Upah Pengemasan Produk </v>
      </c>
      <c r="G545" s="23">
        <v>-450000</v>
      </c>
      <c r="H545" s="11" t="s">
        <v>585</v>
      </c>
    </row>
    <row r="546" spans="1:8">
      <c r="A546" s="6">
        <v>241</v>
      </c>
      <c r="B546" s="6">
        <v>545</v>
      </c>
      <c r="C546" s="11" t="s">
        <v>58</v>
      </c>
      <c r="D546" s="9" t="str">
        <f>IFERROR(LOOKUP(C546,[1]Expense!$A:$A,[1]Expense!$B:$B),"")</f>
        <v xml:space="preserve">Biaya Upah Pengemasan Produk </v>
      </c>
      <c r="G546" s="23">
        <v>-450000</v>
      </c>
      <c r="H546" s="11" t="s">
        <v>586</v>
      </c>
    </row>
    <row r="547" spans="1:8">
      <c r="A547" s="6">
        <v>241</v>
      </c>
      <c r="B547" s="6">
        <v>546</v>
      </c>
      <c r="C547" s="11" t="s">
        <v>58</v>
      </c>
      <c r="D547" s="9" t="str">
        <f>IFERROR(LOOKUP(C547,[1]Expense!$A:$A,[1]Expense!$B:$B),"")</f>
        <v xml:space="preserve">Biaya Upah Pengemasan Produk </v>
      </c>
      <c r="G547" s="23">
        <v>-450000</v>
      </c>
      <c r="H547" s="11" t="s">
        <v>587</v>
      </c>
    </row>
    <row r="548" spans="1:8">
      <c r="A548" s="6">
        <v>241</v>
      </c>
      <c r="B548" s="6">
        <v>547</v>
      </c>
      <c r="C548" s="11" t="s">
        <v>651</v>
      </c>
      <c r="D548" s="9" t="str">
        <f>IFERROR(LOOKUP(C548,[1]Expense!$A:$A,[1]Expense!$B:$B),"")</f>
        <v xml:space="preserve">Biaya Perizinan Pestisida </v>
      </c>
      <c r="G548" s="23">
        <v>-450000</v>
      </c>
      <c r="H548" s="11" t="s">
        <v>588</v>
      </c>
    </row>
    <row r="549" spans="1:8">
      <c r="A549" s="6">
        <v>241</v>
      </c>
      <c r="B549" s="6">
        <v>548</v>
      </c>
      <c r="C549" s="11" t="s">
        <v>58</v>
      </c>
      <c r="D549" s="9" t="str">
        <f>IFERROR(LOOKUP(C549,[1]Expense!$A:$A,[1]Expense!$B:$B),"")</f>
        <v xml:space="preserve">Biaya Upah Pengemasan Produk </v>
      </c>
      <c r="G549" s="23">
        <v>-450000</v>
      </c>
      <c r="H549" s="11" t="s">
        <v>589</v>
      </c>
    </row>
    <row r="550" spans="1:8">
      <c r="A550" s="6">
        <v>241</v>
      </c>
      <c r="B550" s="6">
        <v>549</v>
      </c>
      <c r="C550" s="11" t="s">
        <v>58</v>
      </c>
      <c r="D550" s="9" t="str">
        <f>IFERROR(LOOKUP(C550,[1]Expense!$A:$A,[1]Expense!$B:$B),"")</f>
        <v xml:space="preserve">Biaya Upah Pengemasan Produk </v>
      </c>
      <c r="E550" s="11"/>
      <c r="F550" s="11"/>
      <c r="G550" s="23">
        <v>-450000</v>
      </c>
      <c r="H550" s="11" t="s">
        <v>590</v>
      </c>
    </row>
    <row r="551" spans="1:8">
      <c r="A551" s="6">
        <v>242</v>
      </c>
      <c r="B551" s="6">
        <v>550</v>
      </c>
      <c r="C551" s="11" t="s">
        <v>60</v>
      </c>
      <c r="D551" s="9" t="str">
        <f>IFERROR(LOOKUP(C551,[1]Expense!$A:$A,[1]Expense!$B:$B),"")</f>
        <v xml:space="preserve">Biaya Upah Lembur </v>
      </c>
      <c r="E551" s="11"/>
      <c r="F551" s="11"/>
      <c r="G551" s="23">
        <v>-90000</v>
      </c>
      <c r="H551" s="11" t="s">
        <v>591</v>
      </c>
    </row>
    <row r="552" spans="1:8">
      <c r="A552" s="6">
        <v>242</v>
      </c>
      <c r="B552" s="6">
        <v>551</v>
      </c>
      <c r="C552" s="11" t="s">
        <v>60</v>
      </c>
      <c r="D552" s="9" t="str">
        <f>IFERROR(LOOKUP(C552,[1]Expense!$A:$A,[1]Expense!$B:$B),"")</f>
        <v xml:space="preserve">Biaya Upah Lembur </v>
      </c>
      <c r="G552" s="23">
        <v>-90000</v>
      </c>
      <c r="H552" s="11" t="s">
        <v>592</v>
      </c>
    </row>
    <row r="553" spans="1:8">
      <c r="A553" s="6">
        <v>242</v>
      </c>
      <c r="B553" s="6">
        <v>552</v>
      </c>
      <c r="C553" s="11" t="s">
        <v>60</v>
      </c>
      <c r="D553" s="9" t="str">
        <f>IFERROR(LOOKUP(C553,[1]Expense!$A:$A,[1]Expense!$B:$B),"")</f>
        <v xml:space="preserve">Biaya Upah Lembur </v>
      </c>
      <c r="E553" s="11"/>
      <c r="F553" s="11"/>
      <c r="G553" s="23">
        <v>-90000</v>
      </c>
      <c r="H553" s="11" t="s">
        <v>593</v>
      </c>
    </row>
    <row r="554" spans="1:8">
      <c r="A554" s="6">
        <v>242</v>
      </c>
      <c r="B554" s="6">
        <v>553</v>
      </c>
      <c r="C554" s="11" t="s">
        <v>60</v>
      </c>
      <c r="D554" s="9" t="str">
        <f>IFERROR(LOOKUP(C554,[1]Expense!$A:$A,[1]Expense!$B:$B),"")</f>
        <v xml:space="preserve">Biaya Upah Lembur </v>
      </c>
      <c r="G554" s="23">
        <v>-90000</v>
      </c>
      <c r="H554" s="11" t="s">
        <v>594</v>
      </c>
    </row>
    <row r="555" spans="1:8">
      <c r="A555" s="6">
        <v>242</v>
      </c>
      <c r="B555" s="6">
        <v>554</v>
      </c>
      <c r="C555" s="11" t="s">
        <v>60</v>
      </c>
      <c r="D555" s="9" t="str">
        <f>IFERROR(LOOKUP(C555,[1]Expense!$A:$A,[1]Expense!$B:$B),"")</f>
        <v xml:space="preserve">Biaya Upah Lembur </v>
      </c>
      <c r="G555" s="23">
        <v>-90000</v>
      </c>
      <c r="H555" s="11" t="s">
        <v>595</v>
      </c>
    </row>
    <row r="556" spans="1:8">
      <c r="A556" s="6">
        <v>242</v>
      </c>
      <c r="B556" s="6">
        <v>555</v>
      </c>
      <c r="C556" s="11" t="s">
        <v>60</v>
      </c>
      <c r="D556" s="9" t="str">
        <f>IFERROR(LOOKUP(C556,[1]Expense!$A:$A,[1]Expense!$B:$B),"")</f>
        <v xml:space="preserve">Biaya Upah Lembur </v>
      </c>
      <c r="G556" s="23">
        <v>-90000</v>
      </c>
      <c r="H556" s="11" t="s">
        <v>596</v>
      </c>
    </row>
    <row r="557" spans="1:8">
      <c r="A557" s="6">
        <v>243</v>
      </c>
      <c r="B557" s="6">
        <v>556</v>
      </c>
      <c r="D557" s="9" t="str">
        <f>IFERROR(LOOKUP(C557,[1]Expense!$A:$A,[1]Expense!$B:$B),"")</f>
        <v/>
      </c>
      <c r="E557" s="11" t="s">
        <v>597</v>
      </c>
      <c r="F557" s="11" t="s">
        <v>43</v>
      </c>
      <c r="G557" s="23">
        <v>-6124521</v>
      </c>
      <c r="H557" s="11" t="s">
        <v>28</v>
      </c>
    </row>
    <row r="558" spans="1:8">
      <c r="A558" s="3">
        <v>244</v>
      </c>
      <c r="B558" s="6">
        <v>557</v>
      </c>
      <c r="D558" s="9" t="str">
        <f>IFERROR(LOOKUP(C558,[1]Expense!$A:$A,[1]Expense!$B:$B),"")</f>
        <v/>
      </c>
      <c r="E558" s="11" t="s">
        <v>598</v>
      </c>
      <c r="F558" s="11" t="s">
        <v>43</v>
      </c>
      <c r="G558" s="23">
        <v>-97328</v>
      </c>
      <c r="H558" s="11" t="s">
        <v>27</v>
      </c>
    </row>
    <row r="559" spans="1:8">
      <c r="A559" s="3">
        <v>245</v>
      </c>
      <c r="B559" s="6">
        <v>558</v>
      </c>
      <c r="C559" s="11" t="s">
        <v>79</v>
      </c>
      <c r="D559" s="9" t="str">
        <f>IFERROR(LOOKUP(C559,[1]Expense!$A:$A,[1]Expense!$B:$B),"")</f>
        <v xml:space="preserve">Biaya Penggunaan Listrik PLN </v>
      </c>
      <c r="G559" s="23">
        <v>-258000</v>
      </c>
      <c r="H559" s="11" t="s">
        <v>599</v>
      </c>
    </row>
    <row r="560" spans="1:8">
      <c r="A560" s="3">
        <v>246</v>
      </c>
      <c r="B560" s="6">
        <v>559</v>
      </c>
      <c r="D560" s="9" t="str">
        <f>IFERROR(LOOKUP(C560,[1]Expense!$A:$A,[1]Expense!$B:$B),"")</f>
        <v/>
      </c>
      <c r="E560" s="11"/>
      <c r="F560" s="11"/>
      <c r="G560" s="23">
        <v>-30000</v>
      </c>
      <c r="H560" s="11" t="s">
        <v>159</v>
      </c>
    </row>
    <row r="561" spans="1:8">
      <c r="A561" s="3">
        <v>247</v>
      </c>
      <c r="B561" s="6">
        <v>560</v>
      </c>
      <c r="D561" s="9" t="str">
        <f>IFERROR(LOOKUP(C561,[1]Expense!$A:$A,[1]Expense!$B:$B),"")</f>
        <v/>
      </c>
      <c r="G561" s="23">
        <v>606608164</v>
      </c>
      <c r="H561" s="11" t="s">
        <v>538</v>
      </c>
    </row>
    <row r="562" spans="1:8">
      <c r="A562" s="3">
        <v>248</v>
      </c>
      <c r="B562" s="6">
        <v>561</v>
      </c>
      <c r="D562" s="9" t="str">
        <f>IFERROR(LOOKUP(C562,[1]Expense!$A:$A,[1]Expense!$B:$B),"")</f>
        <v/>
      </c>
      <c r="E562" s="11"/>
      <c r="F562" s="11"/>
      <c r="G562" s="23">
        <v>193391836</v>
      </c>
      <c r="H562" s="11" t="s">
        <v>600</v>
      </c>
    </row>
    <row r="563" spans="1:8">
      <c r="A563" s="3">
        <v>249</v>
      </c>
      <c r="B563" s="6">
        <v>562</v>
      </c>
      <c r="D563" s="9" t="str">
        <f>IFERROR(LOOKUP(C563,[1]Expense!$A:$A,[1]Expense!$B:$B),"")</f>
        <v/>
      </c>
      <c r="G563" s="23">
        <v>83907423</v>
      </c>
      <c r="H563" s="11" t="s">
        <v>600</v>
      </c>
    </row>
    <row r="564" spans="1:8">
      <c r="A564" s="3">
        <v>250</v>
      </c>
      <c r="B564" s="6">
        <v>563</v>
      </c>
      <c r="D564" s="9" t="str">
        <f>IFERROR(LOOKUP(C564,[1]Expense!$A:$A,[1]Expense!$B:$B),"")</f>
        <v/>
      </c>
      <c r="E564" s="11"/>
      <c r="F564" s="11"/>
      <c r="G564" s="23">
        <v>89242285</v>
      </c>
      <c r="H564" s="11" t="s">
        <v>541</v>
      </c>
    </row>
    <row r="565" spans="1:8">
      <c r="A565" s="3">
        <v>251</v>
      </c>
      <c r="B565" s="6">
        <v>564</v>
      </c>
      <c r="D565" s="9" t="str">
        <f>IFERROR(LOOKUP(C565,[1]Expense!$A:$A,[1]Expense!$B:$B),"")</f>
        <v/>
      </c>
      <c r="G565" s="23">
        <v>103987222</v>
      </c>
      <c r="H565" s="11" t="s">
        <v>601</v>
      </c>
    </row>
    <row r="566" spans="1:8">
      <c r="A566" s="3">
        <v>252</v>
      </c>
      <c r="B566" s="6">
        <v>565</v>
      </c>
      <c r="D566" s="9" t="str">
        <f>IFERROR(LOOKUP(C566,[1]Expense!$A:$A,[1]Expense!$B:$B),"")</f>
        <v/>
      </c>
      <c r="G566" s="23">
        <v>522863070</v>
      </c>
      <c r="H566" s="11" t="s">
        <v>602</v>
      </c>
    </row>
    <row r="567" spans="1:8">
      <c r="A567" s="6">
        <v>253</v>
      </c>
      <c r="B567" s="6">
        <v>566</v>
      </c>
      <c r="D567" s="9" t="str">
        <f>IFERROR(LOOKUP(C567,[1]Expense!$A:$A,[1]Expense!$B:$B),"")</f>
        <v/>
      </c>
      <c r="E567" s="11" t="s">
        <v>603</v>
      </c>
      <c r="F567" s="11" t="s">
        <v>43</v>
      </c>
      <c r="G567" s="23">
        <v>-155616999</v>
      </c>
      <c r="H567" s="11" t="s">
        <v>605</v>
      </c>
    </row>
    <row r="568" spans="1:8">
      <c r="A568" s="6">
        <v>253</v>
      </c>
      <c r="B568" s="6">
        <v>567</v>
      </c>
      <c r="D568" s="9" t="str">
        <f>IFERROR(LOOKUP(C568,[1]Expense!$A:$A,[1]Expense!$B:$B),"")</f>
        <v/>
      </c>
      <c r="E568" s="11" t="s">
        <v>603</v>
      </c>
      <c r="F568" s="11" t="s">
        <v>43</v>
      </c>
      <c r="G568" s="23">
        <v>-644383001</v>
      </c>
      <c r="H568" s="11" t="s">
        <v>559</v>
      </c>
    </row>
    <row r="569" spans="1:8">
      <c r="A569" s="6">
        <v>254</v>
      </c>
      <c r="B569" s="6">
        <v>568</v>
      </c>
      <c r="D569" s="9" t="str">
        <f>IFERROR(LOOKUP(C569,[1]Expense!$A:$A,[1]Expense!$B:$B),"")</f>
        <v/>
      </c>
      <c r="E569" s="11" t="s">
        <v>604</v>
      </c>
      <c r="F569" s="11" t="s">
        <v>43</v>
      </c>
      <c r="G569" s="23">
        <v>-800000000</v>
      </c>
      <c r="H569" s="11" t="s">
        <v>559</v>
      </c>
    </row>
    <row r="570" spans="1:8">
      <c r="A570" s="6">
        <v>255</v>
      </c>
      <c r="B570" s="6">
        <v>569</v>
      </c>
      <c r="D570" s="9" t="str">
        <f>IFERROR(LOOKUP(C570,[1]Expense!$A:$A,[1]Expense!$B:$B),"")</f>
        <v/>
      </c>
      <c r="E570" s="11" t="s">
        <v>606</v>
      </c>
      <c r="F570" s="11" t="s">
        <v>43</v>
      </c>
      <c r="G570" s="23">
        <v>-225000</v>
      </c>
      <c r="H570" s="11" t="s">
        <v>607</v>
      </c>
    </row>
    <row r="571" spans="1:8">
      <c r="A571" s="6">
        <v>255</v>
      </c>
      <c r="B571" s="6">
        <v>570</v>
      </c>
      <c r="D571" s="9" t="str">
        <f>IFERROR(LOOKUP(C571,[1]Expense!$A:$A,[1]Expense!$B:$B),"")</f>
        <v/>
      </c>
      <c r="E571" s="11" t="s">
        <v>606</v>
      </c>
      <c r="F571" s="11" t="s">
        <v>43</v>
      </c>
      <c r="G571" s="23">
        <v>-225000</v>
      </c>
      <c r="H571" s="11" t="s">
        <v>608</v>
      </c>
    </row>
    <row r="572" spans="1:8">
      <c r="A572" s="6">
        <v>255</v>
      </c>
      <c r="B572" s="6">
        <v>571</v>
      </c>
      <c r="D572" s="9" t="str">
        <f>IFERROR(LOOKUP(C572,[1]Expense!$A:$A,[1]Expense!$B:$B),"")</f>
        <v/>
      </c>
      <c r="E572" s="11" t="s">
        <v>606</v>
      </c>
      <c r="F572" s="11" t="s">
        <v>43</v>
      </c>
      <c r="G572" s="23">
        <v>-225000</v>
      </c>
      <c r="H572" s="11" t="s">
        <v>609</v>
      </c>
    </row>
    <row r="573" spans="1:8">
      <c r="A573" s="6">
        <v>255</v>
      </c>
      <c r="B573" s="6">
        <v>572</v>
      </c>
      <c r="D573" s="9" t="str">
        <f>IFERROR(LOOKUP(C573,[1]Expense!$A:$A,[1]Expense!$B:$B),"")</f>
        <v/>
      </c>
      <c r="E573" s="11" t="s">
        <v>606</v>
      </c>
      <c r="F573" s="11" t="s">
        <v>43</v>
      </c>
      <c r="G573" s="23">
        <v>-225000</v>
      </c>
      <c r="H573" s="11" t="s">
        <v>610</v>
      </c>
    </row>
    <row r="574" spans="1:8">
      <c r="A574" s="6">
        <v>256</v>
      </c>
      <c r="B574" s="6">
        <v>573</v>
      </c>
      <c r="D574" s="9" t="str">
        <f>IFERROR(LOOKUP(C574,[1]Expense!$A:$A,[1]Expense!$B:$B),"")</f>
        <v/>
      </c>
      <c r="G574" s="23">
        <v>-100000</v>
      </c>
      <c r="H574" s="11" t="s">
        <v>611</v>
      </c>
    </row>
    <row r="575" spans="1:8">
      <c r="A575" s="6">
        <v>257</v>
      </c>
      <c r="B575" s="6">
        <v>574</v>
      </c>
      <c r="D575" s="9" t="str">
        <f>IFERROR(LOOKUP(C575,[1]Expense!$A:$A,[1]Expense!$B:$B),"")</f>
        <v/>
      </c>
      <c r="G575" s="23">
        <v>42856150</v>
      </c>
      <c r="H575" s="11" t="s">
        <v>615</v>
      </c>
    </row>
    <row r="576" spans="1:8">
      <c r="A576" s="6">
        <v>258</v>
      </c>
      <c r="B576" s="6">
        <v>575</v>
      </c>
      <c r="D576" s="9" t="str">
        <f>IFERROR(LOOKUP(C576,[1]Expense!$A:$A,[1]Expense!$B:$B),"")</f>
        <v/>
      </c>
      <c r="G576" s="23">
        <v>34407132</v>
      </c>
      <c r="H576" s="11" t="s">
        <v>602</v>
      </c>
    </row>
    <row r="577" spans="1:8">
      <c r="A577" s="6">
        <v>259</v>
      </c>
      <c r="B577" s="6">
        <v>576</v>
      </c>
      <c r="D577" s="9" t="str">
        <f>IFERROR(LOOKUP(C577,[1]Expense!$A:$A,[1]Expense!$B:$B),"")</f>
        <v/>
      </c>
      <c r="E577" s="11"/>
      <c r="F577" s="11"/>
      <c r="G577" s="23">
        <v>91363655</v>
      </c>
      <c r="H577" s="11" t="s">
        <v>617</v>
      </c>
    </row>
    <row r="578" spans="1:8">
      <c r="A578" s="6">
        <v>260</v>
      </c>
      <c r="B578" s="6">
        <v>577</v>
      </c>
      <c r="D578" s="9" t="str">
        <f>IFERROR(LOOKUP(C578,[1]Expense!$A:$A,[1]Expense!$B:$B),"")</f>
        <v/>
      </c>
      <c r="G578" s="23">
        <v>424321069</v>
      </c>
      <c r="H578" s="11" t="s">
        <v>618</v>
      </c>
    </row>
    <row r="579" spans="1:8">
      <c r="A579" s="6">
        <v>261</v>
      </c>
      <c r="B579" s="6">
        <v>578</v>
      </c>
      <c r="D579" s="9" t="str">
        <f>IFERROR(LOOKUP(C579,[1]Expense!$A:$A,[1]Expense!$B:$B),"")</f>
        <v/>
      </c>
      <c r="G579" s="23">
        <v>217112463</v>
      </c>
      <c r="H579" s="11" t="s">
        <v>619</v>
      </c>
    </row>
    <row r="580" spans="1:8">
      <c r="A580" s="6">
        <v>262</v>
      </c>
      <c r="B580" s="6">
        <v>579</v>
      </c>
      <c r="D580" s="9" t="str">
        <f>IFERROR(LOOKUP(C580,[1]Expense!$A:$A,[1]Expense!$B:$B),"")</f>
        <v/>
      </c>
      <c r="E580" s="11" t="s">
        <v>621</v>
      </c>
      <c r="F580" s="11" t="s">
        <v>43</v>
      </c>
      <c r="G580" s="23">
        <v>-942400000</v>
      </c>
      <c r="H580" s="11" t="s">
        <v>620</v>
      </c>
    </row>
    <row r="581" spans="1:8">
      <c r="A581" s="6">
        <v>263</v>
      </c>
      <c r="B581" s="6">
        <v>580</v>
      </c>
      <c r="D581" s="9" t="str">
        <f>IFERROR(LOOKUP(C581,[1]Expense!$A:$A,[1]Expense!$B:$B),"")</f>
        <v/>
      </c>
      <c r="G581" s="23">
        <v>-30000</v>
      </c>
      <c r="H581" s="11" t="s">
        <v>159</v>
      </c>
    </row>
    <row r="582" spans="1:8">
      <c r="A582" s="6">
        <v>264</v>
      </c>
      <c r="B582" s="6">
        <v>581</v>
      </c>
      <c r="D582" s="9" t="str">
        <f>IFERROR(LOOKUP(C582,[1]Expense!$A:$A,[1]Expense!$B:$B),"")</f>
        <v/>
      </c>
      <c r="G582" s="23">
        <v>180795681</v>
      </c>
      <c r="H582" s="11" t="s">
        <v>625</v>
      </c>
    </row>
    <row r="583" spans="1:8">
      <c r="A583" s="6">
        <v>265</v>
      </c>
      <c r="B583" s="6">
        <v>582</v>
      </c>
      <c r="D583" s="9" t="str">
        <f>IFERROR(LOOKUP(C583,[1]Expense!$A:$A,[1]Expense!$B:$B),"")</f>
        <v/>
      </c>
      <c r="E583" s="11"/>
      <c r="F583" s="11"/>
      <c r="G583" s="23">
        <v>4481720</v>
      </c>
      <c r="H583" s="11" t="s">
        <v>627</v>
      </c>
    </row>
    <row r="584" spans="1:8">
      <c r="A584" s="6">
        <v>266</v>
      </c>
      <c r="B584" s="6">
        <v>583</v>
      </c>
      <c r="D584" s="9" t="str">
        <f>IFERROR(LOOKUP(C584,[1]Expense!$A:$A,[1]Expense!$B:$B),"")</f>
        <v/>
      </c>
      <c r="E584" s="11"/>
      <c r="F584" s="11"/>
      <c r="G584" s="23">
        <v>1500000</v>
      </c>
      <c r="H584" s="11" t="s">
        <v>628</v>
      </c>
    </row>
    <row r="585" spans="1:8">
      <c r="A585" s="6">
        <v>266</v>
      </c>
      <c r="B585" s="6">
        <v>584</v>
      </c>
      <c r="D585" s="9" t="str">
        <f>IFERROR(LOOKUP(C585,[1]Expense!$A:$A,[1]Expense!$B:$B),"")</f>
        <v/>
      </c>
      <c r="E585" s="11"/>
      <c r="F585" s="11"/>
      <c r="G585" s="23">
        <v>490000</v>
      </c>
      <c r="H585" s="11" t="s">
        <v>629</v>
      </c>
    </row>
    <row r="586" spans="1:8">
      <c r="A586" s="6">
        <v>267</v>
      </c>
      <c r="B586" s="6">
        <v>585</v>
      </c>
      <c r="D586" s="9" t="str">
        <f>IFERROR(LOOKUP(C586,[1]Expense!$A:$A,[1]Expense!$B:$B),"")</f>
        <v/>
      </c>
      <c r="E586" s="11"/>
      <c r="F586" s="11"/>
      <c r="G586" s="23">
        <v>-1500000</v>
      </c>
      <c r="H586" s="11" t="s">
        <v>628</v>
      </c>
    </row>
    <row r="587" spans="1:8">
      <c r="A587" s="6">
        <v>267</v>
      </c>
      <c r="B587" s="6">
        <v>586</v>
      </c>
      <c r="D587" s="9" t="str">
        <f>IFERROR(LOOKUP(C587,[1]Expense!$A:$A,[1]Expense!$B:$B),"")</f>
        <v/>
      </c>
      <c r="E587" s="11"/>
      <c r="F587" s="11"/>
      <c r="G587" s="23">
        <v>-490000</v>
      </c>
      <c r="H587" s="11" t="s">
        <v>629</v>
      </c>
    </row>
    <row r="588" spans="1:8">
      <c r="A588" s="6">
        <v>268</v>
      </c>
      <c r="B588" s="6">
        <v>587</v>
      </c>
      <c r="C588" s="11" t="s">
        <v>77</v>
      </c>
      <c r="D588" s="9" t="str">
        <f>IFERROR(LOOKUP(C588,[1]Expense!$A:$A,[1]Expense!$B:$B),"")</f>
        <v>Biaya Iuran Keamanan Lingkungan</v>
      </c>
      <c r="E588" s="11"/>
      <c r="F588" s="11"/>
      <c r="G588" s="23">
        <v>-600000</v>
      </c>
      <c r="H588" s="11" t="s">
        <v>630</v>
      </c>
    </row>
    <row r="589" spans="1:8">
      <c r="A589" s="6">
        <v>268</v>
      </c>
      <c r="B589" s="6">
        <v>588</v>
      </c>
      <c r="C589" s="11" t="s">
        <v>77</v>
      </c>
      <c r="D589" s="9" t="str">
        <f>IFERROR(LOOKUP(C589,[1]Expense!$A:$A,[1]Expense!$B:$B),"")</f>
        <v>Biaya Iuran Keamanan Lingkungan</v>
      </c>
      <c r="G589" s="23">
        <v>-600000</v>
      </c>
      <c r="H589" s="11" t="s">
        <v>632</v>
      </c>
    </row>
    <row r="590" spans="1:8">
      <c r="A590" s="6">
        <v>268</v>
      </c>
      <c r="B590" s="6">
        <v>589</v>
      </c>
      <c r="C590" s="11" t="s">
        <v>77</v>
      </c>
      <c r="D590" s="9" t="str">
        <f>IFERROR(LOOKUP(C590,[1]Expense!$A:$A,[1]Expense!$B:$B),"")</f>
        <v>Biaya Iuran Keamanan Lingkungan</v>
      </c>
      <c r="E590" s="11"/>
      <c r="F590" s="11"/>
      <c r="G590" s="23">
        <v>-600000</v>
      </c>
      <c r="H590" s="11" t="s">
        <v>631</v>
      </c>
    </row>
    <row r="591" spans="1:8">
      <c r="A591" s="6">
        <v>269</v>
      </c>
      <c r="B591" s="6">
        <v>590</v>
      </c>
      <c r="D591" s="9" t="str">
        <f>IFERROR(LOOKUP(C591,[1]Expense!$A:$A,[1]Expense!$B:$B),"")</f>
        <v/>
      </c>
      <c r="G591" s="23">
        <v>2618321</v>
      </c>
      <c r="H591" s="11" t="s">
        <v>663</v>
      </c>
    </row>
    <row r="592" spans="1:8">
      <c r="A592" s="6">
        <v>270</v>
      </c>
      <c r="B592" s="6">
        <v>591</v>
      </c>
      <c r="D592" s="9" t="str">
        <f>IFERROR(LOOKUP(C592,[1]Expense!$A:$A,[1]Expense!$B:$B),"")</f>
        <v/>
      </c>
      <c r="G592" s="23">
        <v>2225190</v>
      </c>
      <c r="H592" s="11" t="s">
        <v>663</v>
      </c>
    </row>
    <row r="593" spans="1:8">
      <c r="A593" s="6">
        <v>271</v>
      </c>
      <c r="B593" s="6">
        <v>592</v>
      </c>
      <c r="D593" s="9" t="str">
        <f>IFERROR(LOOKUP(C593,[1]Expense!$A:$A,[1]Expense!$B:$B),"")</f>
        <v/>
      </c>
      <c r="E593" s="11" t="s">
        <v>633</v>
      </c>
      <c r="F593" s="11" t="s">
        <v>43</v>
      </c>
      <c r="G593" s="23">
        <v>-4481720</v>
      </c>
      <c r="H593" s="11" t="s">
        <v>627</v>
      </c>
    </row>
    <row r="594" spans="1:8">
      <c r="A594" s="6">
        <v>271</v>
      </c>
      <c r="B594" s="6">
        <v>593</v>
      </c>
      <c r="D594" s="9" t="str">
        <f>IFERROR(LOOKUP(C594,[1]Expense!$A:$A,[1]Expense!$B:$B),"")</f>
        <v/>
      </c>
      <c r="E594" s="11" t="s">
        <v>633</v>
      </c>
      <c r="F594" s="11" t="s">
        <v>43</v>
      </c>
      <c r="G594" s="23">
        <v>-1500000</v>
      </c>
      <c r="H594" s="11" t="s">
        <v>628</v>
      </c>
    </row>
    <row r="595" spans="1:8">
      <c r="A595" s="6">
        <v>271</v>
      </c>
      <c r="B595" s="6">
        <v>594</v>
      </c>
      <c r="D595" s="9" t="str">
        <f>IFERROR(LOOKUP(C595,[1]Expense!$A:$A,[1]Expense!$B:$B),"")</f>
        <v/>
      </c>
      <c r="E595" s="11" t="s">
        <v>633</v>
      </c>
      <c r="F595" s="11" t="s">
        <v>43</v>
      </c>
      <c r="G595" s="23">
        <v>-490000</v>
      </c>
      <c r="H595" s="11" t="s">
        <v>629</v>
      </c>
    </row>
    <row r="596" spans="1:8">
      <c r="A596" s="6">
        <v>272</v>
      </c>
      <c r="B596" s="6">
        <v>595</v>
      </c>
      <c r="D596" s="9" t="str">
        <f>IFERROR(LOOKUP(C596,[1]Expense!$A:$A,[1]Expense!$B:$B),"")</f>
        <v/>
      </c>
      <c r="E596" s="11" t="s">
        <v>634</v>
      </c>
      <c r="F596" s="11" t="s">
        <v>43</v>
      </c>
      <c r="G596" s="23">
        <v>-158125000</v>
      </c>
      <c r="H596" s="11" t="s">
        <v>635</v>
      </c>
    </row>
    <row r="597" spans="1:8">
      <c r="A597" s="6">
        <v>273</v>
      </c>
      <c r="B597" s="6">
        <v>596</v>
      </c>
      <c r="D597" s="9" t="str">
        <f>IFERROR(LOOKUP(C597,[1]Expense!$A:$A,[1]Expense!$B:$B),"")</f>
        <v/>
      </c>
      <c r="E597" s="11" t="s">
        <v>636</v>
      </c>
      <c r="F597" s="11" t="s">
        <v>43</v>
      </c>
      <c r="G597" s="23">
        <v>-2300000</v>
      </c>
      <c r="H597" s="11" t="s">
        <v>637</v>
      </c>
    </row>
    <row r="598" spans="1:8">
      <c r="A598" s="6">
        <v>273</v>
      </c>
      <c r="B598" s="6">
        <v>597</v>
      </c>
      <c r="D598" s="9" t="str">
        <f>IFERROR(LOOKUP(C598,[1]Expense!$A:$A,[1]Expense!$B:$B),"")</f>
        <v/>
      </c>
      <c r="E598" s="11" t="s">
        <v>636</v>
      </c>
      <c r="F598" s="11" t="s">
        <v>43</v>
      </c>
      <c r="G598" s="23">
        <v>-1100000</v>
      </c>
      <c r="H598" s="11" t="s">
        <v>638</v>
      </c>
    </row>
    <row r="599" spans="1:8">
      <c r="A599" s="6">
        <v>273</v>
      </c>
      <c r="B599" s="6">
        <v>598</v>
      </c>
      <c r="D599" s="9" t="str">
        <f>IFERROR(LOOKUP(C599,[1]Expense!$A:$A,[1]Expense!$B:$B),"")</f>
        <v/>
      </c>
      <c r="E599" s="11" t="s">
        <v>636</v>
      </c>
      <c r="F599" s="11" t="s">
        <v>43</v>
      </c>
      <c r="G599" s="23">
        <v>-130000</v>
      </c>
      <c r="H599" s="11" t="s">
        <v>639</v>
      </c>
    </row>
    <row r="600" spans="1:8">
      <c r="A600" s="6">
        <v>273</v>
      </c>
      <c r="B600" s="6">
        <v>599</v>
      </c>
      <c r="D600" s="9" t="str">
        <f>IFERROR(LOOKUP(C600,[1]Expense!$A:$A,[1]Expense!$B:$B),"")</f>
        <v/>
      </c>
      <c r="E600" s="11" t="s">
        <v>636</v>
      </c>
      <c r="F600" s="11" t="s">
        <v>43</v>
      </c>
      <c r="G600" s="23">
        <v>-33000</v>
      </c>
      <c r="H600" s="11" t="s">
        <v>640</v>
      </c>
    </row>
    <row r="601" spans="1:8">
      <c r="A601" s="6">
        <v>273</v>
      </c>
      <c r="B601" s="6">
        <v>600</v>
      </c>
      <c r="D601" s="9" t="str">
        <f>IFERROR(LOOKUP(C601,[1]Expense!$A:$A,[1]Expense!$B:$B),"")</f>
        <v/>
      </c>
      <c r="E601" s="11" t="s">
        <v>636</v>
      </c>
      <c r="F601" s="11" t="s">
        <v>43</v>
      </c>
      <c r="G601" s="23">
        <v>-110000</v>
      </c>
      <c r="H601" s="11" t="s">
        <v>641</v>
      </c>
    </row>
    <row r="602" spans="1:8">
      <c r="A602" s="6">
        <v>273</v>
      </c>
      <c r="B602" s="6">
        <v>601</v>
      </c>
      <c r="D602" s="9" t="str">
        <f>IFERROR(LOOKUP(C602,[1]Expense!$A:$A,[1]Expense!$B:$B),"")</f>
        <v/>
      </c>
      <c r="E602" s="11" t="s">
        <v>636</v>
      </c>
      <c r="F602" s="11" t="s">
        <v>43</v>
      </c>
      <c r="G602" s="23">
        <v>-40000</v>
      </c>
      <c r="H602" s="11" t="s">
        <v>642</v>
      </c>
    </row>
    <row r="603" spans="1:8">
      <c r="A603" s="6">
        <v>273</v>
      </c>
      <c r="B603" s="6">
        <v>602</v>
      </c>
      <c r="D603" s="9" t="str">
        <f>IFERROR(LOOKUP(C603,[1]Expense!$A:$A,[1]Expense!$B:$B),"")</f>
        <v/>
      </c>
      <c r="E603" s="11" t="s">
        <v>636</v>
      </c>
      <c r="F603" s="11" t="s">
        <v>43</v>
      </c>
      <c r="G603" s="23">
        <v>-427000</v>
      </c>
      <c r="H603" s="11" t="s">
        <v>643</v>
      </c>
    </row>
    <row r="604" spans="1:8">
      <c r="A604" s="6">
        <v>273</v>
      </c>
      <c r="B604" s="6">
        <v>603</v>
      </c>
      <c r="D604" s="9" t="str">
        <f>IFERROR(LOOKUP(C604,[1]Expense!$A:$A,[1]Expense!$B:$B),"")</f>
        <v/>
      </c>
      <c r="E604" s="11" t="s">
        <v>636</v>
      </c>
      <c r="F604" s="11" t="s">
        <v>43</v>
      </c>
      <c r="G604" s="23">
        <v>-37500</v>
      </c>
      <c r="H604" s="11" t="s">
        <v>644</v>
      </c>
    </row>
    <row r="605" spans="1:8">
      <c r="A605" s="6">
        <v>273</v>
      </c>
      <c r="B605" s="6">
        <v>604</v>
      </c>
      <c r="D605" s="9" t="str">
        <f>IFERROR(LOOKUP(C605,[1]Expense!$A:$A,[1]Expense!$B:$B),"")</f>
        <v/>
      </c>
      <c r="E605" s="11" t="s">
        <v>636</v>
      </c>
      <c r="F605" s="11" t="s">
        <v>43</v>
      </c>
      <c r="G605" s="23">
        <v>-85000</v>
      </c>
      <c r="H605" s="11" t="s">
        <v>645</v>
      </c>
    </row>
    <row r="606" spans="1:8">
      <c r="A606" s="6">
        <v>274</v>
      </c>
      <c r="B606" s="6">
        <v>605</v>
      </c>
      <c r="D606" s="9" t="str">
        <f>IFERROR(LOOKUP(C606,[1]Expense!$A:$A,[1]Expense!$B:$B),"")</f>
        <v/>
      </c>
      <c r="G606" s="23">
        <v>-3000</v>
      </c>
      <c r="H606" s="11" t="s">
        <v>646</v>
      </c>
    </row>
    <row r="607" spans="1:8">
      <c r="A607" s="6">
        <v>274</v>
      </c>
      <c r="B607" s="6">
        <v>606</v>
      </c>
      <c r="D607" s="9" t="str">
        <f>IFERROR(LOOKUP(C607,[1]Expense!$A:$A,[1]Expense!$B:$B),"")</f>
        <v/>
      </c>
      <c r="G607" s="23">
        <v>-25000</v>
      </c>
      <c r="H607" s="11" t="s">
        <v>647</v>
      </c>
    </row>
    <row r="608" spans="1:8">
      <c r="A608" s="6">
        <v>274</v>
      </c>
      <c r="B608" s="6">
        <v>607</v>
      </c>
      <c r="D608" s="9" t="str">
        <f>IFERROR(LOOKUP(C608,[1]Expense!$A:$A,[1]Expense!$B:$B),"")</f>
        <v/>
      </c>
      <c r="G608" s="23">
        <v>-80000</v>
      </c>
      <c r="H608" s="11" t="s">
        <v>648</v>
      </c>
    </row>
    <row r="609" spans="1:8">
      <c r="A609" s="6">
        <v>274</v>
      </c>
      <c r="B609" s="6">
        <v>608</v>
      </c>
      <c r="D609" s="9" t="str">
        <f>IFERROR(LOOKUP(C609,[1]Expense!$A:$A,[1]Expense!$B:$B),"")</f>
        <v/>
      </c>
      <c r="G609" s="23">
        <v>-15000</v>
      </c>
      <c r="H609" s="11" t="s">
        <v>649</v>
      </c>
    </row>
    <row r="610" spans="1:8">
      <c r="A610" s="6">
        <v>275</v>
      </c>
      <c r="B610" s="6">
        <v>609</v>
      </c>
      <c r="C610" s="11" t="s">
        <v>58</v>
      </c>
      <c r="D610" s="9" t="str">
        <f>IFERROR(LOOKUP(C610,[1]Expense!$A:$A,[1]Expense!$B:$B),"")</f>
        <v xml:space="preserve">Biaya Upah Pengemasan Produk </v>
      </c>
      <c r="G610" s="23">
        <v>-450000</v>
      </c>
      <c r="H610" s="11" t="s">
        <v>650</v>
      </c>
    </row>
    <row r="611" spans="1:8">
      <c r="A611" s="6">
        <v>276</v>
      </c>
      <c r="B611" s="6">
        <v>610</v>
      </c>
      <c r="C611" s="11" t="s">
        <v>58</v>
      </c>
      <c r="D611" s="9" t="str">
        <f>IFERROR(LOOKUP(C611,[1]Expense!$A:$A,[1]Expense!$B:$B),"")</f>
        <v xml:space="preserve">Biaya Upah Pengemasan Produk </v>
      </c>
      <c r="G611" s="23">
        <v>-450000</v>
      </c>
      <c r="H611" s="11" t="s">
        <v>652</v>
      </c>
    </row>
    <row r="612" spans="1:8">
      <c r="A612" s="6">
        <v>276</v>
      </c>
      <c r="B612" s="6">
        <v>611</v>
      </c>
      <c r="C612" s="11" t="s">
        <v>58</v>
      </c>
      <c r="D612" s="9" t="str">
        <f>IFERROR(LOOKUP(C612,[1]Expense!$A:$A,[1]Expense!$B:$B),"")</f>
        <v xml:space="preserve">Biaya Upah Pengemasan Produk </v>
      </c>
      <c r="G612" s="23">
        <v>-450000</v>
      </c>
      <c r="H612" s="11" t="s">
        <v>653</v>
      </c>
    </row>
    <row r="613" spans="1:8">
      <c r="A613" s="6">
        <v>276</v>
      </c>
      <c r="B613" s="6">
        <v>612</v>
      </c>
      <c r="C613" s="11" t="s">
        <v>58</v>
      </c>
      <c r="D613" s="9" t="str">
        <f>IFERROR(LOOKUP(C613,[1]Expense!$A:$A,[1]Expense!$B:$B),"")</f>
        <v xml:space="preserve">Biaya Upah Pengemasan Produk </v>
      </c>
      <c r="G613" s="23">
        <v>-450000</v>
      </c>
      <c r="H613" s="11" t="s">
        <v>654</v>
      </c>
    </row>
    <row r="614" spans="1:8">
      <c r="A614" s="6">
        <v>276</v>
      </c>
      <c r="B614" s="6">
        <v>613</v>
      </c>
      <c r="C614" s="11" t="s">
        <v>58</v>
      </c>
      <c r="D614" s="9" t="str">
        <f>IFERROR(LOOKUP(C614,[1]Expense!$A:$A,[1]Expense!$B:$B),"")</f>
        <v xml:space="preserve">Biaya Upah Pengemasan Produk </v>
      </c>
      <c r="G614" s="23">
        <v>-450000</v>
      </c>
      <c r="H614" s="11" t="s">
        <v>655</v>
      </c>
    </row>
    <row r="615" spans="1:8">
      <c r="A615" s="6">
        <v>276</v>
      </c>
      <c r="B615" s="6">
        <v>614</v>
      </c>
      <c r="C615" s="11" t="s">
        <v>58</v>
      </c>
      <c r="D615" s="9" t="str">
        <f>IFERROR(LOOKUP(C615,[1]Expense!$A:$A,[1]Expense!$B:$B),"")</f>
        <v xml:space="preserve">Biaya Upah Pengemasan Produk </v>
      </c>
      <c r="E615" s="11"/>
      <c r="F615" s="11"/>
      <c r="G615" s="23">
        <v>-450000</v>
      </c>
      <c r="H615" s="11" t="s">
        <v>656</v>
      </c>
    </row>
    <row r="616" spans="1:8">
      <c r="A616" s="6">
        <v>277</v>
      </c>
      <c r="B616" s="6">
        <v>615</v>
      </c>
      <c r="C616" s="11" t="s">
        <v>60</v>
      </c>
      <c r="D616" s="9" t="str">
        <f>IFERROR(LOOKUP(C616,[1]Expense!$A:$A,[1]Expense!$B:$B),"")</f>
        <v xml:space="preserve">Biaya Upah Lembur </v>
      </c>
      <c r="E616" s="11"/>
      <c r="F616" s="11"/>
      <c r="G616" s="23">
        <v>-90000</v>
      </c>
      <c r="H616" s="11" t="s">
        <v>657</v>
      </c>
    </row>
    <row r="617" spans="1:8">
      <c r="A617" s="6">
        <v>277</v>
      </c>
      <c r="B617" s="6">
        <v>616</v>
      </c>
      <c r="C617" s="11" t="s">
        <v>60</v>
      </c>
      <c r="D617" s="9" t="str">
        <f>IFERROR(LOOKUP(C617,[1]Expense!$A:$A,[1]Expense!$B:$B),"")</f>
        <v xml:space="preserve">Biaya Upah Lembur </v>
      </c>
      <c r="E617" s="11"/>
      <c r="F617" s="11"/>
      <c r="G617" s="23">
        <v>-90000</v>
      </c>
      <c r="H617" s="11" t="s">
        <v>658</v>
      </c>
    </row>
    <row r="618" spans="1:8">
      <c r="A618" s="6">
        <v>277</v>
      </c>
      <c r="B618" s="6">
        <v>617</v>
      </c>
      <c r="C618" s="11" t="s">
        <v>60</v>
      </c>
      <c r="D618" s="9" t="str">
        <f>IFERROR(LOOKUP(C618,[1]Expense!$A:$A,[1]Expense!$B:$B),"")</f>
        <v xml:space="preserve">Biaya Upah Lembur </v>
      </c>
      <c r="E618" s="11"/>
      <c r="F618" s="11"/>
      <c r="G618" s="23">
        <v>-90000</v>
      </c>
      <c r="H618" s="11" t="s">
        <v>659</v>
      </c>
    </row>
    <row r="619" spans="1:8">
      <c r="A619" s="6">
        <v>277</v>
      </c>
      <c r="B619" s="6">
        <v>618</v>
      </c>
      <c r="C619" s="11" t="s">
        <v>60</v>
      </c>
      <c r="D619" s="9" t="str">
        <f>IFERROR(LOOKUP(C619,[1]Expense!$A:$A,[1]Expense!$B:$B),"")</f>
        <v xml:space="preserve">Biaya Upah Lembur </v>
      </c>
      <c r="E619" s="11"/>
      <c r="F619" s="11"/>
      <c r="G619" s="23">
        <v>-90000</v>
      </c>
      <c r="H619" s="11" t="s">
        <v>660</v>
      </c>
    </row>
    <row r="620" spans="1:8">
      <c r="A620" s="6">
        <v>277</v>
      </c>
      <c r="B620" s="6">
        <v>619</v>
      </c>
      <c r="C620" s="11" t="s">
        <v>60</v>
      </c>
      <c r="D620" s="9" t="str">
        <f>IFERROR(LOOKUP(C620,[1]Expense!$A:$A,[1]Expense!$B:$B),"")</f>
        <v xml:space="preserve">Biaya Upah Lembur </v>
      </c>
      <c r="G620" s="23">
        <v>-90000</v>
      </c>
      <c r="H620" s="11" t="s">
        <v>661</v>
      </c>
    </row>
    <row r="621" spans="1:8">
      <c r="A621" s="6">
        <v>277</v>
      </c>
      <c r="B621" s="6">
        <v>620</v>
      </c>
      <c r="C621" s="11" t="s">
        <v>60</v>
      </c>
      <c r="D621" s="9" t="str">
        <f>IFERROR(LOOKUP(C621,[1]Expense!$A:$A,[1]Expense!$B:$B),"")</f>
        <v xml:space="preserve">Biaya Upah Lembur </v>
      </c>
      <c r="G621" s="23">
        <v>-90000</v>
      </c>
      <c r="H621" s="11" t="s">
        <v>662</v>
      </c>
    </row>
    <row r="622" spans="1:8">
      <c r="A622" s="6">
        <v>278</v>
      </c>
      <c r="B622" s="6">
        <v>621</v>
      </c>
      <c r="D622" s="9" t="str">
        <f>IFERROR(LOOKUP(C622,[1]Expense!$A:$A,[1]Expense!$B:$B),"")</f>
        <v/>
      </c>
      <c r="G622" s="23">
        <v>316793</v>
      </c>
      <c r="H622" s="11" t="s">
        <v>663</v>
      </c>
    </row>
    <row r="623" spans="1:8">
      <c r="A623" s="6">
        <v>279</v>
      </c>
      <c r="B623" s="6">
        <v>622</v>
      </c>
      <c r="D623" s="9" t="str">
        <f>IFERROR(LOOKUP(C623,[1]Expense!$A:$A,[1]Expense!$B:$B),"")</f>
        <v/>
      </c>
      <c r="G623" s="23">
        <v>1591602</v>
      </c>
      <c r="H623" s="11" t="s">
        <v>663</v>
      </c>
    </row>
    <row r="624" spans="1:8">
      <c r="A624" s="6">
        <v>280</v>
      </c>
      <c r="B624" s="6">
        <v>623</v>
      </c>
      <c r="D624" s="9" t="str">
        <f>IFERROR(LOOKUP(C624,[1]Expense!$A:$A,[1]Expense!$B:$B),"")</f>
        <v/>
      </c>
      <c r="E624" s="11"/>
      <c r="F624" s="11"/>
      <c r="G624" s="23">
        <v>126855798</v>
      </c>
      <c r="H624" s="11" t="s">
        <v>625</v>
      </c>
    </row>
    <row r="625" spans="1:8">
      <c r="A625" s="6">
        <v>281</v>
      </c>
      <c r="B625" s="6">
        <v>624</v>
      </c>
      <c r="D625" s="9" t="str">
        <f>IFERROR(LOOKUP(C625,[1]Expense!$A:$A,[1]Expense!$B:$B),"")</f>
        <v/>
      </c>
      <c r="E625" s="11"/>
      <c r="F625" s="11"/>
      <c r="G625" s="23">
        <v>34517296</v>
      </c>
      <c r="H625" s="11" t="s">
        <v>663</v>
      </c>
    </row>
    <row r="626" spans="1:8">
      <c r="A626" s="6">
        <v>282</v>
      </c>
      <c r="B626" s="6">
        <v>625</v>
      </c>
      <c r="C626" s="11" t="s">
        <v>667</v>
      </c>
      <c r="D626" s="9" t="str">
        <f>IFERROR(LOOKUP(C626,[1]Expense!$A:$A,[1]Expense!$B:$B),"")</f>
        <v xml:space="preserve">Biaya Telekomunikasi </v>
      </c>
      <c r="G626" s="23">
        <v>-65860</v>
      </c>
      <c r="H626" s="11" t="s">
        <v>665</v>
      </c>
    </row>
    <row r="627" spans="1:8">
      <c r="A627" s="6">
        <v>282</v>
      </c>
      <c r="B627" s="6">
        <v>626</v>
      </c>
      <c r="C627" s="11" t="s">
        <v>667</v>
      </c>
      <c r="D627" s="9" t="str">
        <f>IFERROR(LOOKUP(C627,[1]Expense!$A:$A,[1]Expense!$B:$B),"")</f>
        <v xml:space="preserve">Biaya Telekomunikasi </v>
      </c>
      <c r="G627" s="23">
        <v>-65860</v>
      </c>
      <c r="H627" s="11" t="s">
        <v>666</v>
      </c>
    </row>
    <row r="628" spans="1:8">
      <c r="A628" s="6">
        <v>283</v>
      </c>
      <c r="B628" s="6">
        <v>627</v>
      </c>
      <c r="C628" s="11" t="s">
        <v>79</v>
      </c>
      <c r="D628" s="9" t="str">
        <f>IFERROR(LOOKUP(C628,[1]Expense!$A:$A,[1]Expense!$B:$B),"")</f>
        <v xml:space="preserve">Biaya Penggunaan Listrik PLN </v>
      </c>
      <c r="G628" s="23">
        <v>-515000</v>
      </c>
      <c r="H628" s="11" t="s">
        <v>668</v>
      </c>
    </row>
    <row r="629" spans="1:8">
      <c r="A629" s="6">
        <v>284</v>
      </c>
      <c r="B629" s="6">
        <v>628</v>
      </c>
      <c r="D629" s="9" t="str">
        <f>IFERROR(LOOKUP(C629,[1]Expense!$A:$A,[1]Expense!$B:$B),"")</f>
        <v/>
      </c>
      <c r="G629" s="23">
        <v>500000000</v>
      </c>
      <c r="H629" s="11" t="s">
        <v>663</v>
      </c>
    </row>
    <row r="630" spans="1:8">
      <c r="A630" s="6">
        <v>285</v>
      </c>
      <c r="B630" s="6">
        <v>629</v>
      </c>
      <c r="D630" s="9" t="str">
        <f>IFERROR(LOOKUP(C630,[1]Expense!$A:$A,[1]Expense!$B:$B),"")</f>
        <v/>
      </c>
      <c r="G630" s="23">
        <v>500000000</v>
      </c>
      <c r="H630" s="11" t="s">
        <v>663</v>
      </c>
    </row>
    <row r="631" spans="1:8">
      <c r="A631" s="6">
        <v>286</v>
      </c>
      <c r="B631" s="6">
        <v>630</v>
      </c>
      <c r="D631" s="9" t="str">
        <f>IFERROR(LOOKUP(C631,[1]Expense!$A:$A,[1]Expense!$B:$B),"")</f>
        <v/>
      </c>
      <c r="G631" s="23">
        <v>47779151</v>
      </c>
      <c r="H631" s="11" t="s">
        <v>663</v>
      </c>
    </row>
    <row r="632" spans="1:8">
      <c r="A632" s="6">
        <v>287</v>
      </c>
      <c r="B632" s="6">
        <v>631</v>
      </c>
      <c r="D632" s="9" t="str">
        <f>IFERROR(LOOKUP(C632,[1]Expense!$A:$A,[1]Expense!$B:$B),"")</f>
        <v/>
      </c>
      <c r="G632" s="23">
        <v>252066207</v>
      </c>
      <c r="H632" s="11" t="s">
        <v>669</v>
      </c>
    </row>
    <row r="633" spans="1:8">
      <c r="A633" s="6">
        <v>288</v>
      </c>
      <c r="B633" s="6">
        <v>632</v>
      </c>
      <c r="D633" s="9" t="str">
        <f>IFERROR(LOOKUP(C633,[1]Expense!$A:$A,[1]Expense!$B:$B),"")</f>
        <v/>
      </c>
      <c r="E633" s="11"/>
      <c r="F633" s="11"/>
      <c r="G633" s="23">
        <v>200154642</v>
      </c>
      <c r="H633" s="11" t="s">
        <v>670</v>
      </c>
    </row>
    <row r="634" spans="1:8">
      <c r="A634" s="6">
        <v>289</v>
      </c>
      <c r="B634" s="6">
        <v>633</v>
      </c>
      <c r="D634" s="9" t="str">
        <f>IFERROR(LOOKUP(C634,[1]Expense!$A:$A,[1]Expense!$B:$B),"")</f>
        <v/>
      </c>
      <c r="E634" s="11" t="s">
        <v>671</v>
      </c>
      <c r="F634" s="11" t="s">
        <v>43</v>
      </c>
      <c r="G634" s="23">
        <v>-500000000</v>
      </c>
      <c r="H634" s="11" t="s">
        <v>559</v>
      </c>
    </row>
    <row r="635" spans="1:8">
      <c r="A635" s="6">
        <v>290</v>
      </c>
      <c r="B635" s="6">
        <v>634</v>
      </c>
      <c r="D635" s="9" t="str">
        <f>IFERROR(LOOKUP(C635,[1]Expense!$A:$A,[1]Expense!$B:$B),"")</f>
        <v/>
      </c>
      <c r="E635" s="11" t="s">
        <v>672</v>
      </c>
      <c r="F635" s="11" t="s">
        <v>43</v>
      </c>
      <c r="G635" s="23">
        <v>-333453800</v>
      </c>
      <c r="H635" s="11" t="s">
        <v>559</v>
      </c>
    </row>
    <row r="636" spans="1:8">
      <c r="A636" s="6">
        <v>290</v>
      </c>
      <c r="B636" s="6">
        <v>635</v>
      </c>
      <c r="D636" s="9" t="str">
        <f>IFERROR(LOOKUP(C636,[1]Expense!$A:$A,[1]Expense!$B:$B),"")</f>
        <v/>
      </c>
      <c r="E636" s="11" t="s">
        <v>672</v>
      </c>
      <c r="F636" s="11" t="s">
        <v>43</v>
      </c>
      <c r="G636" s="23">
        <v>-166546200</v>
      </c>
      <c r="H636" s="11" t="s">
        <v>674</v>
      </c>
    </row>
    <row r="637" spans="1:8">
      <c r="A637" s="6">
        <v>291</v>
      </c>
      <c r="B637" s="6">
        <v>636</v>
      </c>
      <c r="D637" s="9" t="str">
        <f>IFERROR(LOOKUP(C637,[1]Expense!$A:$A,[1]Expense!$B:$B),"")</f>
        <v/>
      </c>
      <c r="E637" s="11" t="s">
        <v>673</v>
      </c>
      <c r="F637" s="11" t="s">
        <v>43</v>
      </c>
      <c r="G637" s="23">
        <v>-500000000</v>
      </c>
      <c r="H637" s="11" t="s">
        <v>674</v>
      </c>
    </row>
    <row r="638" spans="1:8">
      <c r="A638" s="6">
        <v>292</v>
      </c>
      <c r="B638" s="6">
        <v>637</v>
      </c>
      <c r="D638" s="9" t="str">
        <f>IFERROR(LOOKUP(C638,[1]Expense!$A:$A,[1]Expense!$B:$B),"")</f>
        <v/>
      </c>
      <c r="G638" s="23">
        <v>-112000</v>
      </c>
      <c r="H638" s="11" t="s">
        <v>366</v>
      </c>
    </row>
    <row r="639" spans="1:8">
      <c r="A639" s="6">
        <v>293</v>
      </c>
      <c r="B639" s="6">
        <v>638</v>
      </c>
      <c r="D639" s="9" t="str">
        <f>IFERROR(LOOKUP(C639,[1]Expense!$A:$A,[1]Expense!$B:$B),"")</f>
        <v/>
      </c>
      <c r="G639" s="23">
        <v>-340000</v>
      </c>
      <c r="H639" s="11" t="s">
        <v>507</v>
      </c>
    </row>
    <row r="640" spans="1:8">
      <c r="A640" s="6">
        <v>294</v>
      </c>
      <c r="B640" s="6">
        <v>639</v>
      </c>
      <c r="D640" s="9" t="str">
        <f>IFERROR(LOOKUP(C640,[1]Expense!$A:$A,[1]Expense!$B:$B),"")</f>
        <v/>
      </c>
      <c r="G640" s="23">
        <v>4434000</v>
      </c>
      <c r="H640" s="11" t="s">
        <v>677</v>
      </c>
    </row>
    <row r="641" spans="1:8">
      <c r="A641" s="6">
        <v>295</v>
      </c>
      <c r="B641" s="6">
        <v>640</v>
      </c>
      <c r="D641" s="9" t="str">
        <f>IFERROR(LOOKUP(C641,[1]Expense!$A:$A,[1]Expense!$B:$B),"")</f>
        <v/>
      </c>
      <c r="E641" s="11"/>
      <c r="F641" s="11"/>
      <c r="G641" s="23">
        <v>121875000</v>
      </c>
      <c r="H641" s="11" t="s">
        <v>678</v>
      </c>
    </row>
    <row r="642" spans="1:8">
      <c r="A642" s="6">
        <v>296</v>
      </c>
      <c r="B642" s="6">
        <v>641</v>
      </c>
      <c r="D642" s="9" t="str">
        <f>IFERROR(LOOKUP(C642,[1]Expense!$A:$A,[1]Expense!$B:$B),"")</f>
        <v/>
      </c>
      <c r="E642" s="11" t="s">
        <v>680</v>
      </c>
      <c r="F642" s="11" t="s">
        <v>43</v>
      </c>
      <c r="G642" s="23">
        <v>-4434000</v>
      </c>
      <c r="H642" s="11" t="s">
        <v>677</v>
      </c>
    </row>
    <row r="643" spans="1:8">
      <c r="A643" s="6">
        <v>297</v>
      </c>
      <c r="B643" s="6">
        <v>642</v>
      </c>
      <c r="D643" s="9" t="str">
        <f>IFERROR(LOOKUP(C643,[1]Expense!$A:$A,[1]Expense!$B:$B),"")</f>
        <v/>
      </c>
      <c r="E643" s="11" t="s">
        <v>681</v>
      </c>
      <c r="F643" s="11" t="s">
        <v>43</v>
      </c>
      <c r="G643" s="23">
        <v>-116875000</v>
      </c>
      <c r="H643" s="11" t="s">
        <v>679</v>
      </c>
    </row>
    <row r="644" spans="1:8">
      <c r="A644" s="6">
        <v>298</v>
      </c>
      <c r="B644" s="6">
        <v>643</v>
      </c>
      <c r="D644" s="9" t="str">
        <f>IFERROR(LOOKUP(C644,[1]Expense!$A:$A,[1]Expense!$B:$B),"")</f>
        <v/>
      </c>
      <c r="E644" s="11" t="s">
        <v>682</v>
      </c>
      <c r="F644" s="11" t="s">
        <v>43</v>
      </c>
      <c r="G644" s="23">
        <v>-599445</v>
      </c>
      <c r="H644" s="11" t="s">
        <v>683</v>
      </c>
    </row>
    <row r="645" spans="1:8">
      <c r="A645" s="6">
        <v>299</v>
      </c>
      <c r="B645" s="6">
        <v>644</v>
      </c>
      <c r="D645" s="9" t="str">
        <f>IFERROR(LOOKUP(C645,[1]Expense!$A:$A,[1]Expense!$B:$B),"")</f>
        <v/>
      </c>
      <c r="E645" s="11" t="s">
        <v>684</v>
      </c>
      <c r="F645" s="11" t="s">
        <v>43</v>
      </c>
      <c r="G645" s="23">
        <v>-225000</v>
      </c>
      <c r="H645" s="11" t="s">
        <v>685</v>
      </c>
    </row>
    <row r="646" spans="1:8">
      <c r="A646" s="6">
        <v>299</v>
      </c>
      <c r="B646" s="6">
        <v>645</v>
      </c>
      <c r="D646" s="9" t="str">
        <f>IFERROR(LOOKUP(C646,[1]Expense!$A:$A,[1]Expense!$B:$B),"")</f>
        <v/>
      </c>
      <c r="E646" s="11" t="s">
        <v>684</v>
      </c>
      <c r="F646" s="11" t="s">
        <v>43</v>
      </c>
      <c r="G646" s="23">
        <v>-225000</v>
      </c>
      <c r="H646" s="11" t="s">
        <v>686</v>
      </c>
    </row>
    <row r="647" spans="1:8">
      <c r="A647" s="6">
        <v>299</v>
      </c>
      <c r="B647" s="6">
        <v>646</v>
      </c>
      <c r="D647" s="9" t="str">
        <f>IFERROR(LOOKUP(C647,[1]Expense!$A:$A,[1]Expense!$B:$B),"")</f>
        <v/>
      </c>
      <c r="E647" s="11" t="s">
        <v>684</v>
      </c>
      <c r="F647" s="11" t="s">
        <v>43</v>
      </c>
      <c r="G647" s="23">
        <v>-225000</v>
      </c>
      <c r="H647" s="11" t="s">
        <v>687</v>
      </c>
    </row>
    <row r="648" spans="1:8">
      <c r="A648" s="6">
        <v>300</v>
      </c>
      <c r="B648" s="6">
        <v>647</v>
      </c>
      <c r="D648" s="9" t="str">
        <f>IFERROR(LOOKUP(C648,[1]Expense!$A:$A,[1]Expense!$B:$B),"")</f>
        <v/>
      </c>
      <c r="E648" s="11"/>
      <c r="G648" s="23">
        <v>-340000</v>
      </c>
      <c r="H648" s="11" t="s">
        <v>507</v>
      </c>
    </row>
    <row r="649" spans="1:8">
      <c r="A649" s="6">
        <v>301</v>
      </c>
      <c r="B649" s="6">
        <v>648</v>
      </c>
      <c r="C649" s="11" t="s">
        <v>58</v>
      </c>
      <c r="D649" s="9" t="str">
        <f>IFERROR(LOOKUP(C649,[1]Expense!$A:$A,[1]Expense!$B:$B),"")</f>
        <v xml:space="preserve">Biaya Upah Pengemasan Produk </v>
      </c>
      <c r="E649" s="17"/>
      <c r="G649" s="23">
        <v>-450000</v>
      </c>
      <c r="H649" s="11" t="s">
        <v>689</v>
      </c>
    </row>
    <row r="650" spans="1:8">
      <c r="A650" s="6">
        <v>302</v>
      </c>
      <c r="B650" s="6">
        <v>649</v>
      </c>
      <c r="C650" s="11" t="s">
        <v>58</v>
      </c>
      <c r="D650" s="9" t="str">
        <f>IFERROR(LOOKUP(C650,[1]Expense!$A:$A,[1]Expense!$B:$B),"")</f>
        <v xml:space="preserve">Biaya Upah Pengemasan Produk </v>
      </c>
      <c r="E650" s="17"/>
      <c r="F650" s="11"/>
      <c r="G650" s="23">
        <v>-450000</v>
      </c>
      <c r="H650" s="11" t="s">
        <v>690</v>
      </c>
    </row>
    <row r="651" spans="1:8">
      <c r="A651" s="6">
        <v>302</v>
      </c>
      <c r="B651" s="6">
        <v>650</v>
      </c>
      <c r="C651" s="11" t="s">
        <v>58</v>
      </c>
      <c r="D651" s="9" t="str">
        <f>IFERROR(LOOKUP(C651,[1]Expense!$A:$A,[1]Expense!$B:$B),"")</f>
        <v xml:space="preserve">Biaya Upah Pengemasan Produk </v>
      </c>
      <c r="E651" s="17"/>
      <c r="G651" s="23">
        <v>-450000</v>
      </c>
      <c r="H651" s="11" t="s">
        <v>691</v>
      </c>
    </row>
    <row r="652" spans="1:8">
      <c r="A652" s="6">
        <v>302</v>
      </c>
      <c r="B652" s="6">
        <v>651</v>
      </c>
      <c r="C652" s="11" t="s">
        <v>58</v>
      </c>
      <c r="D652" s="9" t="str">
        <f>IFERROR(LOOKUP(C652,[1]Expense!$A:$A,[1]Expense!$B:$B),"")</f>
        <v xml:space="preserve">Biaya Upah Pengemasan Produk </v>
      </c>
      <c r="E652" s="17"/>
      <c r="G652" s="23">
        <v>-450000</v>
      </c>
      <c r="H652" s="11" t="s">
        <v>692</v>
      </c>
    </row>
    <row r="653" spans="1:8">
      <c r="A653" s="6">
        <v>302</v>
      </c>
      <c r="B653" s="6">
        <v>652</v>
      </c>
      <c r="C653" s="11" t="s">
        <v>58</v>
      </c>
      <c r="D653" s="9" t="str">
        <f>IFERROR(LOOKUP(C653,[1]Expense!$A:$A,[1]Expense!$B:$B),"")</f>
        <v xml:space="preserve">Biaya Upah Pengemasan Produk </v>
      </c>
      <c r="E653" s="17"/>
      <c r="G653" s="23">
        <v>-450000</v>
      </c>
      <c r="H653" s="11" t="s">
        <v>693</v>
      </c>
    </row>
    <row r="654" spans="1:8">
      <c r="A654" s="6">
        <v>302</v>
      </c>
      <c r="B654" s="6">
        <v>653</v>
      </c>
      <c r="C654" s="11" t="s">
        <v>58</v>
      </c>
      <c r="D654" s="9" t="str">
        <f>IFERROR(LOOKUP(C654,[1]Expense!$A:$A,[1]Expense!$B:$B),"")</f>
        <v xml:space="preserve">Biaya Upah Pengemasan Produk </v>
      </c>
      <c r="E654" s="17"/>
      <c r="G654" s="23">
        <v>-450000</v>
      </c>
      <c r="H654" s="11" t="s">
        <v>694</v>
      </c>
    </row>
    <row r="655" spans="1:8">
      <c r="A655" s="6">
        <v>303</v>
      </c>
      <c r="B655" s="6">
        <v>654</v>
      </c>
      <c r="C655" s="11" t="s">
        <v>60</v>
      </c>
      <c r="D655" s="9" t="str">
        <f>IFERROR(LOOKUP(C655,[1]Expense!$A:$A,[1]Expense!$B:$B),"")</f>
        <v xml:space="preserve">Biaya Upah Lembur </v>
      </c>
      <c r="E655" s="17"/>
      <c r="G655" s="23">
        <v>-90000</v>
      </c>
      <c r="H655" s="11" t="s">
        <v>695</v>
      </c>
    </row>
    <row r="656" spans="1:8">
      <c r="A656" s="6">
        <v>303</v>
      </c>
      <c r="B656" s="6">
        <v>655</v>
      </c>
      <c r="C656" s="11" t="s">
        <v>60</v>
      </c>
      <c r="D656" s="9" t="str">
        <f>IFERROR(LOOKUP(C656,[1]Expense!$A:$A,[1]Expense!$B:$B),"")</f>
        <v xml:space="preserve">Biaya Upah Lembur </v>
      </c>
      <c r="E656" s="17"/>
      <c r="G656" s="23">
        <v>-90000</v>
      </c>
      <c r="H656" s="11" t="s">
        <v>696</v>
      </c>
    </row>
    <row r="657" spans="1:8">
      <c r="A657" s="6">
        <v>303</v>
      </c>
      <c r="B657" s="6">
        <v>656</v>
      </c>
      <c r="C657" s="11" t="s">
        <v>60</v>
      </c>
      <c r="D657" s="9" t="str">
        <f>IFERROR(LOOKUP(C657,[1]Expense!$A:$A,[1]Expense!$B:$B),"")</f>
        <v xml:space="preserve">Biaya Upah Lembur </v>
      </c>
      <c r="E657" s="17"/>
      <c r="G657" s="23">
        <v>-90000</v>
      </c>
      <c r="H657" s="11" t="s">
        <v>697</v>
      </c>
    </row>
    <row r="658" spans="1:8">
      <c r="A658" s="6">
        <v>303</v>
      </c>
      <c r="B658" s="6">
        <v>657</v>
      </c>
      <c r="C658" s="11" t="s">
        <v>60</v>
      </c>
      <c r="D658" s="9" t="str">
        <f>IFERROR(LOOKUP(C658,[1]Expense!$A:$A,[1]Expense!$B:$B),"")</f>
        <v xml:space="preserve">Biaya Upah Lembur </v>
      </c>
      <c r="E658" s="17"/>
      <c r="G658" s="23">
        <v>-90000</v>
      </c>
      <c r="H658" s="11" t="s">
        <v>698</v>
      </c>
    </row>
    <row r="659" spans="1:8">
      <c r="A659" s="6">
        <v>303</v>
      </c>
      <c r="B659" s="6">
        <v>658</v>
      </c>
      <c r="C659" s="11" t="s">
        <v>60</v>
      </c>
      <c r="D659" s="9" t="str">
        <f>IFERROR(LOOKUP(C659,[1]Expense!$A:$A,[1]Expense!$B:$B),"")</f>
        <v xml:space="preserve">Biaya Upah Lembur </v>
      </c>
      <c r="E659" s="17"/>
      <c r="G659" s="23">
        <v>-90000</v>
      </c>
      <c r="H659" s="11" t="s">
        <v>699</v>
      </c>
    </row>
    <row r="660" spans="1:8">
      <c r="A660" s="6">
        <v>303</v>
      </c>
      <c r="B660" s="6">
        <v>659</v>
      </c>
      <c r="C660" s="11" t="s">
        <v>60</v>
      </c>
      <c r="D660" s="9" t="str">
        <f>IFERROR(LOOKUP(C660,[1]Expense!$A:$A,[1]Expense!$B:$B),"")</f>
        <v xml:space="preserve">Biaya Upah Lembur </v>
      </c>
      <c r="E660" s="17"/>
      <c r="G660" s="23">
        <v>-90000</v>
      </c>
      <c r="H660" s="11" t="s">
        <v>700</v>
      </c>
    </row>
    <row r="661" spans="1:8">
      <c r="A661" s="6">
        <v>304</v>
      </c>
      <c r="B661" s="6">
        <v>660</v>
      </c>
      <c r="D661" s="9" t="str">
        <f>IFERROR(LOOKUP(C661,[1]Expense!$A:$A,[1]Expense!$B:$B),"")</f>
        <v/>
      </c>
      <c r="E661" s="17"/>
      <c r="G661" s="23">
        <v>172101707</v>
      </c>
      <c r="H661" s="11" t="s">
        <v>678</v>
      </c>
    </row>
    <row r="662" spans="1:8">
      <c r="A662" s="6">
        <v>305</v>
      </c>
      <c r="B662" s="6">
        <v>661</v>
      </c>
      <c r="D662" s="9" t="str">
        <f>IFERROR(LOOKUP(C662,[1]Expense!$A:$A,[1]Expense!$B:$B),"")</f>
        <v/>
      </c>
      <c r="E662" s="17"/>
      <c r="F662" s="11"/>
      <c r="G662" s="23">
        <v>413581393</v>
      </c>
      <c r="H662" s="11" t="s">
        <v>701</v>
      </c>
    </row>
    <row r="663" spans="1:8">
      <c r="A663" s="6">
        <v>306</v>
      </c>
      <c r="B663" s="6">
        <v>662</v>
      </c>
      <c r="D663" s="9" t="str">
        <f>IFERROR(LOOKUP(C663,[1]Expense!$A:$A,[1]Expense!$B:$B),"")</f>
        <v/>
      </c>
      <c r="E663" s="17"/>
      <c r="G663" s="23">
        <v>15819</v>
      </c>
      <c r="H663" s="11" t="s">
        <v>702</v>
      </c>
    </row>
    <row r="664" spans="1:8">
      <c r="A664" s="6">
        <v>307</v>
      </c>
      <c r="B664" s="6">
        <v>663</v>
      </c>
      <c r="D664" s="9" t="str">
        <f>IFERROR(LOOKUP(C664,[1]Expense!$A:$A,[1]Expense!$B:$B),"")</f>
        <v/>
      </c>
      <c r="E664" s="17"/>
      <c r="G664" s="23">
        <v>214301081</v>
      </c>
      <c r="H664" s="11" t="s">
        <v>713</v>
      </c>
    </row>
    <row r="665" spans="1:8">
      <c r="A665" s="6">
        <v>308</v>
      </c>
      <c r="B665" s="6">
        <v>664</v>
      </c>
      <c r="D665" s="9" t="str">
        <f>IFERROR(LOOKUP(C665,[1]Expense!$A:$A,[1]Expense!$B:$B),"")</f>
        <v/>
      </c>
      <c r="E665" s="17"/>
      <c r="G665" s="23">
        <v>729100219</v>
      </c>
      <c r="H665" s="11" t="s">
        <v>703</v>
      </c>
    </row>
    <row r="666" spans="1:8">
      <c r="A666" s="6">
        <v>309</v>
      </c>
      <c r="B666" s="6">
        <v>665</v>
      </c>
      <c r="D666" s="9" t="str">
        <f>IFERROR(LOOKUP(C666,[1]Expense!$A:$A,[1]Expense!$B:$B),"")</f>
        <v/>
      </c>
      <c r="E666" s="18" t="s">
        <v>705</v>
      </c>
      <c r="F666" s="11" t="s">
        <v>43</v>
      </c>
      <c r="G666" s="23">
        <v>-800000000</v>
      </c>
      <c r="H666" s="11" t="s">
        <v>674</v>
      </c>
    </row>
    <row r="667" spans="1:8">
      <c r="A667" s="6">
        <v>310</v>
      </c>
      <c r="B667" s="6">
        <v>666</v>
      </c>
      <c r="D667" s="9" t="str">
        <f>IFERROR(LOOKUP(C667,[1]Expense!$A:$A,[1]Expense!$B:$B),"")</f>
        <v/>
      </c>
      <c r="E667" s="18" t="s">
        <v>704</v>
      </c>
      <c r="F667" s="11" t="s">
        <v>43</v>
      </c>
      <c r="G667" s="23">
        <v>-800000000</v>
      </c>
      <c r="H667" s="11" t="s">
        <v>674</v>
      </c>
    </row>
    <row r="668" spans="1:8">
      <c r="A668" s="6">
        <v>311</v>
      </c>
      <c r="B668" s="6">
        <v>667</v>
      </c>
      <c r="D668" s="9" t="str">
        <f>IFERROR(LOOKUP(C668,[1]Expense!$A:$A,[1]Expense!$B:$B),"")</f>
        <v/>
      </c>
      <c r="E668" s="18"/>
      <c r="F668" s="11"/>
      <c r="G668" s="23">
        <v>-58000</v>
      </c>
      <c r="H668" s="11" t="s">
        <v>709</v>
      </c>
    </row>
    <row r="669" spans="1:8">
      <c r="A669" s="6">
        <v>312</v>
      </c>
      <c r="B669" s="6">
        <v>668</v>
      </c>
      <c r="D669" s="9" t="str">
        <f>IFERROR(LOOKUP(C669,[1]Expense!$A:$A,[1]Expense!$B:$B),"")</f>
        <v/>
      </c>
      <c r="E669" s="18"/>
      <c r="F669" s="11"/>
      <c r="G669" s="23">
        <v>-160000</v>
      </c>
      <c r="H669" s="11" t="s">
        <v>710</v>
      </c>
    </row>
    <row r="670" spans="1:8">
      <c r="A670" s="6">
        <v>313</v>
      </c>
      <c r="B670" s="6">
        <v>669</v>
      </c>
      <c r="C670" s="11" t="s">
        <v>78</v>
      </c>
      <c r="D670" s="9" t="str">
        <f>IFERROR(LOOKUP(C670,[1]Expense!$A:$A,[1]Expense!$B:$B),"")</f>
        <v xml:space="preserve">Biaya Upah Buruh Bongkar Muat </v>
      </c>
      <c r="E670" s="18"/>
      <c r="F670" s="11"/>
      <c r="G670" s="23">
        <v>-120000</v>
      </c>
      <c r="H670" s="11" t="s">
        <v>711</v>
      </c>
    </row>
    <row r="671" spans="1:8">
      <c r="A671" s="6">
        <v>313</v>
      </c>
      <c r="B671" s="6">
        <v>670</v>
      </c>
      <c r="C671" s="11" t="s">
        <v>84</v>
      </c>
      <c r="D671" s="9" t="str">
        <f>IFERROR(LOOKUP(C671,[1]Expense!$A:$A,[1]Expense!$B:$B),"")</f>
        <v xml:space="preserve">Biaya Sewa Kendaraan Operasional </v>
      </c>
      <c r="E671" s="18"/>
      <c r="F671" s="11"/>
      <c r="G671" s="23">
        <v>-125000</v>
      </c>
      <c r="H671" s="11" t="s">
        <v>712</v>
      </c>
    </row>
    <row r="672" spans="1:8">
      <c r="A672" s="6">
        <v>313</v>
      </c>
      <c r="B672" s="6">
        <v>671</v>
      </c>
      <c r="D672" s="9" t="str">
        <f>IFERROR(LOOKUP(C672,[1]Expense!$A:$A,[1]Expense!$B:$B),"")</f>
        <v/>
      </c>
      <c r="E672" s="18"/>
      <c r="F672" s="11"/>
      <c r="G672" s="23">
        <v>-30000</v>
      </c>
      <c r="H672" s="11" t="s">
        <v>159</v>
      </c>
    </row>
    <row r="673" spans="1:8">
      <c r="A673" s="6">
        <v>314</v>
      </c>
      <c r="B673" s="6">
        <v>672</v>
      </c>
      <c r="D673" s="9" t="str">
        <f>IFERROR(LOOKUP(C673,[1]Expense!$A:$A,[1]Expense!$B:$B),"")</f>
        <v/>
      </c>
      <c r="E673" s="18"/>
      <c r="F673" s="11"/>
      <c r="G673" s="23">
        <v>1274809</v>
      </c>
      <c r="H673" s="11" t="s">
        <v>701</v>
      </c>
    </row>
    <row r="674" spans="1:8">
      <c r="A674" s="6">
        <v>315</v>
      </c>
      <c r="B674" s="6">
        <v>673</v>
      </c>
      <c r="D674" s="9" t="str">
        <f>IFERROR(LOOKUP(C674,[1]Expense!$A:$A,[1]Expense!$B:$B),"")</f>
        <v/>
      </c>
      <c r="E674" s="18"/>
      <c r="F674" s="11"/>
      <c r="G674" s="23">
        <v>42353772</v>
      </c>
      <c r="H674" s="11" t="s">
        <v>715</v>
      </c>
    </row>
    <row r="675" spans="1:8">
      <c r="A675" s="6">
        <v>316</v>
      </c>
      <c r="B675" s="6">
        <v>674</v>
      </c>
      <c r="D675" s="9" t="str">
        <f>IFERROR(LOOKUP(C675,[1]Expense!$A:$A,[1]Expense!$B:$B),"")</f>
        <v/>
      </c>
      <c r="E675" s="18"/>
      <c r="F675" s="11"/>
      <c r="G675" s="23">
        <v>27271200</v>
      </c>
      <c r="H675" s="11" t="s">
        <v>713</v>
      </c>
    </row>
    <row r="676" spans="1:8">
      <c r="A676" s="6">
        <v>317</v>
      </c>
      <c r="B676" s="6">
        <v>675</v>
      </c>
      <c r="D676" s="9" t="str">
        <f>IFERROR(LOOKUP(C676,[1]Expense!$A:$A,[1]Expense!$B:$B),"")</f>
        <v/>
      </c>
      <c r="E676" s="18"/>
      <c r="F676" s="11"/>
      <c r="G676" s="23">
        <v>78770975</v>
      </c>
      <c r="H676" s="11" t="s">
        <v>713</v>
      </c>
    </row>
    <row r="677" spans="1:8">
      <c r="A677" s="6">
        <v>318</v>
      </c>
      <c r="B677" s="6">
        <v>676</v>
      </c>
      <c r="D677" s="9" t="str">
        <f>IFERROR(LOOKUP(C677,[1]Expense!$A:$A,[1]Expense!$B:$B),"")</f>
        <v/>
      </c>
      <c r="E677" s="18"/>
      <c r="F677" s="11"/>
      <c r="G677" s="23">
        <v>57638135</v>
      </c>
      <c r="H677" s="11" t="s">
        <v>717</v>
      </c>
    </row>
    <row r="678" spans="1:8">
      <c r="A678" s="6">
        <v>319</v>
      </c>
      <c r="B678" s="6">
        <v>677</v>
      </c>
      <c r="D678" s="9" t="str">
        <f>IFERROR(LOOKUP(C678,[1]Expense!$A:$A,[1]Expense!$B:$B),"")</f>
        <v/>
      </c>
      <c r="E678" s="18"/>
      <c r="F678" s="11"/>
      <c r="G678" s="23">
        <v>364550109</v>
      </c>
      <c r="H678" s="11" t="s">
        <v>718</v>
      </c>
    </row>
    <row r="679" spans="1:8">
      <c r="A679" s="6">
        <v>320</v>
      </c>
      <c r="B679" s="6">
        <v>678</v>
      </c>
      <c r="D679" s="9" t="str">
        <f>IFERROR(LOOKUP(C679,[1]Expense!$A:$A,[1]Expense!$B:$B),"")</f>
        <v/>
      </c>
      <c r="E679" s="18"/>
      <c r="F679" s="11"/>
      <c r="G679" s="23">
        <v>607943903</v>
      </c>
      <c r="H679" s="11" t="s">
        <v>719</v>
      </c>
    </row>
    <row r="680" spans="1:8">
      <c r="A680" s="6">
        <v>321</v>
      </c>
      <c r="B680" s="6">
        <v>679</v>
      </c>
      <c r="D680" s="9" t="str">
        <f>IFERROR(LOOKUP(C680,[1]Expense!$A:$A,[1]Expense!$B:$B),"")</f>
        <v/>
      </c>
      <c r="E680" s="18"/>
      <c r="F680" s="11"/>
      <c r="G680" s="23">
        <v>91096878</v>
      </c>
      <c r="H680" s="11" t="s">
        <v>720</v>
      </c>
    </row>
    <row r="681" spans="1:8">
      <c r="A681" s="6">
        <v>322</v>
      </c>
      <c r="B681" s="6">
        <v>680</v>
      </c>
      <c r="D681" s="9" t="str">
        <f>IFERROR(LOOKUP(C681,[1]Expense!$A:$A,[1]Expense!$B:$B),"")</f>
        <v/>
      </c>
      <c r="E681" s="18"/>
      <c r="F681" s="11"/>
      <c r="G681" s="23">
        <v>-274610531</v>
      </c>
      <c r="H681" s="11" t="s">
        <v>674</v>
      </c>
    </row>
    <row r="682" spans="1:8">
      <c r="A682" s="6">
        <v>322</v>
      </c>
      <c r="B682" s="6">
        <v>681</v>
      </c>
      <c r="D682" s="9" t="str">
        <f>IFERROR(LOOKUP(C682,[1]Expense!$A:$A,[1]Expense!$B:$B),"")</f>
        <v/>
      </c>
      <c r="G682" s="23">
        <v>-5812752</v>
      </c>
      <c r="H682" s="11" t="s">
        <v>725</v>
      </c>
    </row>
    <row r="683" spans="1:8">
      <c r="A683" s="6">
        <v>322</v>
      </c>
      <c r="B683" s="6">
        <v>682</v>
      </c>
      <c r="D683" s="9" t="str">
        <f>IFERROR(LOOKUP(C683,[1]Expense!$A:$A,[1]Expense!$B:$B),"")</f>
        <v/>
      </c>
      <c r="E683" s="11"/>
      <c r="F683" s="11"/>
      <c r="G683" s="23">
        <v>-43333812</v>
      </c>
      <c r="H683" s="11" t="s">
        <v>726</v>
      </c>
    </row>
    <row r="684" spans="1:8">
      <c r="A684" s="6">
        <v>322</v>
      </c>
      <c r="B684" s="6">
        <v>683</v>
      </c>
      <c r="D684" s="9" t="str">
        <f>IFERROR(LOOKUP(C684,[1]Expense!$A:$A,[1]Expense!$B:$B),"")</f>
        <v/>
      </c>
      <c r="E684" s="11"/>
      <c r="F684" s="11"/>
      <c r="G684" s="23">
        <v>-96777824</v>
      </c>
      <c r="H684" s="11" t="s">
        <v>727</v>
      </c>
    </row>
    <row r="685" spans="1:8">
      <c r="A685" s="6">
        <v>322</v>
      </c>
      <c r="B685" s="6">
        <v>684</v>
      </c>
      <c r="D685" s="9" t="str">
        <f>IFERROR(LOOKUP(C685,[1]Expense!$A:$A,[1]Expense!$B:$B),"")</f>
        <v/>
      </c>
      <c r="G685" s="23">
        <v>-54167850</v>
      </c>
      <c r="H685" s="11" t="s">
        <v>728</v>
      </c>
    </row>
    <row r="686" spans="1:8">
      <c r="A686" s="6">
        <v>322</v>
      </c>
      <c r="B686" s="6">
        <v>685</v>
      </c>
      <c r="D686" s="9" t="str">
        <f>IFERROR(LOOKUP(C686,[1]Expense!$A:$A,[1]Expense!$B:$B),"")</f>
        <v/>
      </c>
      <c r="G686" s="23">
        <v>-131734790</v>
      </c>
      <c r="H686" s="11" t="s">
        <v>729</v>
      </c>
    </row>
    <row r="687" spans="1:8">
      <c r="A687" s="6">
        <v>322</v>
      </c>
      <c r="B687" s="6">
        <v>686</v>
      </c>
      <c r="D687" s="9" t="str">
        <f>IFERROR(LOOKUP(C687,[1]Expense!$A:$A,[1]Expense!$B:$B),"")</f>
        <v/>
      </c>
      <c r="G687" s="23">
        <v>-147402708</v>
      </c>
      <c r="H687" s="11" t="s">
        <v>730</v>
      </c>
    </row>
    <row r="688" spans="1:8">
      <c r="A688" s="6">
        <v>322</v>
      </c>
      <c r="B688" s="6">
        <v>687</v>
      </c>
      <c r="D688" s="9" t="str">
        <f>IFERROR(LOOKUP(C688,[1]Expense!$A:$A,[1]Expense!$B:$B),"")</f>
        <v/>
      </c>
      <c r="G688" s="23">
        <v>-130562243</v>
      </c>
      <c r="H688" s="11" t="s">
        <v>731</v>
      </c>
    </row>
    <row r="689" spans="1:8">
      <c r="A689" s="6">
        <v>322</v>
      </c>
      <c r="B689" s="6">
        <v>688</v>
      </c>
      <c r="D689" s="9" t="str">
        <f>IFERROR(LOOKUP(C689,[1]Expense!$A:$A,[1]Expense!$B:$B),"")</f>
        <v/>
      </c>
      <c r="G689" s="23">
        <v>-86667625</v>
      </c>
      <c r="H689" s="11" t="s">
        <v>732</v>
      </c>
    </row>
    <row r="690" spans="1:8">
      <c r="A690" s="6">
        <v>322</v>
      </c>
      <c r="B690" s="6">
        <v>689</v>
      </c>
      <c r="D690" s="9" t="str">
        <f>IFERROR(LOOKUP(C690,[1]Expense!$A:$A,[1]Expense!$B:$B),"")</f>
        <v/>
      </c>
      <c r="G690" s="23">
        <v>-116561676</v>
      </c>
      <c r="H690" s="11" t="s">
        <v>733</v>
      </c>
    </row>
    <row r="691" spans="1:8">
      <c r="A691" s="6">
        <v>322</v>
      </c>
      <c r="B691" s="6">
        <v>690</v>
      </c>
      <c r="D691" s="9" t="str">
        <f>IFERROR(LOOKUP(C691,[1]Expense!$A:$A,[1]Expense!$B:$B),"")</f>
        <v/>
      </c>
      <c r="G691" s="23">
        <v>-112368189</v>
      </c>
      <c r="H691" s="11" t="s">
        <v>734</v>
      </c>
    </row>
    <row r="692" spans="1:8">
      <c r="A692" s="6">
        <v>323</v>
      </c>
      <c r="B692" s="6">
        <v>691</v>
      </c>
      <c r="D692" s="9" t="str">
        <f>IFERROR(LOOKUP(C692,[1]Expense!$A:$A,[1]Expense!$B:$B),"")</f>
        <v/>
      </c>
      <c r="E692" s="11"/>
      <c r="F692" s="11"/>
      <c r="G692" s="23">
        <v>-150000</v>
      </c>
      <c r="H692" s="11" t="s">
        <v>735</v>
      </c>
    </row>
    <row r="693" spans="1:8">
      <c r="A693" s="6">
        <v>324</v>
      </c>
      <c r="B693" s="6">
        <v>692</v>
      </c>
      <c r="D693" s="9" t="str">
        <f>IFERROR(LOOKUP(C693,[1]Expense!$A:$A,[1]Expense!$B:$B),"")</f>
        <v/>
      </c>
      <c r="E693" s="11"/>
      <c r="F693" s="11"/>
      <c r="G693" s="23">
        <v>-5000</v>
      </c>
      <c r="H693" s="11" t="s">
        <v>736</v>
      </c>
    </row>
    <row r="694" spans="1:8">
      <c r="A694" s="6">
        <v>324</v>
      </c>
      <c r="B694" s="6">
        <v>693</v>
      </c>
      <c r="C694" s="11" t="s">
        <v>270</v>
      </c>
      <c r="D694" s="9" t="str">
        <f>IFERROR(LOOKUP(C694,[1]Expense!$A:$A,[1]Expense!$B:$B),"")</f>
        <v xml:space="preserve">Biaya Retribusi Perjalanan Dinas </v>
      </c>
      <c r="G694" s="23">
        <v>-2000</v>
      </c>
      <c r="H694" s="11" t="s">
        <v>737</v>
      </c>
    </row>
    <row r="695" spans="1:8">
      <c r="A695" s="6">
        <v>324</v>
      </c>
      <c r="B695" s="6">
        <v>694</v>
      </c>
      <c r="C695" s="11" t="s">
        <v>270</v>
      </c>
      <c r="D695" s="9" t="str">
        <f>IFERROR(LOOKUP(C695,[1]Expense!$A:$A,[1]Expense!$B:$B),"")</f>
        <v xml:space="preserve">Biaya Retribusi Perjalanan Dinas </v>
      </c>
      <c r="E695" s="11"/>
      <c r="F695" s="11"/>
      <c r="G695" s="23">
        <v>-20000</v>
      </c>
      <c r="H695" s="11" t="s">
        <v>738</v>
      </c>
    </row>
    <row r="696" spans="1:8">
      <c r="A696" s="6">
        <v>324</v>
      </c>
      <c r="B696" s="6">
        <v>695</v>
      </c>
      <c r="C696" s="11" t="s">
        <v>270</v>
      </c>
      <c r="D696" s="9" t="str">
        <f>IFERROR(LOOKUP(C696,[1]Expense!$A:$A,[1]Expense!$B:$B),"")</f>
        <v xml:space="preserve">Biaya Retribusi Perjalanan Dinas </v>
      </c>
      <c r="E696" s="11"/>
      <c r="F696" s="11"/>
      <c r="G696" s="23">
        <v>-1000</v>
      </c>
      <c r="H696" s="11" t="s">
        <v>739</v>
      </c>
    </row>
    <row r="697" spans="1:8">
      <c r="A697" s="6">
        <v>324</v>
      </c>
      <c r="B697" s="6">
        <v>696</v>
      </c>
      <c r="D697" s="9" t="str">
        <f>IFERROR(LOOKUP(C697,[1]Expense!$A:$A,[1]Expense!$B:$B),"")</f>
        <v/>
      </c>
      <c r="G697" s="23">
        <v>-125000</v>
      </c>
      <c r="H697" s="11" t="s">
        <v>740</v>
      </c>
    </row>
    <row r="698" spans="1:8">
      <c r="A698" s="6">
        <v>324</v>
      </c>
      <c r="B698" s="6">
        <v>697</v>
      </c>
      <c r="C698" s="11" t="s">
        <v>271</v>
      </c>
      <c r="D698" s="9" t="str">
        <f>IFERROR(LOOKUP(C698,[1]Expense!$A:$A,[1]Expense!$B:$B),"")</f>
        <v xml:space="preserve">Biaya Bahan Bakar Minyak </v>
      </c>
      <c r="G698" s="23">
        <v>-30000</v>
      </c>
      <c r="H698" s="11" t="s">
        <v>649</v>
      </c>
    </row>
    <row r="699" spans="1:8">
      <c r="A699" s="6">
        <v>325</v>
      </c>
      <c r="B699" s="6">
        <v>698</v>
      </c>
      <c r="D699" s="9" t="str">
        <f>IFERROR(LOOKUP(C699,[1]Expense!$A:$A,[1]Expense!$B:$B),"")</f>
        <v/>
      </c>
      <c r="G699" s="23">
        <v>540000</v>
      </c>
      <c r="H699" s="11" t="s">
        <v>742</v>
      </c>
    </row>
    <row r="700" spans="1:8">
      <c r="A700" s="6">
        <v>325</v>
      </c>
      <c r="B700" s="6">
        <v>699</v>
      </c>
      <c r="D700" s="9" t="str">
        <f>IFERROR(LOOKUP(C700,[1]Expense!$A:$A,[1]Expense!$B:$B),"")</f>
        <v/>
      </c>
      <c r="G700" s="23">
        <v>2250000</v>
      </c>
      <c r="H700" s="11" t="s">
        <v>743</v>
      </c>
    </row>
    <row r="701" spans="1:8">
      <c r="A701" s="6">
        <v>325</v>
      </c>
      <c r="B701" s="6">
        <v>700</v>
      </c>
      <c r="D701" s="9" t="str">
        <f>IFERROR(LOOKUP(C701,[1]Expense!$A:$A,[1]Expense!$B:$B),"")</f>
        <v/>
      </c>
      <c r="G701" s="23">
        <v>3515000</v>
      </c>
      <c r="H701" s="11" t="s">
        <v>741</v>
      </c>
    </row>
    <row r="702" spans="1:8">
      <c r="A702" s="6">
        <v>326</v>
      </c>
      <c r="B702" s="6">
        <v>701</v>
      </c>
      <c r="D702" s="9" t="str">
        <f>IFERROR(LOOKUP(C702,[1]Expense!$A:$A,[1]Expense!$B:$B),"")</f>
        <v/>
      </c>
      <c r="G702" s="23">
        <v>-540000</v>
      </c>
      <c r="H702" s="11" t="s">
        <v>742</v>
      </c>
    </row>
    <row r="703" spans="1:8">
      <c r="A703" s="6">
        <v>326</v>
      </c>
      <c r="B703" s="6">
        <v>702</v>
      </c>
      <c r="D703" s="9" t="str">
        <f>IFERROR(LOOKUP(C703,[1]Expense!$A:$A,[1]Expense!$B:$B),"")</f>
        <v/>
      </c>
      <c r="G703" s="23">
        <v>-2250000</v>
      </c>
      <c r="H703" s="11" t="s">
        <v>743</v>
      </c>
    </row>
    <row r="704" spans="1:8">
      <c r="A704" s="6">
        <v>327</v>
      </c>
      <c r="B704" s="6">
        <v>703</v>
      </c>
      <c r="D704" s="9" t="str">
        <f>IFERROR(LOOKUP(C704,[1]Expense!$A:$A,[1]Expense!$B:$B),"")</f>
        <v/>
      </c>
      <c r="G704" s="23">
        <v>100000000</v>
      </c>
      <c r="H704" s="11" t="s">
        <v>528</v>
      </c>
    </row>
    <row r="705" spans="1:8">
      <c r="A705" s="6">
        <v>328</v>
      </c>
      <c r="B705" s="6">
        <v>704</v>
      </c>
      <c r="D705" s="9" t="str">
        <f>IFERROR(LOOKUP(C705,[1]Expense!$A:$A,[1]Expense!$B:$B),"")</f>
        <v/>
      </c>
      <c r="G705" s="23">
        <v>22815405</v>
      </c>
      <c r="H705" s="11" t="s">
        <v>744</v>
      </c>
    </row>
    <row r="706" spans="1:8">
      <c r="A706" s="6">
        <v>329</v>
      </c>
      <c r="B706" s="6">
        <v>705</v>
      </c>
      <c r="D706" s="9" t="str">
        <f>IFERROR(LOOKUP(C706,[1]Expense!$A:$A,[1]Expense!$B:$B),"")</f>
        <v/>
      </c>
      <c r="G706" s="23">
        <v>2184595</v>
      </c>
      <c r="H706" s="11" t="s">
        <v>755</v>
      </c>
    </row>
    <row r="707" spans="1:8">
      <c r="A707" s="6">
        <v>330</v>
      </c>
      <c r="B707" s="6">
        <v>706</v>
      </c>
      <c r="D707" s="9" t="str">
        <f>IFERROR(LOOKUP(C707,[1]Expense!$A:$A,[1]Expense!$B:$B),"")</f>
        <v/>
      </c>
      <c r="E707" s="11"/>
      <c r="F707" s="11"/>
      <c r="G707" s="23">
        <v>15000000</v>
      </c>
      <c r="H707" s="11" t="s">
        <v>720</v>
      </c>
    </row>
    <row r="708" spans="1:8">
      <c r="A708" s="6">
        <v>331</v>
      </c>
      <c r="B708" s="6">
        <v>707</v>
      </c>
      <c r="D708" s="9" t="str">
        <f>IFERROR(LOOKUP(C708,[1]Expense!$A:$A,[1]Expense!$B:$B),"")</f>
        <v/>
      </c>
      <c r="E708" s="11" t="s">
        <v>745</v>
      </c>
      <c r="F708" s="11" t="s">
        <v>43</v>
      </c>
      <c r="G708" s="23">
        <v>-540000</v>
      </c>
      <c r="H708" s="11" t="s">
        <v>742</v>
      </c>
    </row>
    <row r="709" spans="1:8">
      <c r="A709" s="6">
        <v>331</v>
      </c>
      <c r="B709" s="6">
        <v>708</v>
      </c>
      <c r="D709" s="9" t="str">
        <f>IFERROR(LOOKUP(C709,[1]Expense!$A:$A,[1]Expense!$B:$B),"")</f>
        <v/>
      </c>
      <c r="E709" s="11" t="s">
        <v>745</v>
      </c>
      <c r="F709" s="11" t="s">
        <v>43</v>
      </c>
      <c r="G709" s="23">
        <v>-2250000</v>
      </c>
      <c r="H709" s="11" t="s">
        <v>743</v>
      </c>
    </row>
    <row r="710" spans="1:8">
      <c r="A710" s="6">
        <v>331</v>
      </c>
      <c r="B710" s="6">
        <v>709</v>
      </c>
      <c r="D710" s="9" t="str">
        <f>IFERROR(LOOKUP(C710,[1]Expense!$A:$A,[1]Expense!$B:$B),"")</f>
        <v/>
      </c>
      <c r="E710" s="11" t="s">
        <v>745</v>
      </c>
      <c r="F710" s="11" t="s">
        <v>43</v>
      </c>
      <c r="G710" s="23">
        <v>-3515000</v>
      </c>
      <c r="H710" s="11" t="s">
        <v>741</v>
      </c>
    </row>
    <row r="711" spans="1:8">
      <c r="A711" s="6">
        <v>332</v>
      </c>
      <c r="B711" s="6">
        <v>710</v>
      </c>
      <c r="D711" s="9" t="str">
        <f>IFERROR(LOOKUP(C711,[1]Expense!$A:$A,[1]Expense!$B:$B),"")</f>
        <v/>
      </c>
      <c r="E711" s="11" t="s">
        <v>751</v>
      </c>
      <c r="F711" s="11" t="s">
        <v>43</v>
      </c>
      <c r="G711" s="23">
        <v>-2900000</v>
      </c>
      <c r="H711" s="11" t="s">
        <v>746</v>
      </c>
    </row>
    <row r="712" spans="1:8">
      <c r="A712" s="6">
        <v>333</v>
      </c>
      <c r="B712" s="6">
        <v>711</v>
      </c>
      <c r="D712" s="9" t="str">
        <f>IFERROR(LOOKUP(C712,[1]Expense!$A:$A,[1]Expense!$B:$B),"")</f>
        <v/>
      </c>
      <c r="E712" s="11" t="s">
        <v>752</v>
      </c>
      <c r="F712" s="11" t="s">
        <v>43</v>
      </c>
      <c r="G712" s="23">
        <v>-2440000</v>
      </c>
      <c r="H712" s="11" t="s">
        <v>747</v>
      </c>
    </row>
    <row r="713" spans="1:8">
      <c r="A713" s="6">
        <v>334</v>
      </c>
      <c r="B713" s="6">
        <v>712</v>
      </c>
      <c r="D713" s="9" t="str">
        <f>IFERROR(LOOKUP(C713,[1]Expense!$A:$A,[1]Expense!$B:$B),"")</f>
        <v/>
      </c>
      <c r="E713" s="11" t="s">
        <v>753</v>
      </c>
      <c r="F713" s="11" t="s">
        <v>43</v>
      </c>
      <c r="G713" s="23">
        <v>-3000000</v>
      </c>
      <c r="H713" s="11" t="s">
        <v>748</v>
      </c>
    </row>
    <row r="714" spans="1:8">
      <c r="A714" s="6">
        <v>335</v>
      </c>
      <c r="B714" s="6">
        <v>713</v>
      </c>
      <c r="D714" s="9" t="str">
        <f>IFERROR(LOOKUP(C714,[1]Expense!$A:$A,[1]Expense!$B:$B),"")</f>
        <v/>
      </c>
      <c r="E714" s="11" t="s">
        <v>753</v>
      </c>
      <c r="F714" s="11" t="s">
        <v>43</v>
      </c>
      <c r="G714" s="23">
        <v>-1379000</v>
      </c>
      <c r="H714" s="11" t="s">
        <v>749</v>
      </c>
    </row>
    <row r="715" spans="1:8">
      <c r="A715" s="6">
        <v>336</v>
      </c>
      <c r="B715" s="6">
        <v>714</v>
      </c>
      <c r="D715" s="9" t="str">
        <f>IFERROR(LOOKUP(C715,[1]Expense!$A:$A,[1]Expense!$B:$B),"")</f>
        <v/>
      </c>
      <c r="E715" s="11" t="s">
        <v>753</v>
      </c>
      <c r="F715" s="11" t="s">
        <v>43</v>
      </c>
      <c r="G715" s="23">
        <v>-1850000</v>
      </c>
      <c r="H715" s="11" t="s">
        <v>750</v>
      </c>
    </row>
    <row r="716" spans="1:8">
      <c r="A716" s="6">
        <v>337</v>
      </c>
      <c r="B716" s="6">
        <v>715</v>
      </c>
      <c r="D716" s="9" t="str">
        <f>IFERROR(LOOKUP(C716,[1]Expense!$A:$A,[1]Expense!$B:$B),"")</f>
        <v/>
      </c>
      <c r="G716" s="23">
        <v>-615500</v>
      </c>
      <c r="H716" s="11" t="s">
        <v>756</v>
      </c>
    </row>
    <row r="717" spans="1:8">
      <c r="A717" s="6">
        <v>338</v>
      </c>
      <c r="B717" s="6">
        <v>716</v>
      </c>
      <c r="C717" s="11" t="s">
        <v>60</v>
      </c>
      <c r="D717" s="9" t="str">
        <f>IFERROR(LOOKUP(C717,[1]Expense!$A:$A,[1]Expense!$B:$B),"")</f>
        <v xml:space="preserve">Biaya Upah Lembur </v>
      </c>
      <c r="G717" s="23">
        <v>-330000</v>
      </c>
      <c r="H717" s="11" t="s">
        <v>757</v>
      </c>
    </row>
    <row r="718" spans="1:8">
      <c r="A718" s="6">
        <v>339</v>
      </c>
      <c r="B718" s="6">
        <v>717</v>
      </c>
      <c r="C718" s="11" t="s">
        <v>58</v>
      </c>
      <c r="D718" s="9" t="str">
        <f>IFERROR(LOOKUP(C718,[1]Expense!$A:$A,[1]Expense!$B:$B),"")</f>
        <v xml:space="preserve">Biaya Upah Pengemasan Produk </v>
      </c>
      <c r="G718" s="23">
        <v>-450000</v>
      </c>
      <c r="H718" s="11" t="s">
        <v>758</v>
      </c>
    </row>
    <row r="719" spans="1:8">
      <c r="A719" s="6">
        <v>340</v>
      </c>
      <c r="B719" s="6">
        <v>718</v>
      </c>
      <c r="C719" s="11" t="s">
        <v>58</v>
      </c>
      <c r="D719" s="9" t="str">
        <f>IFERROR(LOOKUP(C719,[1]Expense!$A:$A,[1]Expense!$B:$B),"")</f>
        <v xml:space="preserve">Biaya Upah Pengemasan Produk </v>
      </c>
      <c r="G719" s="23">
        <v>-450000</v>
      </c>
      <c r="H719" s="11" t="s">
        <v>759</v>
      </c>
    </row>
    <row r="720" spans="1:8">
      <c r="A720" s="6">
        <v>340</v>
      </c>
      <c r="B720" s="6">
        <v>719</v>
      </c>
      <c r="C720" s="11" t="s">
        <v>58</v>
      </c>
      <c r="D720" s="9" t="str">
        <f>IFERROR(LOOKUP(C720,[1]Expense!$A:$A,[1]Expense!$B:$B),"")</f>
        <v xml:space="preserve">Biaya Upah Pengemasan Produk </v>
      </c>
      <c r="G720" s="23">
        <v>-450000</v>
      </c>
      <c r="H720" s="11" t="s">
        <v>760</v>
      </c>
    </row>
    <row r="721" spans="1:8">
      <c r="A721" s="6">
        <v>340</v>
      </c>
      <c r="B721" s="6">
        <v>720</v>
      </c>
      <c r="C721" s="11" t="s">
        <v>58</v>
      </c>
      <c r="D721" s="9" t="str">
        <f>IFERROR(LOOKUP(C721,[1]Expense!$A:$A,[1]Expense!$B:$B),"")</f>
        <v xml:space="preserve">Biaya Upah Pengemasan Produk </v>
      </c>
      <c r="G721" s="23">
        <v>-450000</v>
      </c>
      <c r="H721" s="11" t="s">
        <v>761</v>
      </c>
    </row>
    <row r="722" spans="1:8">
      <c r="A722" s="6">
        <v>340</v>
      </c>
      <c r="B722" s="6">
        <v>721</v>
      </c>
      <c r="C722" s="11" t="s">
        <v>58</v>
      </c>
      <c r="D722" s="9" t="str">
        <f>IFERROR(LOOKUP(C722,[1]Expense!$A:$A,[1]Expense!$B:$B),"")</f>
        <v xml:space="preserve">Biaya Upah Pengemasan Produk </v>
      </c>
      <c r="E722" s="11"/>
      <c r="F722" s="11"/>
      <c r="G722" s="23">
        <v>-450000</v>
      </c>
      <c r="H722" s="11" t="s">
        <v>762</v>
      </c>
    </row>
    <row r="723" spans="1:8">
      <c r="A723" s="6">
        <v>340</v>
      </c>
      <c r="B723" s="6">
        <v>722</v>
      </c>
      <c r="C723" s="11" t="s">
        <v>58</v>
      </c>
      <c r="D723" s="9" t="str">
        <f>IFERROR(LOOKUP(C723,[1]Expense!$A:$A,[1]Expense!$B:$B),"")</f>
        <v xml:space="preserve">Biaya Upah Pengemasan Produk </v>
      </c>
      <c r="E723" s="11"/>
      <c r="F723" s="11"/>
      <c r="G723" s="23">
        <v>-450000</v>
      </c>
      <c r="H723" s="11" t="s">
        <v>763</v>
      </c>
    </row>
    <row r="724" spans="1:8">
      <c r="A724" s="6">
        <v>341</v>
      </c>
      <c r="B724" s="6">
        <v>723</v>
      </c>
      <c r="C724" s="11" t="s">
        <v>60</v>
      </c>
      <c r="D724" s="9" t="str">
        <f>IFERROR(LOOKUP(C724,[1]Expense!$A:$A,[1]Expense!$B:$B),"")</f>
        <v xml:space="preserve">Biaya Upah Lembur </v>
      </c>
      <c r="G724" s="23">
        <v>-90000</v>
      </c>
      <c r="H724" s="11" t="s">
        <v>764</v>
      </c>
    </row>
    <row r="725" spans="1:8">
      <c r="A725" s="6">
        <v>341</v>
      </c>
      <c r="B725" s="6">
        <v>724</v>
      </c>
      <c r="C725" s="11" t="s">
        <v>60</v>
      </c>
      <c r="D725" s="9" t="str">
        <f>IFERROR(LOOKUP(C725,[1]Expense!$A:$A,[1]Expense!$B:$B),"")</f>
        <v xml:space="preserve">Biaya Upah Lembur </v>
      </c>
      <c r="G725" s="23">
        <v>-90000</v>
      </c>
      <c r="H725" s="11" t="s">
        <v>765</v>
      </c>
    </row>
    <row r="726" spans="1:8">
      <c r="A726" s="6">
        <v>341</v>
      </c>
      <c r="B726" s="6">
        <v>725</v>
      </c>
      <c r="C726" s="11" t="s">
        <v>60</v>
      </c>
      <c r="D726" s="9" t="str">
        <f>IFERROR(LOOKUP(C726,[1]Expense!$A:$A,[1]Expense!$B:$B),"")</f>
        <v xml:space="preserve">Biaya Upah Lembur </v>
      </c>
      <c r="G726" s="23">
        <v>-90000</v>
      </c>
      <c r="H726" s="11" t="s">
        <v>766</v>
      </c>
    </row>
    <row r="727" spans="1:8">
      <c r="A727" s="6">
        <v>341</v>
      </c>
      <c r="B727" s="6">
        <v>726</v>
      </c>
      <c r="C727" s="11" t="s">
        <v>60</v>
      </c>
      <c r="D727" s="9" t="str">
        <f>IFERROR(LOOKUP(C727,[1]Expense!$A:$A,[1]Expense!$B:$B),"")</f>
        <v xml:space="preserve">Biaya Upah Lembur </v>
      </c>
      <c r="G727" s="23">
        <v>-90000</v>
      </c>
      <c r="H727" s="11" t="s">
        <v>767</v>
      </c>
    </row>
    <row r="728" spans="1:8">
      <c r="A728" s="6">
        <v>341</v>
      </c>
      <c r="B728" s="6">
        <v>727</v>
      </c>
      <c r="C728" s="11" t="s">
        <v>60</v>
      </c>
      <c r="D728" s="9" t="str">
        <f>IFERROR(LOOKUP(C728,[1]Expense!$A:$A,[1]Expense!$B:$B),"")</f>
        <v xml:space="preserve">Biaya Upah Lembur </v>
      </c>
      <c r="G728" s="23">
        <v>-90000</v>
      </c>
      <c r="H728" s="11" t="s">
        <v>768</v>
      </c>
    </row>
    <row r="729" spans="1:8">
      <c r="A729" s="6">
        <v>341</v>
      </c>
      <c r="B729" s="6">
        <v>728</v>
      </c>
      <c r="C729" s="11" t="s">
        <v>60</v>
      </c>
      <c r="D729" s="9" t="str">
        <f>IFERROR(LOOKUP(C729,[1]Expense!$A:$A,[1]Expense!$B:$B),"")</f>
        <v xml:space="preserve">Biaya Upah Lembur </v>
      </c>
      <c r="G729" s="23">
        <v>-90000</v>
      </c>
      <c r="H729" s="11" t="s">
        <v>769</v>
      </c>
    </row>
    <row r="730" spans="1:8">
      <c r="A730" s="6">
        <v>342</v>
      </c>
      <c r="B730" s="6">
        <v>729</v>
      </c>
      <c r="D730" s="9" t="str">
        <f>IFERROR(LOOKUP(C730,[1]Expense!$A:$A,[1]Expense!$B:$B),"")</f>
        <v/>
      </c>
      <c r="E730" s="11"/>
      <c r="F730" s="11"/>
      <c r="G730" s="23">
        <v>103125000</v>
      </c>
      <c r="H730" s="11" t="s">
        <v>720</v>
      </c>
    </row>
    <row r="731" spans="1:8">
      <c r="A731" s="6">
        <v>343</v>
      </c>
      <c r="B731" s="6">
        <v>730</v>
      </c>
      <c r="D731" s="9" t="str">
        <f>IFERROR(LOOKUP(C731,[1]Expense!$A:$A,[1]Expense!$B:$B),"")</f>
        <v/>
      </c>
      <c r="E731" s="11"/>
      <c r="F731" s="11"/>
      <c r="G731" s="23">
        <v>10000000</v>
      </c>
      <c r="H731" s="11" t="s">
        <v>720</v>
      </c>
    </row>
    <row r="732" spans="1:8">
      <c r="A732" s="6">
        <v>344</v>
      </c>
      <c r="B732" s="6">
        <v>731</v>
      </c>
      <c r="D732" s="9" t="str">
        <f>IFERROR(LOOKUP(C732,[1]Expense!$A:$A,[1]Expense!$B:$B),"")</f>
        <v/>
      </c>
      <c r="E732" s="11" t="s">
        <v>770</v>
      </c>
      <c r="F732" s="11" t="s">
        <v>43</v>
      </c>
      <c r="G732" s="23">
        <v>-103125000</v>
      </c>
      <c r="H732" s="11" t="s">
        <v>774</v>
      </c>
    </row>
    <row r="733" spans="1:8">
      <c r="A733" s="6">
        <v>345</v>
      </c>
      <c r="B733" s="6">
        <v>732</v>
      </c>
      <c r="D733" s="9" t="str">
        <f>IFERROR(LOOKUP(C733,[1]Expense!$A:$A,[1]Expense!$B:$B),"")</f>
        <v/>
      </c>
      <c r="E733" s="11" t="s">
        <v>771</v>
      </c>
      <c r="F733" s="11" t="s">
        <v>43</v>
      </c>
      <c r="G733" s="23">
        <v>-800000</v>
      </c>
      <c r="H733" s="11" t="s">
        <v>776</v>
      </c>
    </row>
    <row r="734" spans="1:8">
      <c r="A734" s="6">
        <v>346</v>
      </c>
      <c r="B734" s="6">
        <v>733</v>
      </c>
      <c r="D734" s="9" t="str">
        <f>IFERROR(LOOKUP(C734,[1]Expense!$A:$A,[1]Expense!$B:$B),"")</f>
        <v/>
      </c>
      <c r="E734" s="11" t="s">
        <v>772</v>
      </c>
      <c r="F734" s="11" t="s">
        <v>43</v>
      </c>
      <c r="G734" s="23">
        <v>-2250000</v>
      </c>
      <c r="H734" s="11" t="s">
        <v>777</v>
      </c>
    </row>
    <row r="735" spans="1:8">
      <c r="A735" s="6">
        <v>347</v>
      </c>
      <c r="B735" s="6">
        <v>734</v>
      </c>
      <c r="D735" s="9" t="str">
        <f>IFERROR(LOOKUP(C735,[1]Expense!$A:$A,[1]Expense!$B:$B),"")</f>
        <v/>
      </c>
      <c r="E735" s="11" t="s">
        <v>773</v>
      </c>
      <c r="F735" s="11" t="s">
        <v>43</v>
      </c>
      <c r="G735" s="23">
        <v>-2500000</v>
      </c>
      <c r="H735" s="11" t="s">
        <v>775</v>
      </c>
    </row>
    <row r="736" spans="1:8">
      <c r="A736" s="6">
        <v>348</v>
      </c>
      <c r="B736" s="6">
        <v>735</v>
      </c>
      <c r="D736" s="9" t="str">
        <f>IFERROR(LOOKUP(C736,[1]Expense!$A:$A,[1]Expense!$B:$B),"")</f>
        <v/>
      </c>
      <c r="G736" s="23">
        <v>16019.74</v>
      </c>
      <c r="H736" s="11" t="s">
        <v>778</v>
      </c>
    </row>
    <row r="737" spans="1:8">
      <c r="A737" s="6">
        <v>349</v>
      </c>
      <c r="B737" s="6">
        <v>736</v>
      </c>
      <c r="D737" s="9" t="str">
        <f>IFERROR(LOOKUP(C737,[1]Expense!$A:$A,[1]Expense!$B:$B),"")</f>
        <v/>
      </c>
      <c r="G737" s="23">
        <v>-3203.95</v>
      </c>
      <c r="H737" s="11" t="s">
        <v>199</v>
      </c>
    </row>
    <row r="738" spans="1:8">
      <c r="A738" s="6">
        <v>350</v>
      </c>
      <c r="B738" s="6">
        <v>737</v>
      </c>
      <c r="D738" s="9" t="str">
        <f>IFERROR(LOOKUP(C738,[1]Expense!$A:$A,[1]Expense!$B:$B),"")</f>
        <v/>
      </c>
      <c r="G738" s="23">
        <v>-30000</v>
      </c>
      <c r="H738" s="11" t="s">
        <v>198</v>
      </c>
    </row>
    <row r="739" spans="1:8">
      <c r="A739" s="6">
        <v>351</v>
      </c>
      <c r="B739" s="6">
        <v>738</v>
      </c>
      <c r="D739" s="9" t="str">
        <f>IFERROR(LOOKUP(C739,[1]Expense!$A:$A,[1]Expense!$B:$B),"")</f>
        <v/>
      </c>
      <c r="G739" s="23">
        <v>28254000</v>
      </c>
      <c r="H739" s="11" t="s">
        <v>188</v>
      </c>
    </row>
    <row r="740" spans="1:8">
      <c r="A740" s="6">
        <v>352</v>
      </c>
      <c r="B740" s="6">
        <v>739</v>
      </c>
      <c r="D740" s="9" t="str">
        <f>IFERROR(LOOKUP(C740,[1]Expense!$A:$A,[1]Expense!$B:$B),"")</f>
        <v/>
      </c>
      <c r="G740" s="23">
        <v>2184595</v>
      </c>
      <c r="H740" s="11" t="s">
        <v>779</v>
      </c>
    </row>
    <row r="741" spans="1:8">
      <c r="A741" s="6">
        <v>353</v>
      </c>
      <c r="B741" s="6">
        <v>740</v>
      </c>
      <c r="D741" s="9" t="str">
        <f>IFERROR(LOOKUP(C741,[1]Expense!$A:$A,[1]Expense!$B:$B),"")</f>
        <v/>
      </c>
      <c r="G741" s="23">
        <v>200951929</v>
      </c>
      <c r="H741" s="11" t="s">
        <v>784</v>
      </c>
    </row>
    <row r="742" spans="1:8">
      <c r="A742" s="6">
        <v>354</v>
      </c>
      <c r="B742" s="6">
        <v>741</v>
      </c>
      <c r="D742" s="9" t="str">
        <f>IFERROR(LOOKUP(C742,[1]Expense!$A:$A,[1]Expense!$B:$B),"")</f>
        <v/>
      </c>
      <c r="G742" s="23">
        <v>199048071</v>
      </c>
      <c r="H742" s="11" t="s">
        <v>534</v>
      </c>
    </row>
    <row r="743" spans="1:8">
      <c r="A743" s="6">
        <v>355</v>
      </c>
      <c r="B743" s="6">
        <v>742</v>
      </c>
      <c r="D743" s="9" t="str">
        <f>IFERROR(LOOKUP(C743,[1]Expense!$A:$A,[1]Expense!$B:$B),"")</f>
        <v/>
      </c>
      <c r="E743" s="11" t="s">
        <v>780</v>
      </c>
      <c r="F743" s="11" t="s">
        <v>43</v>
      </c>
      <c r="G743" s="23">
        <v>-125000000</v>
      </c>
      <c r="H743" s="11" t="s">
        <v>200</v>
      </c>
    </row>
    <row r="744" spans="1:8">
      <c r="A744" s="6">
        <v>356</v>
      </c>
      <c r="B744" s="6">
        <v>743</v>
      </c>
      <c r="D744" s="9" t="str">
        <f>IFERROR(LOOKUP(C744,[1]Expense!$A:$A,[1]Expense!$B:$B),"")</f>
        <v/>
      </c>
      <c r="E744" s="11" t="s">
        <v>781</v>
      </c>
      <c r="F744" s="11" t="s">
        <v>43</v>
      </c>
      <c r="G744" s="23">
        <v>-28254000</v>
      </c>
      <c r="H744" s="11" t="s">
        <v>200</v>
      </c>
    </row>
    <row r="745" spans="1:8">
      <c r="A745" s="6">
        <v>357</v>
      </c>
      <c r="B745" s="6">
        <v>744</v>
      </c>
      <c r="D745" s="9" t="str">
        <f>IFERROR(LOOKUP(C745,[1]Expense!$A:$A,[1]Expense!$B:$B),"")</f>
        <v/>
      </c>
      <c r="E745" s="11" t="s">
        <v>782</v>
      </c>
      <c r="F745" s="11" t="s">
        <v>43</v>
      </c>
      <c r="G745" s="23">
        <v>-2184595</v>
      </c>
      <c r="H745" s="11" t="s">
        <v>200</v>
      </c>
    </row>
    <row r="746" spans="1:8">
      <c r="A746" s="6">
        <v>358</v>
      </c>
      <c r="B746" s="6">
        <v>745</v>
      </c>
      <c r="D746" s="9" t="str">
        <f>IFERROR(LOOKUP(C746,[1]Expense!$A:$A,[1]Expense!$B:$B),"")</f>
        <v/>
      </c>
      <c r="G746" s="23">
        <v>393398872</v>
      </c>
      <c r="H746" s="11" t="s">
        <v>720</v>
      </c>
    </row>
    <row r="747" spans="1:8">
      <c r="A747" s="6">
        <v>359</v>
      </c>
      <c r="B747" s="6">
        <v>746</v>
      </c>
      <c r="D747" s="9" t="str">
        <f>IFERROR(LOOKUP(C747,[1]Expense!$A:$A,[1]Expense!$B:$B),"")</f>
        <v/>
      </c>
      <c r="G747" s="23">
        <v>106601128</v>
      </c>
      <c r="H747" s="11" t="s">
        <v>670</v>
      </c>
    </row>
    <row r="748" spans="1:8">
      <c r="A748" s="6">
        <v>360</v>
      </c>
      <c r="B748" s="6">
        <v>747</v>
      </c>
      <c r="D748" s="9" t="str">
        <f>IFERROR(LOOKUP(C748,[1]Expense!$A:$A,[1]Expense!$B:$B),"")</f>
        <v/>
      </c>
      <c r="G748" s="23">
        <v>199048071</v>
      </c>
      <c r="H748" s="11" t="s">
        <v>534</v>
      </c>
    </row>
    <row r="749" spans="1:8">
      <c r="A749" s="6">
        <v>361</v>
      </c>
      <c r="B749" s="6">
        <v>748</v>
      </c>
      <c r="D749" s="9" t="str">
        <f>IFERROR(LOOKUP(C749,[1]Expense!$A:$A,[1]Expense!$B:$B),"")</f>
        <v/>
      </c>
      <c r="E749" s="11" t="s">
        <v>794</v>
      </c>
      <c r="F749" s="11" t="s">
        <v>43</v>
      </c>
      <c r="G749" s="23">
        <v>-29820011</v>
      </c>
      <c r="H749" s="11" t="s">
        <v>734</v>
      </c>
    </row>
    <row r="750" spans="1:8">
      <c r="A750" s="6">
        <v>361</v>
      </c>
      <c r="B750" s="6">
        <v>749</v>
      </c>
      <c r="D750" s="9" t="str">
        <f>IFERROR(LOOKUP(C750,[1]Expense!$A:$A,[1]Expense!$B:$B),"")</f>
        <v/>
      </c>
      <c r="E750" s="11" t="s">
        <v>794</v>
      </c>
      <c r="F750" s="11" t="s">
        <v>43</v>
      </c>
      <c r="G750" s="23">
        <v>-33617798</v>
      </c>
      <c r="H750" s="11" t="s">
        <v>786</v>
      </c>
    </row>
    <row r="751" spans="1:8">
      <c r="A751" s="6">
        <v>361</v>
      </c>
      <c r="B751" s="6">
        <v>750</v>
      </c>
      <c r="D751" s="9" t="str">
        <f>IFERROR(LOOKUP(C751,[1]Expense!$A:$A,[1]Expense!$B:$B),"")</f>
        <v/>
      </c>
      <c r="E751" s="11" t="s">
        <v>794</v>
      </c>
      <c r="F751" s="11" t="s">
        <v>43</v>
      </c>
      <c r="G751" s="23">
        <v>-45250768</v>
      </c>
      <c r="H751" s="11" t="s">
        <v>787</v>
      </c>
    </row>
    <row r="752" spans="1:8">
      <c r="A752" s="6">
        <v>361</v>
      </c>
      <c r="B752" s="6">
        <v>751</v>
      </c>
      <c r="D752" s="9" t="str">
        <f>IFERROR(LOOKUP(C752,[1]Expense!$A:$A,[1]Expense!$B:$B),"")</f>
        <v/>
      </c>
      <c r="E752" s="11" t="s">
        <v>794</v>
      </c>
      <c r="F752" s="11" t="s">
        <v>43</v>
      </c>
      <c r="G752" s="23">
        <v>-56372030</v>
      </c>
      <c r="H752" s="11" t="s">
        <v>788</v>
      </c>
    </row>
    <row r="753" spans="1:8">
      <c r="A753" s="6">
        <v>361</v>
      </c>
      <c r="B753" s="6">
        <v>752</v>
      </c>
      <c r="D753" s="9" t="str">
        <f>IFERROR(LOOKUP(C753,[1]Expense!$A:$A,[1]Expense!$B:$B),"")</f>
        <v/>
      </c>
      <c r="E753" s="11" t="s">
        <v>794</v>
      </c>
      <c r="F753" s="11" t="s">
        <v>43</v>
      </c>
      <c r="G753" s="23">
        <v>-215294326</v>
      </c>
      <c r="H753" s="11" t="s">
        <v>789</v>
      </c>
    </row>
    <row r="754" spans="1:8">
      <c r="A754" s="6">
        <v>361</v>
      </c>
      <c r="B754" s="6">
        <v>753</v>
      </c>
      <c r="D754" s="9" t="str">
        <f>IFERROR(LOOKUP(C754,[1]Expense!$A:$A,[1]Expense!$B:$B),"")</f>
        <v/>
      </c>
      <c r="E754" s="11" t="s">
        <v>794</v>
      </c>
      <c r="F754" s="11" t="s">
        <v>43</v>
      </c>
      <c r="G754" s="23">
        <v>-74521676</v>
      </c>
      <c r="H754" s="11" t="s">
        <v>790</v>
      </c>
    </row>
    <row r="755" spans="1:8">
      <c r="A755" s="6">
        <v>361</v>
      </c>
      <c r="B755" s="6">
        <v>754</v>
      </c>
      <c r="D755" s="9" t="str">
        <f>IFERROR(LOOKUP(C755,[1]Expense!$A:$A,[1]Expense!$B:$B),"")</f>
        <v/>
      </c>
      <c r="E755" s="11" t="s">
        <v>794</v>
      </c>
      <c r="F755" s="11" t="s">
        <v>43</v>
      </c>
      <c r="G755" s="23">
        <v>-45123391</v>
      </c>
      <c r="H755" s="11" t="s">
        <v>791</v>
      </c>
    </row>
    <row r="756" spans="1:8">
      <c r="A756" s="6">
        <v>362</v>
      </c>
      <c r="B756" s="6">
        <v>755</v>
      </c>
      <c r="D756" s="9" t="str">
        <f>IFERROR(LOOKUP(C756,[1]Expense!$A:$A,[1]Expense!$B:$B),"")</f>
        <v/>
      </c>
      <c r="E756" s="11" t="s">
        <v>793</v>
      </c>
      <c r="F756" s="11" t="s">
        <v>43</v>
      </c>
      <c r="G756" s="23">
        <v>-1752500</v>
      </c>
      <c r="H756" s="11" t="s">
        <v>796</v>
      </c>
    </row>
    <row r="757" spans="1:8">
      <c r="A757" s="6">
        <v>363</v>
      </c>
      <c r="B757" s="6">
        <v>756</v>
      </c>
      <c r="D757" s="9" t="str">
        <f>IFERROR(LOOKUP(C757,[1]Expense!$A:$A,[1]Expense!$B:$B),"")</f>
        <v/>
      </c>
      <c r="E757" s="11" t="s">
        <v>795</v>
      </c>
      <c r="F757" s="11" t="s">
        <v>43</v>
      </c>
      <c r="G757" s="23">
        <v>-710000</v>
      </c>
      <c r="H757" s="11" t="s">
        <v>797</v>
      </c>
    </row>
    <row r="758" spans="1:8">
      <c r="A758" s="6">
        <v>364</v>
      </c>
      <c r="B758" s="6">
        <v>757</v>
      </c>
      <c r="D758" s="9" t="str">
        <f>IFERROR(LOOKUP(C758,[1]Expense!$A:$A,[1]Expense!$B:$B),"")</f>
        <v/>
      </c>
      <c r="E758" s="11" t="s">
        <v>792</v>
      </c>
      <c r="F758" s="11" t="s">
        <v>43</v>
      </c>
      <c r="G758" s="23">
        <v>-400000000</v>
      </c>
      <c r="H758" s="11" t="s">
        <v>200</v>
      </c>
    </row>
    <row r="759" spans="1:8">
      <c r="A759" s="6">
        <v>365</v>
      </c>
      <c r="B759" s="6">
        <v>758</v>
      </c>
      <c r="D759" s="9" t="str">
        <f>IFERROR(LOOKUP(C759,[1]Expense!$A:$A,[1]Expense!$B:$B),"")</f>
        <v/>
      </c>
      <c r="E759" s="11" t="s">
        <v>798</v>
      </c>
      <c r="F759" s="11" t="s">
        <v>43</v>
      </c>
      <c r="G759" s="23">
        <v>-199048071</v>
      </c>
      <c r="H759" s="11" t="s">
        <v>534</v>
      </c>
    </row>
    <row r="760" spans="1:8">
      <c r="A760" s="6">
        <v>366</v>
      </c>
      <c r="B760" s="6">
        <v>759</v>
      </c>
      <c r="D760" s="9" t="str">
        <f>IFERROR(LOOKUP(C760,[1]Expense!$A:$A,[1]Expense!$B:$B),"")</f>
        <v/>
      </c>
      <c r="E760" s="11"/>
      <c r="F760" s="11"/>
      <c r="G760" s="23">
        <v>-100000</v>
      </c>
      <c r="H760" s="11" t="s">
        <v>611</v>
      </c>
    </row>
    <row r="761" spans="1:8">
      <c r="A761" s="6">
        <v>367</v>
      </c>
      <c r="B761" s="6">
        <v>760</v>
      </c>
      <c r="D761" s="9" t="str">
        <f>IFERROR(LOOKUP(C761,[1]Expense!$A:$A,[1]Expense!$B:$B),"")</f>
        <v/>
      </c>
      <c r="E761" s="11"/>
      <c r="F761" s="11"/>
      <c r="G761" s="23">
        <v>9020000</v>
      </c>
      <c r="H761" s="11" t="s">
        <v>800</v>
      </c>
    </row>
    <row r="762" spans="1:8">
      <c r="A762" s="6">
        <v>368</v>
      </c>
      <c r="B762" s="6">
        <v>761</v>
      </c>
      <c r="D762" s="9" t="str">
        <f>IFERROR(LOOKUP(C762,[1]Expense!$A:$A,[1]Expense!$B:$B),"")</f>
        <v/>
      </c>
      <c r="E762" s="11"/>
      <c r="F762" s="11"/>
      <c r="G762" s="23">
        <v>-110000</v>
      </c>
      <c r="H762" s="11" t="s">
        <v>801</v>
      </c>
    </row>
    <row r="763" spans="1:8">
      <c r="A763" s="6">
        <v>369</v>
      </c>
      <c r="B763" s="6">
        <v>762</v>
      </c>
      <c r="D763" s="9" t="str">
        <f>IFERROR(LOOKUP(C763,[1]Expense!$A:$A,[1]Expense!$B:$B),"")</f>
        <v/>
      </c>
      <c r="E763" s="11"/>
      <c r="F763" s="11"/>
      <c r="G763" s="23">
        <v>-100000</v>
      </c>
      <c r="H763" s="11" t="s">
        <v>799</v>
      </c>
    </row>
    <row r="764" spans="1:8">
      <c r="A764" s="6">
        <v>370</v>
      </c>
      <c r="B764" s="6">
        <v>763</v>
      </c>
      <c r="C764" s="11" t="s">
        <v>58</v>
      </c>
      <c r="D764" s="9" t="str">
        <f>IFERROR(LOOKUP(C764,[1]Expense!$A:$A,[1]Expense!$B:$B),"")</f>
        <v xml:space="preserve">Biaya Upah Pengemasan Produk </v>
      </c>
      <c r="G764" s="23">
        <v>-450000</v>
      </c>
      <c r="H764" s="11" t="s">
        <v>874</v>
      </c>
    </row>
    <row r="765" spans="1:8">
      <c r="A765" s="6">
        <v>370</v>
      </c>
      <c r="B765" s="6">
        <v>764</v>
      </c>
      <c r="C765" s="11" t="s">
        <v>58</v>
      </c>
      <c r="D765" s="9" t="str">
        <f>IFERROR(LOOKUP(C765,[1]Expense!$A:$A,[1]Expense!$B:$B),"")</f>
        <v xml:space="preserve">Biaya Upah Pengemasan Produk </v>
      </c>
      <c r="G765" s="23">
        <v>-450000</v>
      </c>
      <c r="H765" s="11" t="s">
        <v>875</v>
      </c>
    </row>
    <row r="766" spans="1:8">
      <c r="A766" s="6">
        <v>370</v>
      </c>
      <c r="B766" s="6">
        <v>765</v>
      </c>
      <c r="C766" s="11" t="s">
        <v>58</v>
      </c>
      <c r="D766" s="9" t="str">
        <f>IFERROR(LOOKUP(C766,[1]Expense!$A:$A,[1]Expense!$B:$B),"")</f>
        <v xml:space="preserve">Biaya Upah Pengemasan Produk </v>
      </c>
      <c r="G766" s="23">
        <v>-450000</v>
      </c>
      <c r="H766" s="11" t="s">
        <v>876</v>
      </c>
    </row>
    <row r="767" spans="1:8">
      <c r="A767" s="6">
        <v>370</v>
      </c>
      <c r="B767" s="6">
        <v>766</v>
      </c>
      <c r="C767" s="11" t="s">
        <v>58</v>
      </c>
      <c r="D767" s="9" t="str">
        <f>IFERROR(LOOKUP(C767,[1]Expense!$A:$A,[1]Expense!$B:$B),"")</f>
        <v xml:space="preserve">Biaya Upah Pengemasan Produk </v>
      </c>
      <c r="G767" s="23">
        <v>-450000</v>
      </c>
      <c r="H767" s="11" t="s">
        <v>877</v>
      </c>
    </row>
    <row r="768" spans="1:8">
      <c r="A768" s="6">
        <v>370</v>
      </c>
      <c r="B768" s="6">
        <v>767</v>
      </c>
      <c r="C768" s="11" t="s">
        <v>58</v>
      </c>
      <c r="D768" s="9" t="str">
        <f>IFERROR(LOOKUP(C768,[1]Expense!$A:$A,[1]Expense!$B:$B),"")</f>
        <v xml:space="preserve">Biaya Upah Pengemasan Produk </v>
      </c>
      <c r="G768" s="23">
        <v>-450000</v>
      </c>
      <c r="H768" s="11" t="s">
        <v>878</v>
      </c>
    </row>
    <row r="769" spans="1:8">
      <c r="A769" s="6">
        <v>370</v>
      </c>
      <c r="B769" s="6">
        <v>768</v>
      </c>
      <c r="C769" s="11" t="s">
        <v>58</v>
      </c>
      <c r="D769" s="9" t="str">
        <f>IFERROR(LOOKUP(C769,[1]Expense!$A:$A,[1]Expense!$B:$B),"")</f>
        <v xml:space="preserve">Biaya Upah Pengemasan Produk </v>
      </c>
      <c r="G769" s="23">
        <v>-450000</v>
      </c>
      <c r="H769" s="11" t="s">
        <v>879</v>
      </c>
    </row>
    <row r="770" spans="1:8">
      <c r="A770" s="6">
        <v>370</v>
      </c>
      <c r="B770" s="6">
        <v>769</v>
      </c>
      <c r="C770" s="11" t="s">
        <v>60</v>
      </c>
      <c r="D770" s="9" t="str">
        <f>IFERROR(LOOKUP(C770,[1]Expense!$A:$A,[1]Expense!$B:$B),"")</f>
        <v xml:space="preserve">Biaya Upah Lembur </v>
      </c>
      <c r="G770" s="23">
        <v>-90000</v>
      </c>
      <c r="H770" s="11" t="s">
        <v>880</v>
      </c>
    </row>
    <row r="771" spans="1:8">
      <c r="A771" s="6">
        <v>370</v>
      </c>
      <c r="B771" s="6">
        <v>770</v>
      </c>
      <c r="C771" s="11" t="s">
        <v>60</v>
      </c>
      <c r="D771" s="9" t="str">
        <f>IFERROR(LOOKUP(C771,[1]Expense!$A:$A,[1]Expense!$B:$B),"")</f>
        <v xml:space="preserve">Biaya Upah Lembur </v>
      </c>
      <c r="G771" s="23">
        <v>-90000</v>
      </c>
      <c r="H771" s="11" t="s">
        <v>881</v>
      </c>
    </row>
    <row r="772" spans="1:8">
      <c r="A772" s="6">
        <v>370</v>
      </c>
      <c r="B772" s="6">
        <v>771</v>
      </c>
      <c r="C772" s="11" t="s">
        <v>60</v>
      </c>
      <c r="D772" s="9" t="str">
        <f>IFERROR(LOOKUP(C772,[1]Expense!$A:$A,[1]Expense!$B:$B),"")</f>
        <v xml:space="preserve">Biaya Upah Lembur </v>
      </c>
      <c r="G772" s="23">
        <v>-90000</v>
      </c>
      <c r="H772" s="11" t="s">
        <v>882</v>
      </c>
    </row>
    <row r="773" spans="1:8">
      <c r="A773" s="6">
        <v>370</v>
      </c>
      <c r="B773" s="6">
        <v>772</v>
      </c>
      <c r="C773" s="11" t="s">
        <v>60</v>
      </c>
      <c r="D773" s="9" t="str">
        <f>IFERROR(LOOKUP(C773,[1]Expense!$A:$A,[1]Expense!$B:$B),"")</f>
        <v xml:space="preserve">Biaya Upah Lembur </v>
      </c>
      <c r="G773" s="23">
        <v>-90000</v>
      </c>
      <c r="H773" s="11" t="s">
        <v>883</v>
      </c>
    </row>
    <row r="774" spans="1:8">
      <c r="A774" s="6">
        <v>370</v>
      </c>
      <c r="B774" s="6">
        <v>773</v>
      </c>
      <c r="C774" s="11" t="s">
        <v>60</v>
      </c>
      <c r="D774" s="9" t="str">
        <f>IFERROR(LOOKUP(C774,[1]Expense!$A:$A,[1]Expense!$B:$B),"")</f>
        <v xml:space="preserve">Biaya Upah Lembur </v>
      </c>
      <c r="G774" s="23">
        <v>-90000</v>
      </c>
      <c r="H774" s="11" t="s">
        <v>884</v>
      </c>
    </row>
    <row r="775" spans="1:8">
      <c r="A775" s="6">
        <v>370</v>
      </c>
      <c r="B775" s="6">
        <v>774</v>
      </c>
      <c r="C775" s="11" t="s">
        <v>60</v>
      </c>
      <c r="D775" s="9" t="str">
        <f>IFERROR(LOOKUP(C775,[1]Expense!$A:$A,[1]Expense!$B:$B),"")</f>
        <v xml:space="preserve">Biaya Upah Lembur </v>
      </c>
      <c r="G775" s="23">
        <v>-90000</v>
      </c>
      <c r="H775" s="11" t="s">
        <v>885</v>
      </c>
    </row>
    <row r="776" spans="1:8">
      <c r="A776" s="6">
        <v>371</v>
      </c>
      <c r="B776" s="6">
        <v>775</v>
      </c>
      <c r="C776" s="11" t="s">
        <v>271</v>
      </c>
      <c r="D776" s="9" t="str">
        <f>IFERROR(LOOKUP(C776,[1]Expense!$A:$A,[1]Expense!$B:$B),"")</f>
        <v xml:space="preserve">Biaya Bahan Bakar Minyak </v>
      </c>
      <c r="G776" s="23">
        <v>-40000</v>
      </c>
      <c r="H776" s="11" t="s">
        <v>802</v>
      </c>
    </row>
    <row r="777" spans="1:8">
      <c r="A777" s="6">
        <v>372</v>
      </c>
      <c r="B777" s="6">
        <v>776</v>
      </c>
      <c r="D777" s="9" t="str">
        <f>IFERROR(LOOKUP(C777,[1]Expense!$A:$A,[1]Expense!$B:$B),"")</f>
        <v/>
      </c>
      <c r="G777" s="23">
        <v>5000000</v>
      </c>
      <c r="H777" s="11" t="s">
        <v>670</v>
      </c>
    </row>
    <row r="778" spans="1:8">
      <c r="A778" s="6">
        <v>373</v>
      </c>
      <c r="B778" s="6">
        <v>777</v>
      </c>
      <c r="D778" s="9" t="str">
        <f>IFERROR(LOOKUP(C778,[1]Expense!$A:$A,[1]Expense!$B:$B),"")</f>
        <v/>
      </c>
      <c r="G778" s="23">
        <v>100000</v>
      </c>
      <c r="H778" s="11" t="s">
        <v>799</v>
      </c>
    </row>
    <row r="779" spans="1:8">
      <c r="A779" s="6">
        <v>374</v>
      </c>
      <c r="B779" s="6">
        <v>778</v>
      </c>
      <c r="D779" s="9" t="str">
        <f>IFERROR(LOOKUP(C779,[1]Expense!$A:$A,[1]Expense!$B:$B),"")</f>
        <v/>
      </c>
      <c r="E779" s="11" t="s">
        <v>803</v>
      </c>
      <c r="G779" s="23">
        <v>-9020000</v>
      </c>
      <c r="H779" s="11" t="s">
        <v>800</v>
      </c>
    </row>
    <row r="780" spans="1:8">
      <c r="A780" s="6">
        <v>375</v>
      </c>
      <c r="B780" s="6">
        <v>779</v>
      </c>
      <c r="D780" s="9" t="str">
        <f>IFERROR(LOOKUP(C780,[1]Expense!$A:$A,[1]Expense!$B:$B),"")</f>
        <v/>
      </c>
      <c r="G780" s="23">
        <v>6221849</v>
      </c>
      <c r="H780" s="11" t="s">
        <v>811</v>
      </c>
    </row>
    <row r="781" spans="1:8">
      <c r="A781" s="6">
        <v>376</v>
      </c>
      <c r="B781" s="6">
        <v>780</v>
      </c>
      <c r="D781" s="9" t="str">
        <f>IFERROR(LOOKUP(C781,[1]Expense!$A:$A,[1]Expense!$B:$B),"")</f>
        <v/>
      </c>
      <c r="G781" s="23">
        <v>60481824</v>
      </c>
      <c r="H781" s="11" t="s">
        <v>811</v>
      </c>
    </row>
    <row r="782" spans="1:8">
      <c r="A782" s="6">
        <v>377</v>
      </c>
      <c r="B782" s="6">
        <v>781</v>
      </c>
      <c r="D782" s="9" t="str">
        <f>IFERROR(LOOKUP(C782,[1]Expense!$A:$A,[1]Expense!$B:$B),"")</f>
        <v/>
      </c>
      <c r="E782" s="11"/>
      <c r="F782" s="11"/>
      <c r="G782" s="23">
        <v>378459443</v>
      </c>
      <c r="H782" s="11" t="s">
        <v>809</v>
      </c>
    </row>
    <row r="783" spans="1:8">
      <c r="A783" s="6">
        <v>378</v>
      </c>
      <c r="B783" s="6">
        <v>782</v>
      </c>
      <c r="D783" s="9" t="str">
        <f>IFERROR(LOOKUP(C783,[1]Expense!$A:$A,[1]Expense!$B:$B),"")</f>
        <v/>
      </c>
      <c r="E783" s="11"/>
      <c r="F783" s="11"/>
      <c r="G783" s="23">
        <v>299254903</v>
      </c>
      <c r="H783" s="11" t="s">
        <v>810</v>
      </c>
    </row>
    <row r="784" spans="1:8">
      <c r="A784" s="6">
        <v>379</v>
      </c>
      <c r="B784" s="6">
        <v>783</v>
      </c>
      <c r="D784" s="9" t="str">
        <f>IFERROR(LOOKUP(C784,[1]Expense!$A:$A,[1]Expense!$B:$B),"")</f>
        <v/>
      </c>
      <c r="G784" s="23">
        <v>378459443</v>
      </c>
      <c r="H784" s="11" t="s">
        <v>812</v>
      </c>
    </row>
    <row r="785" spans="1:8">
      <c r="A785" s="6">
        <v>380</v>
      </c>
      <c r="B785" s="6">
        <v>784</v>
      </c>
      <c r="D785" s="9" t="str">
        <f>IFERROR(LOOKUP(C785,[1]Expense!$A:$A,[1]Expense!$B:$B),"")</f>
        <v/>
      </c>
      <c r="G785" s="23">
        <v>83344387</v>
      </c>
      <c r="H785" s="11" t="s">
        <v>813</v>
      </c>
    </row>
    <row r="786" spans="1:8">
      <c r="A786" s="6">
        <v>381</v>
      </c>
      <c r="B786" s="6">
        <v>785</v>
      </c>
      <c r="D786" s="9" t="str">
        <f>IFERROR(LOOKUP(C786,[1]Expense!$A:$A,[1]Expense!$B:$B),"")</f>
        <v/>
      </c>
      <c r="E786" s="11" t="s">
        <v>823</v>
      </c>
      <c r="F786" s="11" t="s">
        <v>43</v>
      </c>
      <c r="G786" s="23">
        <v>-32574416</v>
      </c>
      <c r="H786" s="11" t="s">
        <v>791</v>
      </c>
    </row>
    <row r="787" spans="1:8">
      <c r="A787" s="6">
        <v>381</v>
      </c>
      <c r="B787" s="6">
        <v>786</v>
      </c>
      <c r="D787" s="9" t="str">
        <f>IFERROR(LOOKUP(C787,[1]Expense!$A:$A,[1]Expense!$B:$B),"")</f>
        <v/>
      </c>
      <c r="E787" s="11" t="s">
        <v>823</v>
      </c>
      <c r="F787" s="11" t="s">
        <v>43</v>
      </c>
      <c r="G787" s="23">
        <v>-209444444</v>
      </c>
      <c r="H787" s="11" t="s">
        <v>814</v>
      </c>
    </row>
    <row r="788" spans="1:8">
      <c r="A788" s="6">
        <v>381</v>
      </c>
      <c r="B788" s="6">
        <v>787</v>
      </c>
      <c r="D788" s="9" t="str">
        <f>IFERROR(LOOKUP(C788,[1]Expense!$A:$A,[1]Expense!$B:$B),"")</f>
        <v/>
      </c>
      <c r="E788" s="11" t="s">
        <v>823</v>
      </c>
      <c r="F788" s="11" t="s">
        <v>43</v>
      </c>
      <c r="G788" s="23">
        <v>-161111</v>
      </c>
      <c r="H788" s="11" t="s">
        <v>815</v>
      </c>
    </row>
    <row r="789" spans="1:8">
      <c r="A789" s="6">
        <v>381</v>
      </c>
      <c r="B789" s="6">
        <v>788</v>
      </c>
      <c r="D789" s="9" t="str">
        <f>IFERROR(LOOKUP(C789,[1]Expense!$A:$A,[1]Expense!$B:$B),"")</f>
        <v/>
      </c>
      <c r="E789" s="11" t="s">
        <v>823</v>
      </c>
      <c r="F789" s="11" t="s">
        <v>43</v>
      </c>
      <c r="G789" s="23">
        <v>-1650003</v>
      </c>
      <c r="H789" s="11" t="s">
        <v>816</v>
      </c>
    </row>
    <row r="790" spans="1:8">
      <c r="A790" s="6">
        <v>381</v>
      </c>
      <c r="B790" s="6">
        <v>789</v>
      </c>
      <c r="D790" s="9" t="str">
        <f>IFERROR(LOOKUP(C790,[1]Expense!$A:$A,[1]Expense!$B:$B),"")</f>
        <v/>
      </c>
      <c r="E790" s="11" t="s">
        <v>823</v>
      </c>
      <c r="F790" s="11" t="s">
        <v>43</v>
      </c>
      <c r="G790" s="23">
        <v>-761112</v>
      </c>
      <c r="H790" s="11" t="s">
        <v>817</v>
      </c>
    </row>
    <row r="791" spans="1:8">
      <c r="A791" s="6">
        <v>381</v>
      </c>
      <c r="B791" s="6">
        <v>790</v>
      </c>
      <c r="D791" s="9" t="str">
        <f>IFERROR(LOOKUP(C791,[1]Expense!$A:$A,[1]Expense!$B:$B),"")</f>
        <v/>
      </c>
      <c r="E791" s="11" t="s">
        <v>823</v>
      </c>
      <c r="F791" s="11" t="s">
        <v>43</v>
      </c>
      <c r="G791" s="23">
        <v>-36843378</v>
      </c>
      <c r="H791" s="11" t="s">
        <v>818</v>
      </c>
    </row>
    <row r="792" spans="1:8">
      <c r="A792" s="6">
        <v>381</v>
      </c>
      <c r="B792" s="6">
        <v>791</v>
      </c>
      <c r="D792" s="9" t="str">
        <f>IFERROR(LOOKUP(C792,[1]Expense!$A:$A,[1]Expense!$B:$B),"")</f>
        <v/>
      </c>
      <c r="E792" s="11" t="s">
        <v>823</v>
      </c>
      <c r="F792" s="11" t="s">
        <v>43</v>
      </c>
      <c r="G792" s="23">
        <v>-966666</v>
      </c>
      <c r="H792" s="11" t="s">
        <v>819</v>
      </c>
    </row>
    <row r="793" spans="1:8">
      <c r="A793" s="6">
        <v>381</v>
      </c>
      <c r="B793" s="6">
        <v>792</v>
      </c>
      <c r="D793" s="9" t="str">
        <f>IFERROR(LOOKUP(C793,[1]Expense!$A:$A,[1]Expense!$B:$B),"")</f>
        <v/>
      </c>
      <c r="E793" s="11" t="s">
        <v>823</v>
      </c>
      <c r="F793" s="11" t="s">
        <v>43</v>
      </c>
      <c r="G793" s="23">
        <v>-15042881</v>
      </c>
      <c r="H793" s="11" t="s">
        <v>820</v>
      </c>
    </row>
    <row r="794" spans="1:8">
      <c r="A794" s="6">
        <v>381</v>
      </c>
      <c r="B794" s="6">
        <v>793</v>
      </c>
      <c r="D794" s="9" t="str">
        <f>IFERROR(LOOKUP(C794,[1]Expense!$A:$A,[1]Expense!$B:$B),"")</f>
        <v/>
      </c>
      <c r="E794" s="11" t="s">
        <v>823</v>
      </c>
      <c r="F794" s="11" t="s">
        <v>43</v>
      </c>
      <c r="G794" s="23">
        <v>-226950112</v>
      </c>
      <c r="H794" s="11" t="s">
        <v>821</v>
      </c>
    </row>
    <row r="795" spans="1:8">
      <c r="A795" s="6">
        <v>381</v>
      </c>
      <c r="B795" s="6">
        <v>794</v>
      </c>
      <c r="D795" s="9" t="str">
        <f>IFERROR(LOOKUP(C795,[1]Expense!$A:$A,[1]Expense!$B:$B),"")</f>
        <v/>
      </c>
      <c r="E795" s="11" t="s">
        <v>823</v>
      </c>
      <c r="F795" s="11" t="s">
        <v>43</v>
      </c>
      <c r="G795" s="23">
        <v>-675605877</v>
      </c>
      <c r="H795" s="11" t="s">
        <v>822</v>
      </c>
    </row>
    <row r="796" spans="1:8">
      <c r="A796" s="6">
        <v>382</v>
      </c>
      <c r="B796" s="6">
        <v>795</v>
      </c>
      <c r="D796" s="9" t="str">
        <f>IFERROR(LOOKUP(C796,[1]Expense!$A:$A,[1]Expense!$B:$B),"")</f>
        <v/>
      </c>
      <c r="E796" s="11" t="s">
        <v>825</v>
      </c>
      <c r="F796" s="11" t="s">
        <v>43</v>
      </c>
      <c r="G796" s="23">
        <v>-6124521</v>
      </c>
      <c r="H796" s="11" t="s">
        <v>824</v>
      </c>
    </row>
    <row r="797" spans="1:8">
      <c r="A797" s="6">
        <v>383</v>
      </c>
      <c r="B797" s="6">
        <v>796</v>
      </c>
      <c r="D797" s="9" t="str">
        <f>IFERROR(LOOKUP(C797,[1]Expense!$A:$A,[1]Expense!$B:$B),"")</f>
        <v/>
      </c>
      <c r="E797" s="11" t="s">
        <v>827</v>
      </c>
      <c r="F797" s="11" t="s">
        <v>43</v>
      </c>
      <c r="G797" s="23">
        <v>-97328</v>
      </c>
      <c r="H797" s="11" t="s">
        <v>826</v>
      </c>
    </row>
    <row r="798" spans="1:8">
      <c r="A798" s="6">
        <v>384</v>
      </c>
      <c r="B798" s="6">
        <v>797</v>
      </c>
      <c r="D798" s="9" t="str">
        <f>IFERROR(LOOKUP(C798,[1]Expense!$A:$A,[1]Expense!$B:$B),"")</f>
        <v/>
      </c>
      <c r="G798" s="23">
        <v>-600000</v>
      </c>
      <c r="H798" s="11" t="s">
        <v>846</v>
      </c>
    </row>
    <row r="799" spans="1:8">
      <c r="A799" s="6">
        <v>384</v>
      </c>
      <c r="B799" s="6">
        <v>798</v>
      </c>
      <c r="D799" s="9" t="str">
        <f>IFERROR(LOOKUP(C799,[1]Expense!$A:$A,[1]Expense!$B:$B),"")</f>
        <v/>
      </c>
      <c r="G799" s="23">
        <v>-600000</v>
      </c>
      <c r="H799" s="11" t="s">
        <v>845</v>
      </c>
    </row>
    <row r="800" spans="1:8">
      <c r="A800" s="6">
        <v>385</v>
      </c>
      <c r="B800" s="6">
        <v>799</v>
      </c>
      <c r="D800" s="9" t="str">
        <f>IFERROR(LOOKUP(C800,[1]Expense!$A:$A,[1]Expense!$B:$B),"")</f>
        <v/>
      </c>
      <c r="E800" s="11"/>
      <c r="G800" s="23">
        <v>96470000</v>
      </c>
      <c r="H800" s="11" t="s">
        <v>813</v>
      </c>
    </row>
    <row r="801" spans="1:8">
      <c r="A801" s="6">
        <v>386</v>
      </c>
      <c r="B801" s="6">
        <v>800</v>
      </c>
      <c r="D801" s="9" t="str">
        <f>IFERROR(LOOKUP(C801,[1]Expense!$A:$A,[1]Expense!$B:$B),"")</f>
        <v/>
      </c>
      <c r="E801" s="11"/>
      <c r="G801" s="23">
        <v>403619912</v>
      </c>
      <c r="H801" s="11" t="s">
        <v>813</v>
      </c>
    </row>
    <row r="802" spans="1:8">
      <c r="A802" s="6">
        <v>387</v>
      </c>
      <c r="B802" s="6">
        <v>801</v>
      </c>
      <c r="D802" s="9" t="str">
        <f>IFERROR(LOOKUP(C802,[1]Expense!$A:$A,[1]Expense!$B:$B),"")</f>
        <v/>
      </c>
      <c r="G802" s="23">
        <v>152373502</v>
      </c>
      <c r="H802" s="11" t="s">
        <v>833</v>
      </c>
    </row>
    <row r="803" spans="1:8">
      <c r="A803" s="6">
        <v>388</v>
      </c>
      <c r="B803" s="6">
        <v>802</v>
      </c>
      <c r="D803" s="9" t="str">
        <f>IFERROR(LOOKUP(C803,[1]Expense!$A:$A,[1]Expense!$B:$B),"")</f>
        <v/>
      </c>
      <c r="E803" s="11"/>
      <c r="F803" s="11"/>
      <c r="G803" s="23">
        <v>244006586</v>
      </c>
      <c r="H803" s="11" t="s">
        <v>834</v>
      </c>
    </row>
    <row r="804" spans="1:8">
      <c r="A804" s="6">
        <v>389</v>
      </c>
      <c r="B804" s="6">
        <v>803</v>
      </c>
      <c r="D804" s="9" t="str">
        <f>IFERROR(LOOKUP(C804,[1]Expense!$A:$A,[1]Expense!$B:$B),"")</f>
        <v/>
      </c>
      <c r="E804" s="11" t="s">
        <v>830</v>
      </c>
      <c r="F804" s="11" t="s">
        <v>43</v>
      </c>
      <c r="G804" s="23">
        <v>-800000000</v>
      </c>
      <c r="H804" s="11" t="s">
        <v>822</v>
      </c>
    </row>
    <row r="805" spans="1:8">
      <c r="A805" s="6">
        <v>390</v>
      </c>
      <c r="B805" s="6">
        <v>804</v>
      </c>
      <c r="D805" s="9" t="str">
        <f>IFERROR(LOOKUP(C805,[1]Expense!$A:$A,[1]Expense!$B:$B),"")</f>
        <v/>
      </c>
      <c r="E805" s="11" t="s">
        <v>832</v>
      </c>
      <c r="F805" s="11" t="s">
        <v>43</v>
      </c>
      <c r="G805" s="23">
        <v>-96470000</v>
      </c>
      <c r="H805" s="11" t="s">
        <v>831</v>
      </c>
    </row>
    <row r="806" spans="1:8">
      <c r="A806" s="6">
        <v>391</v>
      </c>
      <c r="B806" s="6">
        <v>805</v>
      </c>
      <c r="D806" s="9" t="str">
        <f>IFERROR(LOOKUP(C806,[1]Expense!$A:$A,[1]Expense!$B:$B),"")</f>
        <v/>
      </c>
      <c r="E806" s="11"/>
      <c r="F806" s="11"/>
      <c r="G806" s="23">
        <v>-2000000</v>
      </c>
      <c r="H806" s="11" t="s">
        <v>835</v>
      </c>
    </row>
    <row r="807" spans="1:8">
      <c r="A807" s="6">
        <v>392</v>
      </c>
      <c r="B807" s="6">
        <v>806</v>
      </c>
      <c r="D807" s="9" t="str">
        <f>IFERROR(LOOKUP(C807,[1]Expense!$A:$A,[1]Expense!$B:$B),"")</f>
        <v/>
      </c>
      <c r="G807" s="23">
        <v>-500000</v>
      </c>
      <c r="H807" s="11" t="s">
        <v>836</v>
      </c>
    </row>
    <row r="808" spans="1:8">
      <c r="A808" s="6">
        <v>393</v>
      </c>
      <c r="B808" s="6">
        <v>807</v>
      </c>
      <c r="D808" s="9" t="str">
        <f>IFERROR(LOOKUP(C808,[1]Expense!$A:$A,[1]Expense!$B:$B),"")</f>
        <v/>
      </c>
      <c r="G808" s="23">
        <v>-257500</v>
      </c>
      <c r="H808" s="11" t="s">
        <v>837</v>
      </c>
    </row>
    <row r="809" spans="1:8">
      <c r="A809" s="6">
        <v>394</v>
      </c>
      <c r="B809" s="6">
        <v>808</v>
      </c>
      <c r="D809" s="9" t="str">
        <f>IFERROR(LOOKUP(C809,[1]Expense!$A:$A,[1]Expense!$B:$B),"")</f>
        <v/>
      </c>
      <c r="G809" s="23">
        <v>-86000</v>
      </c>
      <c r="H809" s="11" t="s">
        <v>838</v>
      </c>
    </row>
    <row r="810" spans="1:8">
      <c r="A810" s="6">
        <v>395</v>
      </c>
      <c r="B810" s="6">
        <v>809</v>
      </c>
      <c r="D810" s="9" t="str">
        <f>IFERROR(LOOKUP(C810,[1]Expense!$A:$A,[1]Expense!$B:$B),"")</f>
        <v/>
      </c>
      <c r="E810" s="11"/>
      <c r="F810" s="11"/>
      <c r="G810" s="23">
        <v>-26000</v>
      </c>
      <c r="H810" s="11" t="s">
        <v>839</v>
      </c>
    </row>
    <row r="811" spans="1:8">
      <c r="A811" s="6">
        <v>396</v>
      </c>
      <c r="B811" s="6">
        <v>810</v>
      </c>
      <c r="D811" s="9" t="str">
        <f>IFERROR(LOOKUP(C811,[1]Expense!$A:$A,[1]Expense!$B:$B),"")</f>
        <v/>
      </c>
      <c r="G811" s="23">
        <v>-28980</v>
      </c>
      <c r="H811" s="11" t="s">
        <v>840</v>
      </c>
    </row>
    <row r="812" spans="1:8">
      <c r="A812" s="6">
        <v>397</v>
      </c>
      <c r="B812" s="6">
        <v>811</v>
      </c>
      <c r="D812" s="9" t="str">
        <f>IFERROR(LOOKUP(C812,[1]Expense!$A:$A,[1]Expense!$B:$B),"")</f>
        <v/>
      </c>
      <c r="G812" s="23">
        <v>-108000</v>
      </c>
      <c r="H812" s="11" t="s">
        <v>841</v>
      </c>
    </row>
    <row r="813" spans="1:8">
      <c r="A813" s="6">
        <v>398</v>
      </c>
      <c r="B813" s="6">
        <v>812</v>
      </c>
      <c r="D813" s="9" t="str">
        <f>IFERROR(LOOKUP(C813,[1]Expense!$A:$A,[1]Expense!$B:$B),"")</f>
        <v/>
      </c>
      <c r="G813" s="23">
        <v>-250000</v>
      </c>
      <c r="H813" s="11" t="s">
        <v>842</v>
      </c>
    </row>
    <row r="814" spans="1:8">
      <c r="A814" s="6">
        <v>398</v>
      </c>
      <c r="B814" s="6">
        <v>813</v>
      </c>
      <c r="D814" s="9" t="str">
        <f>IFERROR(LOOKUP(C814,[1]Expense!$A:$A,[1]Expense!$B:$B),"")</f>
        <v/>
      </c>
      <c r="E814" s="11"/>
      <c r="F814" s="11"/>
      <c r="G814" s="23">
        <v>-150000</v>
      </c>
      <c r="H814" s="11" t="s">
        <v>843</v>
      </c>
    </row>
    <row r="815" spans="1:8">
      <c r="A815" s="6">
        <v>398</v>
      </c>
      <c r="B815" s="6">
        <v>814</v>
      </c>
      <c r="D815" s="9" t="str">
        <f>IFERROR(LOOKUP(C815,[1]Expense!$A:$A,[1]Expense!$B:$B),"")</f>
        <v/>
      </c>
      <c r="E815" s="11"/>
      <c r="F815" s="11"/>
      <c r="G815" s="23">
        <v>-250000</v>
      </c>
      <c r="H815" s="11" t="s">
        <v>844</v>
      </c>
    </row>
    <row r="816" spans="1:8">
      <c r="A816" s="6">
        <v>399</v>
      </c>
      <c r="B816" s="6">
        <v>815</v>
      </c>
      <c r="D816" s="9" t="str">
        <f>IFERROR(LOOKUP(C816,[1]Expense!$A:$A,[1]Expense!$B:$B),"")</f>
        <v/>
      </c>
      <c r="G816" s="23">
        <v>-600000</v>
      </c>
      <c r="H816" s="11" t="s">
        <v>847</v>
      </c>
    </row>
    <row r="817" spans="1:8">
      <c r="A817" s="6">
        <v>400</v>
      </c>
      <c r="B817" s="6">
        <v>816</v>
      </c>
      <c r="D817" s="9" t="str">
        <f>IFERROR(LOOKUP(C817,[1]Expense!$A:$A,[1]Expense!$B:$B),"")</f>
        <v/>
      </c>
      <c r="G817" s="23">
        <v>5431720</v>
      </c>
      <c r="H817" s="11" t="s">
        <v>850</v>
      </c>
    </row>
    <row r="818" spans="1:8">
      <c r="A818" s="6">
        <v>401</v>
      </c>
      <c r="B818" s="6">
        <v>817</v>
      </c>
      <c r="D818" s="9" t="str">
        <f>IFERROR(LOOKUP(C818,[1]Expense!$A:$A,[1]Expense!$B:$B),"")</f>
        <v/>
      </c>
      <c r="G818" s="23">
        <v>-650000</v>
      </c>
      <c r="H818" s="11" t="s">
        <v>848</v>
      </c>
    </row>
    <row r="819" spans="1:8">
      <c r="A819" s="6">
        <v>402</v>
      </c>
      <c r="B819" s="6">
        <v>818</v>
      </c>
      <c r="D819" s="9" t="str">
        <f>IFERROR(LOOKUP(C819,[1]Expense!$A:$A,[1]Expense!$B:$B),"")</f>
        <v/>
      </c>
      <c r="E819" s="11"/>
      <c r="F819" s="11"/>
      <c r="G819" s="23">
        <v>-300000</v>
      </c>
      <c r="H819" s="11" t="s">
        <v>849</v>
      </c>
    </row>
    <row r="820" spans="1:8">
      <c r="A820" s="6">
        <v>403</v>
      </c>
      <c r="B820" s="6">
        <v>819</v>
      </c>
      <c r="D820" s="9" t="str">
        <f>IFERROR(LOOKUP(C820,[1]Expense!$A:$A,[1]Expense!$B:$B),"")</f>
        <v/>
      </c>
      <c r="E820" s="11"/>
      <c r="F820" s="11"/>
      <c r="G820" s="23">
        <v>10000000</v>
      </c>
      <c r="H820" s="11" t="s">
        <v>834</v>
      </c>
    </row>
    <row r="821" spans="1:8">
      <c r="A821" s="6">
        <v>404</v>
      </c>
      <c r="B821" s="6">
        <v>820</v>
      </c>
      <c r="D821" s="9" t="str">
        <f>IFERROR(LOOKUP(C821,[1]Expense!$A:$A,[1]Expense!$B:$B),"")</f>
        <v/>
      </c>
      <c r="E821" s="11"/>
      <c r="F821" s="11"/>
      <c r="G821" s="23">
        <v>162056316</v>
      </c>
      <c r="H821" s="11" t="s">
        <v>534</v>
      </c>
    </row>
    <row r="822" spans="1:8">
      <c r="A822" s="6">
        <v>405</v>
      </c>
      <c r="B822" s="6">
        <v>821</v>
      </c>
      <c r="D822" s="9" t="str">
        <f>IFERROR(LOOKUP(C822,[1]Expense!$A:$A,[1]Expense!$B:$B),"")</f>
        <v/>
      </c>
      <c r="E822" s="11"/>
      <c r="G822" s="23">
        <v>204775684</v>
      </c>
      <c r="H822" s="11" t="s">
        <v>534</v>
      </c>
    </row>
    <row r="823" spans="1:8">
      <c r="A823" s="6">
        <v>406</v>
      </c>
      <c r="B823" s="6">
        <v>822</v>
      </c>
      <c r="D823" s="9" t="str">
        <f>IFERROR(LOOKUP(C823,[1]Expense!$A:$A,[1]Expense!$B:$B),"")</f>
        <v/>
      </c>
      <c r="E823" s="11" t="s">
        <v>851</v>
      </c>
      <c r="F823" s="11" t="s">
        <v>43</v>
      </c>
      <c r="G823" s="23">
        <v>-5431720</v>
      </c>
      <c r="H823" s="11" t="s">
        <v>850</v>
      </c>
    </row>
    <row r="824" spans="1:8">
      <c r="A824" s="6">
        <v>407</v>
      </c>
      <c r="B824" s="6">
        <v>823</v>
      </c>
      <c r="C824" s="11" t="s">
        <v>58</v>
      </c>
      <c r="D824" s="9" t="str">
        <f>IFERROR(LOOKUP(C824,[1]Expense!$A:$A,[1]Expense!$B:$B),"")</f>
        <v xml:space="preserve">Biaya Upah Pengemasan Produk </v>
      </c>
      <c r="E824" s="11"/>
      <c r="G824" s="23">
        <v>-375000</v>
      </c>
      <c r="H824" s="11" t="s">
        <v>853</v>
      </c>
    </row>
    <row r="825" spans="1:8">
      <c r="A825" s="6">
        <v>408</v>
      </c>
      <c r="B825" s="6">
        <v>824</v>
      </c>
      <c r="C825" s="11" t="s">
        <v>58</v>
      </c>
      <c r="D825" s="9" t="str">
        <f>IFERROR(LOOKUP(C825,[1]Expense!$A:$A,[1]Expense!$B:$B),"")</f>
        <v xml:space="preserve">Biaya Upah Pengemasan Produk </v>
      </c>
      <c r="E825" s="11"/>
      <c r="G825" s="23">
        <v>-375000</v>
      </c>
      <c r="H825" s="11" t="s">
        <v>854</v>
      </c>
    </row>
    <row r="826" spans="1:8">
      <c r="A826" s="6">
        <v>408</v>
      </c>
      <c r="B826" s="6">
        <v>825</v>
      </c>
      <c r="C826" s="11" t="s">
        <v>58</v>
      </c>
      <c r="D826" s="9" t="str">
        <f>IFERROR(LOOKUP(C826,[1]Expense!$A:$A,[1]Expense!$B:$B),"")</f>
        <v xml:space="preserve">Biaya Upah Pengemasan Produk </v>
      </c>
      <c r="E826" s="11"/>
      <c r="G826" s="23">
        <v>-375000</v>
      </c>
      <c r="H826" s="11" t="s">
        <v>855</v>
      </c>
    </row>
    <row r="827" spans="1:8">
      <c r="A827" s="6">
        <v>408</v>
      </c>
      <c r="B827" s="6">
        <v>826</v>
      </c>
      <c r="C827" s="11" t="s">
        <v>58</v>
      </c>
      <c r="D827" s="9" t="str">
        <f>IFERROR(LOOKUP(C827,[1]Expense!$A:$A,[1]Expense!$B:$B),"")</f>
        <v xml:space="preserve">Biaya Upah Pengemasan Produk </v>
      </c>
      <c r="G827" s="23">
        <v>-375000</v>
      </c>
      <c r="H827" s="11" t="s">
        <v>856</v>
      </c>
    </row>
    <row r="828" spans="1:8">
      <c r="A828" s="6">
        <v>408</v>
      </c>
      <c r="B828" s="6">
        <v>827</v>
      </c>
      <c r="C828" s="11" t="s">
        <v>58</v>
      </c>
      <c r="D828" s="9" t="str">
        <f>IFERROR(LOOKUP(C828,[1]Expense!$A:$A,[1]Expense!$B:$B),"")</f>
        <v xml:space="preserve">Biaya Upah Pengemasan Produk </v>
      </c>
      <c r="G828" s="23">
        <v>-375000</v>
      </c>
      <c r="H828" s="11" t="s">
        <v>857</v>
      </c>
    </row>
    <row r="829" spans="1:8">
      <c r="A829" s="6">
        <v>408</v>
      </c>
      <c r="B829" s="6">
        <v>828</v>
      </c>
      <c r="C829" s="11" t="s">
        <v>58</v>
      </c>
      <c r="D829" s="9" t="str">
        <f>IFERROR(LOOKUP(C829,[1]Expense!$A:$A,[1]Expense!$B:$B),"")</f>
        <v xml:space="preserve">Biaya Upah Pengemasan Produk </v>
      </c>
      <c r="G829" s="23">
        <v>-375000</v>
      </c>
      <c r="H829" s="11" t="s">
        <v>858</v>
      </c>
    </row>
    <row r="830" spans="1:8">
      <c r="A830" s="6">
        <v>409</v>
      </c>
      <c r="B830" s="6">
        <v>829</v>
      </c>
      <c r="C830" s="11" t="s">
        <v>60</v>
      </c>
      <c r="D830" s="9" t="str">
        <f>IFERROR(LOOKUP(C830,[1]Expense!$A:$A,[1]Expense!$B:$B),"")</f>
        <v xml:space="preserve">Biaya Upah Lembur </v>
      </c>
      <c r="G830" s="23">
        <v>-75000</v>
      </c>
      <c r="H830" s="11" t="s">
        <v>859</v>
      </c>
    </row>
    <row r="831" spans="1:8">
      <c r="A831" s="6">
        <v>409</v>
      </c>
      <c r="B831" s="6">
        <v>830</v>
      </c>
      <c r="C831" s="11" t="s">
        <v>60</v>
      </c>
      <c r="D831" s="9" t="str">
        <f>IFERROR(LOOKUP(C831,[1]Expense!$A:$A,[1]Expense!$B:$B),"")</f>
        <v xml:space="preserve">Biaya Upah Lembur </v>
      </c>
      <c r="G831" s="23">
        <v>-75000</v>
      </c>
      <c r="H831" s="11" t="s">
        <v>860</v>
      </c>
    </row>
    <row r="832" spans="1:8">
      <c r="A832" s="6">
        <v>409</v>
      </c>
      <c r="B832" s="6">
        <v>831</v>
      </c>
      <c r="C832" s="11" t="s">
        <v>60</v>
      </c>
      <c r="D832" s="9" t="str">
        <f>IFERROR(LOOKUP(C832,[1]Expense!$A:$A,[1]Expense!$B:$B),"")</f>
        <v xml:space="preserve">Biaya Upah Lembur </v>
      </c>
      <c r="G832" s="23">
        <v>-75000</v>
      </c>
      <c r="H832" s="11" t="s">
        <v>861</v>
      </c>
    </row>
    <row r="833" spans="1:8">
      <c r="A833" s="6">
        <v>409</v>
      </c>
      <c r="B833" s="6">
        <v>832</v>
      </c>
      <c r="C833" s="11" t="s">
        <v>60</v>
      </c>
      <c r="D833" s="9" t="str">
        <f>IFERROR(LOOKUP(C833,[1]Expense!$A:$A,[1]Expense!$B:$B),"")</f>
        <v xml:space="preserve">Biaya Upah Lembur </v>
      </c>
      <c r="G833" s="23">
        <v>-75000</v>
      </c>
      <c r="H833" s="11" t="s">
        <v>862</v>
      </c>
    </row>
    <row r="834" spans="1:8">
      <c r="A834" s="6">
        <v>409</v>
      </c>
      <c r="B834" s="6">
        <v>833</v>
      </c>
      <c r="C834" s="11" t="s">
        <v>60</v>
      </c>
      <c r="D834" s="9" t="str">
        <f>IFERROR(LOOKUP(C834,[1]Expense!$A:$A,[1]Expense!$B:$B),"")</f>
        <v xml:space="preserve">Biaya Upah Lembur </v>
      </c>
      <c r="E834" s="11"/>
      <c r="G834" s="23">
        <v>-75000</v>
      </c>
      <c r="H834" s="11" t="s">
        <v>863</v>
      </c>
    </row>
    <row r="835" spans="1:8">
      <c r="A835" s="6">
        <v>409</v>
      </c>
      <c r="B835" s="6">
        <v>834</v>
      </c>
      <c r="C835" s="11" t="s">
        <v>60</v>
      </c>
      <c r="D835" s="9" t="str">
        <f>IFERROR(LOOKUP(C835,[1]Expense!$A:$A,[1]Expense!$B:$B),"")</f>
        <v xml:space="preserve">Biaya Upah Lembur </v>
      </c>
      <c r="E835" s="11"/>
      <c r="G835" s="23">
        <v>-75000</v>
      </c>
      <c r="H835" s="11" t="s">
        <v>864</v>
      </c>
    </row>
    <row r="836" spans="1:8">
      <c r="A836" s="6">
        <v>410</v>
      </c>
      <c r="B836" s="6">
        <v>835</v>
      </c>
      <c r="D836" s="9" t="str">
        <f>IFERROR(LOOKUP(C836,[1]Expense!$A:$A,[1]Expense!$B:$B),"")</f>
        <v/>
      </c>
      <c r="G836" s="23">
        <v>150951768</v>
      </c>
      <c r="H836" s="11" t="s">
        <v>865</v>
      </c>
    </row>
    <row r="837" spans="1:8">
      <c r="A837" s="6">
        <v>411</v>
      </c>
      <c r="B837" s="6">
        <v>836</v>
      </c>
      <c r="D837" s="9" t="str">
        <f>IFERROR(LOOKUP(C837,[1]Expense!$A:$A,[1]Expense!$B:$B),"")</f>
        <v/>
      </c>
      <c r="G837" s="23">
        <v>-30000</v>
      </c>
      <c r="H837" s="11" t="s">
        <v>159</v>
      </c>
    </row>
    <row r="838" spans="1:8">
      <c r="A838" s="6">
        <v>412</v>
      </c>
      <c r="B838" s="6">
        <v>837</v>
      </c>
      <c r="D838" s="9" t="str">
        <f>IFERROR(LOOKUP(C838,[1]Expense!$A:$A,[1]Expense!$B:$B),"")</f>
        <v/>
      </c>
      <c r="G838" s="23">
        <v>-25000</v>
      </c>
      <c r="H838" s="11" t="s">
        <v>866</v>
      </c>
    </row>
    <row r="839" spans="1:8">
      <c r="A839" s="6">
        <v>413</v>
      </c>
      <c r="B839" s="6">
        <v>838</v>
      </c>
      <c r="D839" s="9" t="str">
        <f>IFERROR(LOOKUP(C839,[1]Expense!$A:$A,[1]Expense!$B:$B),"")</f>
        <v/>
      </c>
      <c r="E839" s="11" t="s">
        <v>867</v>
      </c>
      <c r="F839" s="11" t="s">
        <v>43</v>
      </c>
      <c r="G839" s="23">
        <v>-366832000</v>
      </c>
      <c r="H839" s="11" t="s">
        <v>200</v>
      </c>
    </row>
    <row r="840" spans="1:8">
      <c r="A840" s="6">
        <v>414</v>
      </c>
      <c r="B840" s="6">
        <v>839</v>
      </c>
      <c r="D840" s="9" t="str">
        <f>IFERROR(LOOKUP(C840,[1]Expense!$A:$A,[1]Expense!$B:$B),"")</f>
        <v/>
      </c>
      <c r="G840" s="23">
        <v>366832000</v>
      </c>
      <c r="H840" s="11" t="s">
        <v>870</v>
      </c>
    </row>
    <row r="841" spans="1:8">
      <c r="A841" s="6">
        <v>415</v>
      </c>
      <c r="B841" s="6">
        <v>840</v>
      </c>
      <c r="D841" s="9" t="str">
        <f>IFERROR(LOOKUP(C841,[1]Expense!$A:$A,[1]Expense!$B:$B),"")</f>
        <v/>
      </c>
      <c r="E841" s="11" t="s">
        <v>869</v>
      </c>
      <c r="F841" s="11" t="s">
        <v>43</v>
      </c>
      <c r="G841" s="23">
        <v>-366832000</v>
      </c>
      <c r="H841" s="11" t="s">
        <v>534</v>
      </c>
    </row>
    <row r="842" spans="1:8">
      <c r="A842" s="6">
        <v>416</v>
      </c>
      <c r="B842" s="6">
        <v>841</v>
      </c>
      <c r="D842" s="9" t="str">
        <f>IFERROR(LOOKUP(C842,[1]Expense!$A:$A,[1]Expense!$B:$B),"")</f>
        <v/>
      </c>
      <c r="E842" s="11" t="s">
        <v>868</v>
      </c>
      <c r="F842" s="11" t="s">
        <v>43</v>
      </c>
      <c r="G842" s="23">
        <v>-150951768</v>
      </c>
      <c r="H842" s="11" t="s">
        <v>200</v>
      </c>
    </row>
    <row r="843" spans="1:8">
      <c r="A843" s="6">
        <v>417</v>
      </c>
      <c r="B843" s="6">
        <v>842</v>
      </c>
      <c r="D843" s="9" t="str">
        <f>IFERROR(LOOKUP(C843,[1]Expense!$A:$A,[1]Expense!$B:$B),"")</f>
        <v/>
      </c>
      <c r="G843" s="23">
        <v>-600000</v>
      </c>
      <c r="H843" s="11" t="s">
        <v>871</v>
      </c>
    </row>
    <row r="844" spans="1:8">
      <c r="A844" s="6">
        <v>417</v>
      </c>
      <c r="B844" s="6">
        <v>843</v>
      </c>
      <c r="D844" s="9" t="str">
        <f>IFERROR(LOOKUP(C844,[1]Expense!$A:$A,[1]Expense!$B:$B),"")</f>
        <v/>
      </c>
      <c r="G844" s="23">
        <v>-600000</v>
      </c>
      <c r="H844" s="11" t="s">
        <v>872</v>
      </c>
    </row>
    <row r="845" spans="1:8">
      <c r="A845" s="6">
        <v>417</v>
      </c>
      <c r="B845" s="6">
        <v>844</v>
      </c>
      <c r="D845" s="9" t="str">
        <f>IFERROR(LOOKUP(C845,[1]Expense!$A:$A,[1]Expense!$B:$B),"")</f>
        <v/>
      </c>
      <c r="E845" s="11"/>
      <c r="F845" s="11"/>
      <c r="G845" s="23">
        <v>-600000</v>
      </c>
      <c r="H845" s="11" t="s">
        <v>873</v>
      </c>
    </row>
    <row r="846" spans="1:8">
      <c r="A846" s="6">
        <v>418</v>
      </c>
      <c r="B846" s="6">
        <v>845</v>
      </c>
      <c r="D846" s="9" t="str">
        <f>IFERROR(LOOKUP(C846,[1]Expense!$A:$A,[1]Expense!$B:$B),"")</f>
        <v/>
      </c>
      <c r="E846" s="11" t="s">
        <v>887</v>
      </c>
      <c r="F846" s="11" t="s">
        <v>43</v>
      </c>
      <c r="G846" s="23">
        <v>-500000</v>
      </c>
      <c r="H846" s="11" t="s">
        <v>886</v>
      </c>
    </row>
    <row r="847" spans="1:8">
      <c r="A847" s="6">
        <v>418</v>
      </c>
      <c r="B847" s="6">
        <v>846</v>
      </c>
      <c r="D847" s="9" t="str">
        <f>IFERROR(LOOKUP(C847,[1]Expense!$A:$A,[1]Expense!$B:$B),"")</f>
        <v/>
      </c>
      <c r="E847" s="11" t="s">
        <v>887</v>
      </c>
      <c r="F847" s="11" t="s">
        <v>43</v>
      </c>
      <c r="G847" s="23">
        <v>-225000</v>
      </c>
      <c r="H847" s="11" t="s">
        <v>888</v>
      </c>
    </row>
    <row r="848" spans="1:8">
      <c r="A848" s="6">
        <v>418</v>
      </c>
      <c r="B848" s="6">
        <v>847</v>
      </c>
      <c r="D848" s="9" t="str">
        <f>IFERROR(LOOKUP(C848,[1]Expense!$A:$A,[1]Expense!$B:$B),"")</f>
        <v/>
      </c>
      <c r="E848" s="11" t="s">
        <v>887</v>
      </c>
      <c r="F848" s="11" t="s">
        <v>43</v>
      </c>
      <c r="G848" s="23">
        <v>-225000</v>
      </c>
      <c r="H848" s="11" t="s">
        <v>889</v>
      </c>
    </row>
    <row r="849" spans="1:8">
      <c r="A849" s="6">
        <v>418</v>
      </c>
      <c r="B849" s="6">
        <v>848</v>
      </c>
      <c r="D849" s="9" t="str">
        <f>IFERROR(LOOKUP(C849,[1]Expense!$A:$A,[1]Expense!$B:$B),"")</f>
        <v/>
      </c>
      <c r="E849" s="11" t="s">
        <v>887</v>
      </c>
      <c r="F849" s="11" t="s">
        <v>43</v>
      </c>
      <c r="G849" s="23">
        <v>-225000</v>
      </c>
      <c r="H849" s="11" t="s">
        <v>890</v>
      </c>
    </row>
    <row r="850" spans="1:8">
      <c r="A850" s="6">
        <v>418</v>
      </c>
      <c r="B850" s="6">
        <v>849</v>
      </c>
      <c r="D850" s="9" t="str">
        <f>IFERROR(LOOKUP(C850,[1]Expense!$A:$A,[1]Expense!$B:$B),"")</f>
        <v/>
      </c>
      <c r="E850" s="11" t="s">
        <v>887</v>
      </c>
      <c r="F850" s="11" t="s">
        <v>43</v>
      </c>
      <c r="G850" s="23">
        <v>-225000</v>
      </c>
      <c r="H850" s="11" t="s">
        <v>891</v>
      </c>
    </row>
    <row r="851" spans="1:8">
      <c r="A851" s="6">
        <v>418</v>
      </c>
      <c r="B851" s="6">
        <v>850</v>
      </c>
      <c r="D851" s="9" t="str">
        <f>IFERROR(LOOKUP(C851,[1]Expense!$A:$A,[1]Expense!$B:$B),"")</f>
        <v/>
      </c>
      <c r="E851" s="11" t="s">
        <v>887</v>
      </c>
      <c r="F851" s="11" t="s">
        <v>43</v>
      </c>
      <c r="G851" s="23">
        <v>-225000</v>
      </c>
      <c r="H851" s="11" t="s">
        <v>892</v>
      </c>
    </row>
    <row r="852" spans="1:8">
      <c r="A852" s="6">
        <v>418</v>
      </c>
      <c r="B852" s="6">
        <v>851</v>
      </c>
      <c r="D852" s="9" t="str">
        <f>IFERROR(LOOKUP(C852,[1]Expense!$A:$A,[1]Expense!$B:$B),"")</f>
        <v/>
      </c>
      <c r="E852" s="11" t="s">
        <v>887</v>
      </c>
      <c r="F852" s="11" t="s">
        <v>43</v>
      </c>
      <c r="G852" s="23">
        <v>-15000</v>
      </c>
      <c r="H852" s="11" t="s">
        <v>893</v>
      </c>
    </row>
    <row r="853" spans="1:8">
      <c r="A853" s="6">
        <v>418</v>
      </c>
      <c r="B853" s="6">
        <v>852</v>
      </c>
      <c r="D853" s="9" t="str">
        <f>IFERROR(LOOKUP(C853,[1]Expense!$A:$A,[1]Expense!$B:$B),"")</f>
        <v/>
      </c>
      <c r="E853" s="11" t="s">
        <v>887</v>
      </c>
      <c r="F853" s="11" t="s">
        <v>43</v>
      </c>
      <c r="G853" s="23">
        <v>-15000</v>
      </c>
      <c r="H853" s="11" t="s">
        <v>894</v>
      </c>
    </row>
    <row r="854" spans="1:8">
      <c r="A854" s="6">
        <v>418</v>
      </c>
      <c r="B854" s="6">
        <v>853</v>
      </c>
      <c r="D854" s="9" t="str">
        <f>IFERROR(LOOKUP(C854,[1]Expense!$A:$A,[1]Expense!$B:$B),"")</f>
        <v/>
      </c>
      <c r="E854" s="11" t="s">
        <v>887</v>
      </c>
      <c r="F854" s="11" t="s">
        <v>43</v>
      </c>
      <c r="G854" s="23">
        <v>-15000</v>
      </c>
      <c r="H854" s="11" t="s">
        <v>895</v>
      </c>
    </row>
    <row r="855" spans="1:8">
      <c r="A855" s="6">
        <v>418</v>
      </c>
      <c r="B855" s="6">
        <v>854</v>
      </c>
      <c r="D855" s="9" t="str">
        <f>IFERROR(LOOKUP(C855,[1]Expense!$A:$A,[1]Expense!$B:$B),"")</f>
        <v/>
      </c>
      <c r="E855" s="11" t="s">
        <v>887</v>
      </c>
      <c r="F855" s="11" t="s">
        <v>43</v>
      </c>
      <c r="G855" s="23">
        <v>-15000</v>
      </c>
      <c r="H855" s="11" t="s">
        <v>896</v>
      </c>
    </row>
    <row r="856" spans="1:8">
      <c r="A856" s="6">
        <v>418</v>
      </c>
      <c r="B856" s="6">
        <v>855</v>
      </c>
      <c r="D856" s="9" t="str">
        <f>IFERROR(LOOKUP(C856,[1]Expense!$A:$A,[1]Expense!$B:$B),"")</f>
        <v/>
      </c>
      <c r="E856" s="11" t="s">
        <v>887</v>
      </c>
      <c r="F856" s="11" t="s">
        <v>43</v>
      </c>
      <c r="G856" s="23">
        <v>-15000</v>
      </c>
      <c r="H856" s="11" t="s">
        <v>897</v>
      </c>
    </row>
    <row r="857" spans="1:8">
      <c r="A857" s="6">
        <v>419</v>
      </c>
      <c r="B857" s="6">
        <v>856</v>
      </c>
      <c r="D857" s="9" t="str">
        <f>IFERROR(LOOKUP(C857,[1]Expense!$A:$A,[1]Expense!$B:$B),"")</f>
        <v/>
      </c>
      <c r="E857" s="11"/>
      <c r="F857" s="11"/>
      <c r="G857" s="23">
        <v>-50000</v>
      </c>
      <c r="H857" s="11" t="s">
        <v>898</v>
      </c>
    </row>
    <row r="858" spans="1:8">
      <c r="A858" s="6">
        <v>420</v>
      </c>
      <c r="B858" s="6">
        <v>857</v>
      </c>
      <c r="D858" s="9" t="str">
        <f>IFERROR(LOOKUP(C858,[1]Expense!$A:$A,[1]Expense!$B:$B),"")</f>
        <v/>
      </c>
      <c r="E858" s="11"/>
      <c r="F858" s="11"/>
      <c r="G858" s="23">
        <v>53644893</v>
      </c>
      <c r="H858" s="11" t="s">
        <v>899</v>
      </c>
    </row>
    <row r="859" spans="1:8">
      <c r="A859" s="6">
        <v>421</v>
      </c>
      <c r="B859" s="6">
        <v>858</v>
      </c>
      <c r="D859" s="9" t="str">
        <f>IFERROR(LOOKUP(C859,[1]Expense!$A:$A,[1]Expense!$B:$B),"")</f>
        <v/>
      </c>
      <c r="G859" s="23">
        <v>636205497</v>
      </c>
      <c r="H859" s="11" t="s">
        <v>900</v>
      </c>
    </row>
    <row r="860" spans="1:8">
      <c r="A860" s="6">
        <v>422</v>
      </c>
      <c r="B860" s="6">
        <v>859</v>
      </c>
      <c r="D860" s="9" t="str">
        <f>IFERROR(LOOKUP(C860,[1]Expense!$A:$A,[1]Expense!$B:$B),"")</f>
        <v/>
      </c>
      <c r="G860" s="23">
        <v>310149610</v>
      </c>
      <c r="H860" s="11" t="s">
        <v>901</v>
      </c>
    </row>
    <row r="861" spans="1:8">
      <c r="A861" s="6">
        <v>423</v>
      </c>
      <c r="B861" s="6">
        <v>860</v>
      </c>
      <c r="D861" s="9" t="str">
        <f>IFERROR(LOOKUP(C861,[1]Expense!$A:$A,[1]Expense!$B:$B),"")</f>
        <v/>
      </c>
      <c r="G861" s="23">
        <v>-1000000000</v>
      </c>
      <c r="H861" s="11" t="s">
        <v>822</v>
      </c>
    </row>
    <row r="862" spans="1:8">
      <c r="A862" s="6">
        <v>424</v>
      </c>
      <c r="B862" s="6">
        <v>861</v>
      </c>
      <c r="D862" s="9" t="str">
        <f>IFERROR(LOOKUP(C862,[1]Expense!$A:$A,[1]Expense!$B:$B),"")</f>
        <v/>
      </c>
      <c r="G862" s="23">
        <v>7151832</v>
      </c>
      <c r="H862" s="11" t="s">
        <v>901</v>
      </c>
    </row>
    <row r="863" spans="1:8">
      <c r="A863" s="6">
        <v>425</v>
      </c>
      <c r="B863" s="6">
        <v>862</v>
      </c>
      <c r="D863" s="9" t="str">
        <f>IFERROR(LOOKUP(C863,[1]Expense!$A:$A,[1]Expense!$B:$B),"")</f>
        <v/>
      </c>
      <c r="G863" s="23">
        <v>-100000</v>
      </c>
      <c r="H863" s="11" t="s">
        <v>611</v>
      </c>
    </row>
    <row r="864" spans="1:8">
      <c r="A864" s="6">
        <v>426</v>
      </c>
      <c r="B864" s="6">
        <v>863</v>
      </c>
      <c r="D864" s="9" t="str">
        <f>IFERROR(LOOKUP(C864,[1]Expense!$A:$A,[1]Expense!$B:$B),"")</f>
        <v/>
      </c>
      <c r="G864" s="23">
        <v>1561000</v>
      </c>
      <c r="H864" s="11" t="s">
        <v>905</v>
      </c>
    </row>
    <row r="865" spans="1:8">
      <c r="A865" s="6">
        <v>427</v>
      </c>
      <c r="B865" s="6">
        <v>864</v>
      </c>
      <c r="D865" s="9" t="str">
        <f>IFERROR(LOOKUP(C865,[1]Expense!$A:$A,[1]Expense!$B:$B),"")</f>
        <v/>
      </c>
      <c r="G865" s="23">
        <v>-450000</v>
      </c>
      <c r="H865" s="11" t="s">
        <v>906</v>
      </c>
    </row>
    <row r="866" spans="1:8">
      <c r="A866" s="6">
        <v>428</v>
      </c>
      <c r="B866" s="6">
        <v>865</v>
      </c>
      <c r="D866" s="9" t="str">
        <f>IFERROR(LOOKUP(C866,[1]Expense!$A:$A,[1]Expense!$B:$B),"")</f>
        <v/>
      </c>
      <c r="G866" s="23">
        <v>-600000</v>
      </c>
      <c r="H866" s="11" t="s">
        <v>907</v>
      </c>
    </row>
    <row r="867" spans="1:8">
      <c r="A867" s="6">
        <v>429</v>
      </c>
      <c r="B867" s="6">
        <v>866</v>
      </c>
      <c r="D867" s="9" t="str">
        <f>IFERROR(LOOKUP(C867,[1]Expense!$A:$A,[1]Expense!$B:$B),"")</f>
        <v/>
      </c>
      <c r="G867" s="23">
        <v>-206000</v>
      </c>
      <c r="H867" s="11" t="s">
        <v>908</v>
      </c>
    </row>
    <row r="868" spans="1:8">
      <c r="A868" s="6">
        <v>430</v>
      </c>
      <c r="B868" s="6">
        <v>867</v>
      </c>
      <c r="D868" s="9" t="str">
        <f>IFERROR(LOOKUP(C868,[1]Expense!$A:$A,[1]Expense!$B:$B),"")</f>
        <v/>
      </c>
      <c r="E868" s="11"/>
      <c r="G868" s="23">
        <v>-131995</v>
      </c>
      <c r="H868" s="11" t="s">
        <v>909</v>
      </c>
    </row>
    <row r="869" spans="1:8">
      <c r="A869" s="6">
        <v>431</v>
      </c>
      <c r="B869" s="6">
        <v>868</v>
      </c>
      <c r="D869" s="9" t="str">
        <f>IFERROR(LOOKUP(C869,[1]Expense!$A:$A,[1]Expense!$B:$B),"")</f>
        <v/>
      </c>
      <c r="E869" s="11"/>
      <c r="G869" s="23">
        <v>600000</v>
      </c>
      <c r="H869" s="11" t="s">
        <v>910</v>
      </c>
    </row>
    <row r="870" spans="1:8">
      <c r="A870" s="6">
        <v>432</v>
      </c>
      <c r="B870" s="6">
        <v>869</v>
      </c>
      <c r="D870" s="9" t="str">
        <f>IFERROR(LOOKUP(C870,[1]Expense!$A:$A,[1]Expense!$B:$B),"")</f>
        <v/>
      </c>
      <c r="G870" s="23">
        <v>-600000</v>
      </c>
      <c r="H870" s="11" t="s">
        <v>910</v>
      </c>
    </row>
    <row r="871" spans="1:8">
      <c r="A871" s="6">
        <v>433</v>
      </c>
      <c r="B871" s="6">
        <v>870</v>
      </c>
      <c r="D871" s="9" t="str">
        <f>IFERROR(LOOKUP(C871,[1]Expense!$A:$A,[1]Expense!$B:$B),"")</f>
        <v/>
      </c>
      <c r="G871" s="23">
        <v>-300000</v>
      </c>
      <c r="H871" s="11" t="s">
        <v>911</v>
      </c>
    </row>
    <row r="872" spans="1:8">
      <c r="A872" s="6">
        <v>434</v>
      </c>
      <c r="B872" s="6">
        <v>871</v>
      </c>
      <c r="D872" s="9" t="str">
        <f>IFERROR(LOOKUP(C872,[1]Expense!$A:$A,[1]Expense!$B:$B),"")</f>
        <v/>
      </c>
      <c r="G872" s="23">
        <v>11569000</v>
      </c>
      <c r="H872" s="11" t="s">
        <v>901</v>
      </c>
    </row>
    <row r="873" spans="1:8">
      <c r="A873" s="6">
        <v>435</v>
      </c>
      <c r="B873" s="6">
        <v>872</v>
      </c>
      <c r="D873" s="9" t="str">
        <f>IFERROR(LOOKUP(C873,[1]Expense!$A:$A,[1]Expense!$B:$B),"")</f>
        <v/>
      </c>
      <c r="E873" s="11" t="s">
        <v>917</v>
      </c>
      <c r="F873" s="11" t="s">
        <v>43</v>
      </c>
      <c r="G873" s="23">
        <v>-2900000</v>
      </c>
      <c r="H873" s="11" t="s">
        <v>912</v>
      </c>
    </row>
    <row r="874" spans="1:8">
      <c r="A874" s="6">
        <v>436</v>
      </c>
      <c r="B874" s="6">
        <v>873</v>
      </c>
      <c r="D874" s="9" t="str">
        <f>IFERROR(LOOKUP(C874,[1]Expense!$A:$A,[1]Expense!$B:$B),"")</f>
        <v/>
      </c>
      <c r="E874" s="11" t="s">
        <v>918</v>
      </c>
      <c r="F874" s="11" t="s">
        <v>43</v>
      </c>
      <c r="G874" s="23">
        <v>-1541666</v>
      </c>
      <c r="H874" s="11" t="s">
        <v>913</v>
      </c>
    </row>
    <row r="875" spans="1:8">
      <c r="A875" s="6">
        <v>437</v>
      </c>
      <c r="B875" s="6">
        <v>874</v>
      </c>
      <c r="D875" s="9" t="str">
        <f>IFERROR(LOOKUP(C875,[1]Expense!$A:$A,[1]Expense!$B:$B),"")</f>
        <v/>
      </c>
      <c r="E875" s="11" t="s">
        <v>918</v>
      </c>
      <c r="F875" s="11" t="s">
        <v>43</v>
      </c>
      <c r="G875" s="23">
        <v>-1149166</v>
      </c>
      <c r="H875" s="11" t="s">
        <v>914</v>
      </c>
    </row>
    <row r="876" spans="1:8">
      <c r="A876" s="6">
        <v>438</v>
      </c>
      <c r="B876" s="6">
        <v>875</v>
      </c>
      <c r="D876" s="9" t="str">
        <f>IFERROR(LOOKUP(C876,[1]Expense!$A:$A,[1]Expense!$B:$B),"")</f>
        <v/>
      </c>
      <c r="E876" s="11" t="s">
        <v>915</v>
      </c>
      <c r="F876" s="11" t="s">
        <v>43</v>
      </c>
      <c r="G876" s="23">
        <v>-2900000</v>
      </c>
      <c r="H876" s="11" t="s">
        <v>919</v>
      </c>
    </row>
    <row r="877" spans="1:8">
      <c r="A877" s="6">
        <v>439</v>
      </c>
      <c r="B877" s="6">
        <v>876</v>
      </c>
      <c r="D877" s="9" t="str">
        <f>IFERROR(LOOKUP(C877,[1]Expense!$A:$A,[1]Expense!$B:$B),"")</f>
        <v/>
      </c>
      <c r="E877" s="11" t="s">
        <v>916</v>
      </c>
      <c r="F877" s="11" t="s">
        <v>43</v>
      </c>
      <c r="G877" s="23">
        <v>-2440000</v>
      </c>
      <c r="H877" s="11" t="s">
        <v>920</v>
      </c>
    </row>
    <row r="878" spans="1:8">
      <c r="A878" s="6">
        <v>440</v>
      </c>
      <c r="B878" s="6">
        <v>877</v>
      </c>
      <c r="D878" s="9" t="str">
        <f>IFERROR(LOOKUP(C878,[1]Expense!$A:$A,[1]Expense!$B:$B),"")</f>
        <v/>
      </c>
      <c r="E878" s="11" t="s">
        <v>921</v>
      </c>
      <c r="F878" s="11" t="s">
        <v>43</v>
      </c>
      <c r="G878" s="23">
        <v>-3000000</v>
      </c>
      <c r="H878" s="11" t="s">
        <v>922</v>
      </c>
    </row>
    <row r="879" spans="1:8">
      <c r="A879" s="6">
        <v>441</v>
      </c>
      <c r="B879" s="6">
        <v>878</v>
      </c>
      <c r="D879" s="9" t="str">
        <f>IFERROR(LOOKUP(C879,[1]Expense!$A:$A,[1]Expense!$B:$B),"")</f>
        <v/>
      </c>
      <c r="E879" s="11" t="s">
        <v>921</v>
      </c>
      <c r="F879" s="11" t="s">
        <v>43</v>
      </c>
      <c r="G879" s="23">
        <v>-1850000</v>
      </c>
      <c r="H879" s="11" t="s">
        <v>923</v>
      </c>
    </row>
    <row r="880" spans="1:8">
      <c r="A880" s="6">
        <v>442</v>
      </c>
      <c r="B880" s="6">
        <v>879</v>
      </c>
      <c r="D880" s="9" t="str">
        <f>IFERROR(LOOKUP(C880,[1]Expense!$A:$A,[1]Expense!$B:$B),"")</f>
        <v/>
      </c>
      <c r="E880" s="11" t="s">
        <v>921</v>
      </c>
      <c r="F880" s="11" t="s">
        <v>43</v>
      </c>
      <c r="G880" s="23">
        <v>-1379000</v>
      </c>
      <c r="H880" s="11" t="s">
        <v>924</v>
      </c>
    </row>
    <row r="881" spans="1:8">
      <c r="A881" s="6">
        <v>443</v>
      </c>
      <c r="B881" s="6">
        <v>880</v>
      </c>
      <c r="D881" s="9" t="str">
        <f>IFERROR(LOOKUP(C881,[1]Expense!$A:$A,[1]Expense!$B:$B),"")</f>
        <v/>
      </c>
      <c r="E881" s="11" t="s">
        <v>925</v>
      </c>
      <c r="F881" s="11" t="s">
        <v>43</v>
      </c>
      <c r="G881" s="23">
        <v>-1561000</v>
      </c>
      <c r="H881" s="11" t="s">
        <v>905</v>
      </c>
    </row>
    <row r="882" spans="1:8">
      <c r="A882" s="6">
        <v>443</v>
      </c>
      <c r="B882" s="6">
        <v>881</v>
      </c>
      <c r="D882" s="9" t="str">
        <f>IFERROR(LOOKUP(C882,[1]Expense!$A:$A,[1]Expense!$B:$B),"")</f>
        <v/>
      </c>
      <c r="E882" s="11" t="s">
        <v>925</v>
      </c>
      <c r="F882" s="11" t="s">
        <v>43</v>
      </c>
      <c r="G882" s="23">
        <v>-600000</v>
      </c>
      <c r="H882" s="11" t="s">
        <v>926</v>
      </c>
    </row>
    <row r="883" spans="1:8">
      <c r="A883" s="6">
        <v>444</v>
      </c>
      <c r="B883" s="6">
        <v>882</v>
      </c>
      <c r="D883" s="9" t="str">
        <f>IFERROR(LOOKUP(C883,[1]Expense!$A:$A,[1]Expense!$B:$B),"")</f>
        <v/>
      </c>
      <c r="E883" s="11"/>
      <c r="F883" s="11"/>
      <c r="G883" s="23">
        <v>46724.49</v>
      </c>
      <c r="H883" s="11" t="s">
        <v>201</v>
      </c>
    </row>
    <row r="884" spans="1:8">
      <c r="A884" s="6">
        <v>445</v>
      </c>
      <c r="B884" s="6">
        <v>883</v>
      </c>
      <c r="D884" s="9" t="str">
        <f>IFERROR(LOOKUP(C884,[1]Expense!$A:$A,[1]Expense!$B:$B),"")</f>
        <v/>
      </c>
      <c r="G884" s="23">
        <v>-30000</v>
      </c>
      <c r="H884" s="11" t="s">
        <v>927</v>
      </c>
    </row>
    <row r="885" spans="1:8">
      <c r="A885" s="6">
        <v>446</v>
      </c>
      <c r="B885" s="6">
        <v>884</v>
      </c>
      <c r="D885" s="9" t="str">
        <f>IFERROR(LOOKUP(C885,[1]Expense!$A:$A,[1]Expense!$B:$B),"")</f>
        <v/>
      </c>
      <c r="G885" s="23">
        <v>-9344.9</v>
      </c>
      <c r="H885" s="11" t="s">
        <v>199</v>
      </c>
    </row>
    <row r="886" spans="1:8">
      <c r="A886" s="6">
        <v>447</v>
      </c>
      <c r="B886" s="6">
        <v>885</v>
      </c>
      <c r="D886" s="9" t="str">
        <f>IFERROR(LOOKUP(C886,[1]Expense!$A:$A,[1]Expense!$B:$B),"")</f>
        <v/>
      </c>
      <c r="G886" s="23">
        <v>-2000</v>
      </c>
      <c r="H886" s="11" t="s">
        <v>928</v>
      </c>
    </row>
    <row r="887" spans="1:8">
      <c r="A887" s="6">
        <v>448</v>
      </c>
      <c r="B887" s="6">
        <v>886</v>
      </c>
      <c r="D887" s="9" t="str">
        <f>IFERROR(LOOKUP(C887,[1]Expense!$A:$A,[1]Expense!$B:$B),"")</f>
        <v/>
      </c>
      <c r="G887" s="23">
        <v>-2000</v>
      </c>
      <c r="H887" s="11" t="s">
        <v>928</v>
      </c>
    </row>
    <row r="888" spans="1:8">
      <c r="A888" s="6">
        <v>169</v>
      </c>
      <c r="B888" s="6">
        <v>887</v>
      </c>
      <c r="D888" s="9" t="str">
        <f>IFERROR(LOOKUP(C888,[1]Expense!$A:$A,[1]Expense!$B:$B),"")</f>
        <v/>
      </c>
      <c r="E888" s="11" t="s">
        <v>465</v>
      </c>
      <c r="F888" s="11" t="s">
        <v>43</v>
      </c>
      <c r="G888" s="23">
        <v>-65550854</v>
      </c>
      <c r="H888" s="11" t="s">
        <v>822</v>
      </c>
    </row>
    <row r="889" spans="1:8">
      <c r="A889" s="6">
        <v>169</v>
      </c>
      <c r="B889" s="6">
        <v>888</v>
      </c>
      <c r="D889" s="9" t="str">
        <f>IFERROR(LOOKUP(C889,[1]Expense!$A:$A,[1]Expense!$B:$B),"")</f>
        <v/>
      </c>
      <c r="E889" s="11" t="s">
        <v>465</v>
      </c>
      <c r="F889" s="11" t="s">
        <v>43</v>
      </c>
      <c r="G889" s="23">
        <v>-9528500</v>
      </c>
      <c r="H889" s="11" t="s">
        <v>929</v>
      </c>
    </row>
    <row r="890" spans="1:8">
      <c r="A890" s="6">
        <v>169</v>
      </c>
      <c r="B890" s="6">
        <v>889</v>
      </c>
      <c r="D890" s="9" t="str">
        <f>IFERROR(LOOKUP(C890,[1]Expense!$A:$A,[1]Expense!$B:$B),"")</f>
        <v/>
      </c>
      <c r="E890" s="11" t="s">
        <v>465</v>
      </c>
      <c r="F890" s="11" t="s">
        <v>43</v>
      </c>
      <c r="G890" s="23">
        <v>-354448872</v>
      </c>
      <c r="H890" s="11" t="s">
        <v>930</v>
      </c>
    </row>
    <row r="891" spans="1:8">
      <c r="A891" s="6">
        <v>449</v>
      </c>
      <c r="B891" s="6">
        <v>890</v>
      </c>
      <c r="D891" s="9" t="str">
        <f>IFERROR(LOOKUP(C891,[1]Expense!$A:$A,[1]Expense!$B:$B),"")</f>
        <v/>
      </c>
      <c r="G891" s="23">
        <v>400000000</v>
      </c>
      <c r="H891" s="11" t="s">
        <v>901</v>
      </c>
    </row>
    <row r="892" spans="1:8">
      <c r="A892" s="6">
        <v>450</v>
      </c>
      <c r="B892" s="6">
        <v>891</v>
      </c>
      <c r="D892" s="9" t="str">
        <f>IFERROR(LOOKUP(C892,[1]Expense!$A:$A,[1]Expense!$B:$B),"")</f>
        <v/>
      </c>
      <c r="G892" s="23">
        <v>400000000</v>
      </c>
      <c r="H892" s="11" t="s">
        <v>901</v>
      </c>
    </row>
    <row r="893" spans="1:8">
      <c r="A893" s="6">
        <v>451</v>
      </c>
      <c r="B893" s="6">
        <v>892</v>
      </c>
      <c r="D893" s="9" t="str">
        <f>IFERROR(LOOKUP(C893,[1]Expense!$A:$A,[1]Expense!$B:$B),"")</f>
        <v/>
      </c>
      <c r="G893" s="23">
        <v>6507887</v>
      </c>
      <c r="H893" s="11" t="s">
        <v>901</v>
      </c>
    </row>
    <row r="894" spans="1:8">
      <c r="A894" s="6">
        <v>452</v>
      </c>
      <c r="B894" s="6">
        <v>893</v>
      </c>
      <c r="D894" s="9" t="str">
        <f>IFERROR(LOOKUP(C894,[1]Expense!$A:$A,[1]Expense!$B:$B),"")</f>
        <v/>
      </c>
      <c r="E894" s="11"/>
      <c r="G894" s="23">
        <v>220329626</v>
      </c>
      <c r="H894" s="11" t="s">
        <v>931</v>
      </c>
    </row>
    <row r="895" spans="1:8">
      <c r="A895" s="6">
        <v>453</v>
      </c>
      <c r="B895" s="6">
        <v>894</v>
      </c>
      <c r="D895" s="9" t="str">
        <f>IFERROR(LOOKUP(C895,[1]Expense!$A:$A,[1]Expense!$B:$B),"")</f>
        <v/>
      </c>
      <c r="E895" s="11"/>
      <c r="G895" s="23">
        <v>173162487</v>
      </c>
      <c r="H895" s="11" t="s">
        <v>932</v>
      </c>
    </row>
    <row r="896" spans="1:8">
      <c r="A896" s="6">
        <v>454</v>
      </c>
      <c r="B896" s="6">
        <v>895</v>
      </c>
      <c r="D896" s="9" t="str">
        <f>IFERROR(LOOKUP(C896,[1]Expense!$A:$A,[1]Expense!$B:$B),"")</f>
        <v/>
      </c>
      <c r="E896" s="11" t="s">
        <v>933</v>
      </c>
      <c r="F896" s="11" t="s">
        <v>43</v>
      </c>
      <c r="G896" s="23">
        <v>-400000000</v>
      </c>
      <c r="H896" s="11" t="s">
        <v>930</v>
      </c>
    </row>
    <row r="897" spans="1:8">
      <c r="A897" s="6">
        <v>455</v>
      </c>
      <c r="B897" s="6">
        <v>896</v>
      </c>
      <c r="D897" s="9" t="str">
        <f>IFERROR(LOOKUP(C897,[1]Expense!$A:$A,[1]Expense!$B:$B),"")</f>
        <v/>
      </c>
      <c r="E897" s="11" t="s">
        <v>934</v>
      </c>
      <c r="F897" s="11" t="s">
        <v>43</v>
      </c>
      <c r="G897" s="23">
        <v>-400000000</v>
      </c>
      <c r="H897" s="11" t="s">
        <v>930</v>
      </c>
    </row>
    <row r="898" spans="1:8">
      <c r="A898" s="6">
        <v>456</v>
      </c>
      <c r="B898" s="6">
        <v>897</v>
      </c>
      <c r="D898" s="9" t="str">
        <f>IFERROR(LOOKUP(C898,[1]Expense!$A:$A,[1]Expense!$B:$B),"")</f>
        <v/>
      </c>
      <c r="E898" s="11" t="s">
        <v>935</v>
      </c>
      <c r="F898" s="11" t="s">
        <v>43</v>
      </c>
      <c r="G898" s="23">
        <v>-400000000</v>
      </c>
      <c r="H898" s="11" t="s">
        <v>930</v>
      </c>
    </row>
    <row r="899" spans="1:8">
      <c r="A899" s="6">
        <v>457</v>
      </c>
      <c r="B899" s="6">
        <v>898</v>
      </c>
      <c r="D899" s="9" t="str">
        <f>IFERROR(LOOKUP(C899,[1]Expense!$A:$A,[1]Expense!$B:$B),"")</f>
        <v/>
      </c>
      <c r="E899" s="20"/>
      <c r="G899" s="23">
        <v>8366449</v>
      </c>
      <c r="H899" s="11" t="s">
        <v>932</v>
      </c>
    </row>
    <row r="900" spans="1:8">
      <c r="A900" s="6">
        <v>458</v>
      </c>
      <c r="B900" s="6">
        <v>899</v>
      </c>
      <c r="D900" s="9" t="str">
        <f>IFERROR(LOOKUP(C900,[1]Expense!$A:$A,[1]Expense!$B:$B),"")</f>
        <v/>
      </c>
      <c r="E900" s="19" t="s">
        <v>939</v>
      </c>
      <c r="F900" s="11" t="s">
        <v>43</v>
      </c>
      <c r="G900" s="23">
        <v>-6124521</v>
      </c>
      <c r="H900" s="11" t="s">
        <v>27</v>
      </c>
    </row>
    <row r="901" spans="1:8">
      <c r="A901" s="6">
        <v>459</v>
      </c>
      <c r="B901" s="6">
        <v>900</v>
      </c>
      <c r="D901" s="9" t="str">
        <f>IFERROR(LOOKUP(C901,[1]Expense!$A:$A,[1]Expense!$B:$B),"")</f>
        <v/>
      </c>
      <c r="E901" s="19" t="s">
        <v>940</v>
      </c>
      <c r="F901" s="11" t="s">
        <v>43</v>
      </c>
      <c r="G901" s="23">
        <v>-241928</v>
      </c>
      <c r="H901" s="11" t="s">
        <v>941</v>
      </c>
    </row>
    <row r="902" spans="1:8">
      <c r="A902" s="6">
        <v>460</v>
      </c>
      <c r="B902" s="6">
        <v>901</v>
      </c>
      <c r="D902" s="9" t="str">
        <f>IFERROR(LOOKUP(C902,[1]Expense!$A:$A,[1]Expense!$B:$B),"")</f>
        <v/>
      </c>
      <c r="E902" s="20"/>
      <c r="G902" s="23">
        <v>193089960</v>
      </c>
      <c r="H902" s="11" t="s">
        <v>932</v>
      </c>
    </row>
    <row r="903" spans="1:8">
      <c r="A903" s="6">
        <v>461</v>
      </c>
      <c r="B903" s="6">
        <v>902</v>
      </c>
      <c r="D903" s="9" t="str">
        <f>IFERROR(LOOKUP(C903,[1]Expense!$A:$A,[1]Expense!$B:$B),"")</f>
        <v/>
      </c>
      <c r="E903" s="20"/>
      <c r="G903" s="23">
        <v>149627451</v>
      </c>
      <c r="H903" s="11" t="s">
        <v>944</v>
      </c>
    </row>
    <row r="904" spans="1:8">
      <c r="A904" s="6">
        <v>462</v>
      </c>
      <c r="B904" s="6">
        <v>903</v>
      </c>
      <c r="D904" s="9" t="str">
        <f>IFERROR(LOOKUP(C904,[1]Expense!$A:$A,[1]Expense!$B:$B),"")</f>
        <v/>
      </c>
      <c r="E904" s="20"/>
      <c r="G904" s="23">
        <v>611594589</v>
      </c>
      <c r="H904" s="11" t="s">
        <v>945</v>
      </c>
    </row>
    <row r="905" spans="1:8">
      <c r="A905" s="6">
        <v>463</v>
      </c>
      <c r="B905" s="6">
        <v>904</v>
      </c>
      <c r="D905" s="9" t="str">
        <f>IFERROR(LOOKUP(C905,[1]Expense!$A:$A,[1]Expense!$B:$B),"")</f>
        <v/>
      </c>
      <c r="E905" s="19" t="s">
        <v>942</v>
      </c>
      <c r="F905" s="11" t="s">
        <v>43</v>
      </c>
      <c r="G905" s="23">
        <v>-954312000</v>
      </c>
      <c r="H905" s="11" t="s">
        <v>943</v>
      </c>
    </row>
    <row r="906" spans="1:8">
      <c r="A906" s="6">
        <v>464</v>
      </c>
      <c r="B906" s="6">
        <v>905</v>
      </c>
      <c r="D906" s="9" t="str">
        <f>IFERROR(LOOKUP(C906,[1]Expense!$A:$A,[1]Expense!$B:$B),"")</f>
        <v/>
      </c>
      <c r="E906" s="20"/>
      <c r="G906" s="23">
        <v>3850000</v>
      </c>
      <c r="H906" s="11" t="s">
        <v>949</v>
      </c>
    </row>
    <row r="907" spans="1:8">
      <c r="A907" s="6">
        <v>465</v>
      </c>
      <c r="B907" s="6">
        <v>906</v>
      </c>
      <c r="D907" s="9" t="str">
        <f>IFERROR(LOOKUP(C907,[1]Expense!$A:$A,[1]Expense!$B:$B),"")</f>
        <v/>
      </c>
      <c r="E907" s="20"/>
      <c r="G907" s="23">
        <v>-1500000</v>
      </c>
      <c r="H907" s="11" t="s">
        <v>950</v>
      </c>
    </row>
    <row r="908" spans="1:8">
      <c r="A908" s="6">
        <v>466</v>
      </c>
      <c r="B908" s="6">
        <v>907</v>
      </c>
      <c r="D908" s="9" t="str">
        <f>IFERROR(LOOKUP(C908,[1]Expense!$A:$A,[1]Expense!$B:$B),"")</f>
        <v/>
      </c>
      <c r="E908" s="20"/>
      <c r="G908" s="23">
        <v>-250000</v>
      </c>
      <c r="H908" s="11" t="s">
        <v>953</v>
      </c>
    </row>
    <row r="909" spans="1:8">
      <c r="A909" s="6">
        <v>466</v>
      </c>
      <c r="B909" s="6">
        <v>908</v>
      </c>
      <c r="D909" s="9" t="str">
        <f>IFERROR(LOOKUP(C909,[1]Expense!$A:$A,[1]Expense!$B:$B),"")</f>
        <v/>
      </c>
      <c r="E909" s="20"/>
      <c r="G909" s="23">
        <v>-150000</v>
      </c>
      <c r="H909" s="11" t="s">
        <v>952</v>
      </c>
    </row>
    <row r="910" spans="1:8">
      <c r="A910" s="6">
        <v>466</v>
      </c>
      <c r="B910" s="6">
        <v>909</v>
      </c>
      <c r="D910" s="9" t="str">
        <f>IFERROR(LOOKUP(C910,[1]Expense!$A:$A,[1]Expense!$B:$B),"")</f>
        <v/>
      </c>
      <c r="E910" s="20"/>
      <c r="G910" s="23">
        <v>-250000</v>
      </c>
      <c r="H910" s="11" t="s">
        <v>951</v>
      </c>
    </row>
    <row r="911" spans="1:8">
      <c r="A911" s="6">
        <v>467</v>
      </c>
      <c r="B911" s="6">
        <v>910</v>
      </c>
      <c r="D911" s="9" t="str">
        <f>IFERROR(LOOKUP(C911,[1]Expense!$A:$A,[1]Expense!$B:$B),"")</f>
        <v/>
      </c>
      <c r="E911" s="20"/>
      <c r="G911" s="23">
        <v>-400000</v>
      </c>
      <c r="H911" s="11" t="s">
        <v>954</v>
      </c>
    </row>
    <row r="912" spans="1:8">
      <c r="A912" s="6">
        <v>468</v>
      </c>
      <c r="B912" s="6">
        <v>911</v>
      </c>
      <c r="D912" s="9" t="str">
        <f>IFERROR(LOOKUP(C912,[1]Expense!$A:$A,[1]Expense!$B:$B),"")</f>
        <v/>
      </c>
      <c r="E912" s="20"/>
      <c r="G912" s="23">
        <v>-1000000</v>
      </c>
      <c r="H912" s="11" t="s">
        <v>950</v>
      </c>
    </row>
    <row r="913" spans="1:8">
      <c r="A913" s="6">
        <v>469</v>
      </c>
      <c r="B913" s="6">
        <v>912</v>
      </c>
      <c r="D913" s="9" t="str">
        <f>IFERROR(LOOKUP(C913,[1]Expense!$A:$A,[1]Expense!$B:$B),"")</f>
        <v/>
      </c>
      <c r="E913" s="20"/>
      <c r="G913" s="23">
        <v>-300000</v>
      </c>
      <c r="H913" s="11" t="s">
        <v>955</v>
      </c>
    </row>
    <row r="914" spans="1:8">
      <c r="A914" s="6">
        <v>470</v>
      </c>
      <c r="B914" s="6">
        <v>913</v>
      </c>
      <c r="D914" s="9" t="str">
        <f>IFERROR(LOOKUP(C914,[1]Expense!$A:$A,[1]Expense!$B:$B),"")</f>
        <v/>
      </c>
      <c r="E914" s="20"/>
      <c r="G914" s="23">
        <v>25000000</v>
      </c>
      <c r="H914" s="11" t="s">
        <v>534</v>
      </c>
    </row>
    <row r="915" spans="1:8">
      <c r="A915" s="6">
        <v>471</v>
      </c>
      <c r="B915" s="6">
        <v>914</v>
      </c>
      <c r="D915" s="9" t="str">
        <f>IFERROR(LOOKUP(C915,[1]Expense!$A:$A,[1]Expense!$B:$B),"")</f>
        <v/>
      </c>
      <c r="E915" s="19" t="s">
        <v>956</v>
      </c>
      <c r="F915" s="11" t="s">
        <v>43</v>
      </c>
      <c r="G915" s="23">
        <v>-3850000</v>
      </c>
      <c r="H915" s="11" t="s">
        <v>949</v>
      </c>
    </row>
    <row r="916" spans="1:8">
      <c r="A916" s="6">
        <v>472</v>
      </c>
      <c r="B916" s="6">
        <v>915</v>
      </c>
      <c r="D916" s="9" t="str">
        <f>IFERROR(LOOKUP(C916,[1]Expense!$A:$A,[1]Expense!$B:$B),"")</f>
        <v/>
      </c>
      <c r="E916" s="20"/>
      <c r="G916" s="23">
        <v>8000000</v>
      </c>
      <c r="H916" s="11" t="s">
        <v>945</v>
      </c>
    </row>
    <row r="917" spans="1:8">
      <c r="A917" s="6">
        <v>473</v>
      </c>
      <c r="B917" s="6">
        <v>916</v>
      </c>
      <c r="D917" s="9" t="str">
        <f>IFERROR(LOOKUP(C917,[1]Expense!$A:$A,[1]Expense!$B:$B),"")</f>
        <v/>
      </c>
      <c r="E917" s="19" t="s">
        <v>958</v>
      </c>
      <c r="F917" s="11" t="s">
        <v>43</v>
      </c>
      <c r="G917" s="23">
        <v>-669304</v>
      </c>
      <c r="H917" s="11" t="s">
        <v>957</v>
      </c>
    </row>
    <row r="918" spans="1:8">
      <c r="A918" s="6">
        <v>474</v>
      </c>
      <c r="B918" s="6">
        <v>917</v>
      </c>
      <c r="D918" s="9" t="str">
        <f>IFERROR(LOOKUP(C918,[1]Expense!$A:$A,[1]Expense!$B:$B),"")</f>
        <v/>
      </c>
      <c r="E918" s="20"/>
      <c r="G918" s="23">
        <v>-25000000</v>
      </c>
      <c r="H918" s="11" t="s">
        <v>534</v>
      </c>
    </row>
    <row r="919" spans="1:8">
      <c r="A919" s="6">
        <v>475</v>
      </c>
      <c r="B919" s="6">
        <v>918</v>
      </c>
      <c r="D919" s="9" t="str">
        <f>IFERROR(LOOKUP(C919,[1]Expense!$A:$A,[1]Expense!$B:$B),"")</f>
        <v/>
      </c>
      <c r="E919" s="20"/>
      <c r="G919" s="23">
        <v>-200000</v>
      </c>
      <c r="H919" s="11" t="s">
        <v>959</v>
      </c>
    </row>
    <row r="920" spans="1:8">
      <c r="A920" s="6">
        <v>475</v>
      </c>
      <c r="B920" s="6">
        <v>919</v>
      </c>
      <c r="D920" s="9" t="str">
        <f>IFERROR(LOOKUP(C920,[1]Expense!$A:$A,[1]Expense!$B:$B),"")</f>
        <v/>
      </c>
      <c r="E920" s="20"/>
      <c r="G920" s="23">
        <v>-200000</v>
      </c>
      <c r="H920" s="11" t="s">
        <v>960</v>
      </c>
    </row>
    <row r="921" spans="1:8">
      <c r="A921" s="6">
        <v>475</v>
      </c>
      <c r="B921" s="6">
        <v>920</v>
      </c>
      <c r="D921" s="9" t="str">
        <f>IFERROR(LOOKUP(C921,[1]Expense!$A:$A,[1]Expense!$B:$B),"")</f>
        <v/>
      </c>
      <c r="G921" s="23">
        <v>-280000</v>
      </c>
      <c r="H921" s="11" t="s">
        <v>961</v>
      </c>
    </row>
    <row r="922" spans="1:8">
      <c r="A922" s="6">
        <v>475</v>
      </c>
      <c r="B922" s="6">
        <v>921</v>
      </c>
      <c r="D922" s="9" t="str">
        <f>IFERROR(LOOKUP(C922,[1]Expense!$A:$A,[1]Expense!$B:$B),"")</f>
        <v/>
      </c>
      <c r="G922" s="23">
        <v>-920000</v>
      </c>
      <c r="H922" s="11" t="s">
        <v>962</v>
      </c>
    </row>
    <row r="923" spans="1:8">
      <c r="A923" s="6">
        <v>475</v>
      </c>
      <c r="B923" s="6">
        <v>922</v>
      </c>
      <c r="D923" s="9" t="str">
        <f>IFERROR(LOOKUP(C923,[1]Expense!$A:$A,[1]Expense!$B:$B),"")</f>
        <v/>
      </c>
      <c r="G923" s="23">
        <v>-360000</v>
      </c>
      <c r="H923" s="11" t="s">
        <v>963</v>
      </c>
    </row>
    <row r="924" spans="1:8">
      <c r="A924" s="6">
        <v>475</v>
      </c>
      <c r="B924" s="6">
        <v>923</v>
      </c>
      <c r="D924" s="9" t="str">
        <f>IFERROR(LOOKUP(C924,[1]Expense!$A:$A,[1]Expense!$B:$B),"")</f>
        <v/>
      </c>
      <c r="G924" s="23">
        <v>-1500000</v>
      </c>
      <c r="H924" s="11" t="s">
        <v>950</v>
      </c>
    </row>
    <row r="925" spans="1:8">
      <c r="A925" s="6">
        <v>475</v>
      </c>
      <c r="B925" s="6">
        <v>924</v>
      </c>
      <c r="D925" s="9" t="str">
        <f>IFERROR(LOOKUP(C925,[1]Expense!$A:$A,[1]Expense!$B:$B),"")</f>
        <v/>
      </c>
      <c r="G925" s="23">
        <v>-500000</v>
      </c>
      <c r="H925" s="11" t="s">
        <v>964</v>
      </c>
    </row>
    <row r="926" spans="1:8">
      <c r="A926" s="6">
        <v>475</v>
      </c>
      <c r="B926" s="6">
        <v>925</v>
      </c>
      <c r="D926" s="9" t="str">
        <f>IFERROR(LOOKUP(C926,[1]Expense!$A:$A,[1]Expense!$B:$B),"")</f>
        <v/>
      </c>
      <c r="G926" s="23">
        <v>-37500</v>
      </c>
      <c r="H926" s="11" t="s">
        <v>966</v>
      </c>
    </row>
    <row r="927" spans="1:8">
      <c r="A927" s="6">
        <v>475</v>
      </c>
      <c r="B927" s="6">
        <v>926</v>
      </c>
      <c r="D927" s="9" t="str">
        <f>IFERROR(LOOKUP(C927,[1]Expense!$A:$A,[1]Expense!$B:$B),"")</f>
        <v/>
      </c>
      <c r="G927" s="23">
        <v>-450000</v>
      </c>
      <c r="H927" s="11" t="s">
        <v>965</v>
      </c>
    </row>
    <row r="928" spans="1:8">
      <c r="A928" s="6">
        <v>475</v>
      </c>
      <c r="B928" s="6">
        <v>927</v>
      </c>
      <c r="D928" s="9" t="str">
        <f>IFERROR(LOOKUP(C928,[1]Expense!$A:$A,[1]Expense!$B:$B),"")</f>
        <v/>
      </c>
      <c r="G928" s="23">
        <v>-200000</v>
      </c>
      <c r="H928" s="11" t="s">
        <v>967</v>
      </c>
    </row>
    <row r="929" spans="1:8">
      <c r="A929" s="6">
        <v>475</v>
      </c>
      <c r="B929" s="6">
        <v>928</v>
      </c>
      <c r="D929" s="9" t="str">
        <f>IFERROR(LOOKUP(C929,[1]Expense!$A:$A,[1]Expense!$B:$B),"")</f>
        <v/>
      </c>
      <c r="G929" s="23">
        <v>-200000</v>
      </c>
      <c r="H929" s="11" t="s">
        <v>968</v>
      </c>
    </row>
    <row r="930" spans="1:8">
      <c r="A930" s="6">
        <v>475</v>
      </c>
      <c r="B930" s="6">
        <v>929</v>
      </c>
      <c r="D930" s="9" t="str">
        <f>IFERROR(LOOKUP(C930,[1]Expense!$A:$A,[1]Expense!$B:$B),"")</f>
        <v/>
      </c>
      <c r="G930" s="23">
        <v>-75000</v>
      </c>
      <c r="H930" s="11" t="s">
        <v>969</v>
      </c>
    </row>
    <row r="931" spans="1:8">
      <c r="A931" s="6">
        <v>475</v>
      </c>
      <c r="B931" s="6">
        <v>930</v>
      </c>
      <c r="D931" s="9" t="str">
        <f>IFERROR(LOOKUP(C931,[1]Expense!$A:$A,[1]Expense!$B:$B),"")</f>
        <v/>
      </c>
      <c r="G931" s="23">
        <v>-375000</v>
      </c>
      <c r="H931" s="11" t="s">
        <v>970</v>
      </c>
    </row>
    <row r="932" spans="1:8">
      <c r="A932" s="6">
        <v>475</v>
      </c>
      <c r="B932" s="6">
        <v>931</v>
      </c>
      <c r="D932" s="9" t="str">
        <f>IFERROR(LOOKUP(C932,[1]Expense!$A:$A,[1]Expense!$B:$B),"")</f>
        <v/>
      </c>
      <c r="G932" s="23">
        <v>-150000</v>
      </c>
      <c r="H932" s="11" t="s">
        <v>971</v>
      </c>
    </row>
    <row r="933" spans="1:8">
      <c r="A933" s="6">
        <v>475</v>
      </c>
      <c r="B933" s="6">
        <v>932</v>
      </c>
      <c r="D933" s="9" t="str">
        <f>IFERROR(LOOKUP(C933,[1]Expense!$A:$A,[1]Expense!$B:$B),"")</f>
        <v/>
      </c>
      <c r="G933" s="23">
        <v>-375000</v>
      </c>
      <c r="H933" s="11" t="s">
        <v>972</v>
      </c>
    </row>
    <row r="934" spans="1:8">
      <c r="A934" s="6">
        <v>475</v>
      </c>
      <c r="B934" s="6">
        <v>933</v>
      </c>
      <c r="D934" s="9" t="str">
        <f>IFERROR(LOOKUP(C934,[1]Expense!$A:$A,[1]Expense!$B:$B),"")</f>
        <v/>
      </c>
      <c r="G934" s="23">
        <v>-375000</v>
      </c>
      <c r="H934" s="11" t="s">
        <v>973</v>
      </c>
    </row>
    <row r="935" spans="1:8">
      <c r="A935" s="6">
        <v>475</v>
      </c>
      <c r="B935" s="6">
        <v>934</v>
      </c>
      <c r="D935" s="9" t="str">
        <f>IFERROR(LOOKUP(C935,[1]Expense!$A:$A,[1]Expense!$B:$B),"")</f>
        <v/>
      </c>
      <c r="G935" s="23">
        <v>-450000</v>
      </c>
      <c r="H935" s="11" t="s">
        <v>974</v>
      </c>
    </row>
    <row r="936" spans="1:8">
      <c r="A936" s="6">
        <v>475</v>
      </c>
      <c r="B936" s="6">
        <v>935</v>
      </c>
      <c r="D936" s="9" t="str">
        <f>IFERROR(LOOKUP(C936,[1]Expense!$A:$A,[1]Expense!$B:$B),"")</f>
        <v/>
      </c>
      <c r="E936" s="11"/>
      <c r="G936" s="23">
        <v>-450000</v>
      </c>
      <c r="H936" s="11" t="s">
        <v>975</v>
      </c>
    </row>
    <row r="937" spans="1:8">
      <c r="A937" s="6">
        <v>476</v>
      </c>
      <c r="B937" s="6">
        <v>936</v>
      </c>
      <c r="D937" s="9" t="str">
        <f>IFERROR(LOOKUP(C937,[1]Expense!$A:$A,[1]Expense!$B:$B),"")</f>
        <v/>
      </c>
      <c r="E937" s="11"/>
      <c r="G937" s="23">
        <v>499064577</v>
      </c>
      <c r="H937" s="11" t="s">
        <v>945</v>
      </c>
    </row>
    <row r="938" spans="1:8">
      <c r="A938" s="6">
        <v>477</v>
      </c>
      <c r="B938" s="6">
        <v>937</v>
      </c>
      <c r="D938" s="9" t="str">
        <f>IFERROR(LOOKUP(C938,[1]Expense!$A:$A,[1]Expense!$B:$B),"")</f>
        <v/>
      </c>
      <c r="G938" s="23">
        <v>935423</v>
      </c>
      <c r="H938" s="11" t="s">
        <v>976</v>
      </c>
    </row>
    <row r="939" spans="1:8">
      <c r="A939" s="6">
        <v>478</v>
      </c>
      <c r="B939" s="6">
        <v>938</v>
      </c>
      <c r="D939" s="9" t="str">
        <f>IFERROR(LOOKUP(C939,[1]Expense!$A:$A,[1]Expense!$B:$B),"")</f>
        <v/>
      </c>
      <c r="G939" s="23">
        <v>47392778</v>
      </c>
      <c r="H939" s="11" t="s">
        <v>976</v>
      </c>
    </row>
    <row r="940" spans="1:8">
      <c r="A940" s="6">
        <v>479</v>
      </c>
      <c r="B940" s="6">
        <v>939</v>
      </c>
      <c r="D940" s="9" t="str">
        <f>IFERROR(LOOKUP(C940,[1]Expense!$A:$A,[1]Expense!$B:$B),"")</f>
        <v/>
      </c>
      <c r="E940" s="11" t="s">
        <v>979</v>
      </c>
      <c r="F940" s="11" t="s">
        <v>43</v>
      </c>
      <c r="G940" s="23">
        <v>-500000000</v>
      </c>
      <c r="H940" s="11" t="s">
        <v>930</v>
      </c>
    </row>
    <row r="941" spans="1:8">
      <c r="A941" s="6">
        <v>480</v>
      </c>
      <c r="B941" s="6">
        <v>940</v>
      </c>
      <c r="D941" s="9" t="str">
        <f>IFERROR(LOOKUP(C941,[1]Expense!$A:$A,[1]Expense!$B:$B),"")</f>
        <v/>
      </c>
      <c r="E941" s="11" t="s">
        <v>978</v>
      </c>
      <c r="F941" s="11" t="s">
        <v>43</v>
      </c>
      <c r="G941" s="23">
        <v>-47392778</v>
      </c>
      <c r="H941" s="11" t="s">
        <v>977</v>
      </c>
    </row>
    <row r="942" spans="1:8">
      <c r="A942" s="6">
        <v>481</v>
      </c>
      <c r="B942" s="6">
        <v>941</v>
      </c>
      <c r="D942" s="9" t="str">
        <f>IFERROR(LOOKUP(C942,[1]Expense!$A:$A,[1]Expense!$B:$B),"")</f>
        <v/>
      </c>
      <c r="G942" s="23">
        <v>11569000</v>
      </c>
      <c r="H942" s="11" t="s">
        <v>932</v>
      </c>
    </row>
    <row r="943" spans="1:8">
      <c r="A943" s="6">
        <v>482</v>
      </c>
      <c r="B943" s="6">
        <v>942</v>
      </c>
      <c r="D943" s="9" t="str">
        <f>IFERROR(LOOKUP(C943,[1]Expense!$A:$A,[1]Expense!$B:$B),"")</f>
        <v/>
      </c>
      <c r="E943" s="11" t="s">
        <v>982</v>
      </c>
      <c r="F943" s="11" t="s">
        <v>43</v>
      </c>
      <c r="G943" s="23">
        <v>-2900000</v>
      </c>
      <c r="H943" s="11" t="s">
        <v>981</v>
      </c>
    </row>
    <row r="944" spans="1:8">
      <c r="A944" s="6">
        <v>483</v>
      </c>
      <c r="B944" s="6">
        <v>943</v>
      </c>
      <c r="D944" s="9" t="str">
        <f>IFERROR(LOOKUP(C944,[1]Expense!$A:$A,[1]Expense!$B:$B),"")</f>
        <v/>
      </c>
      <c r="E944" s="11" t="s">
        <v>984</v>
      </c>
      <c r="F944" s="11" t="s">
        <v>43</v>
      </c>
      <c r="G944" s="23">
        <v>-2440000</v>
      </c>
      <c r="H944" s="11" t="s">
        <v>983</v>
      </c>
    </row>
    <row r="945" spans="1:8">
      <c r="A945" s="6">
        <v>484</v>
      </c>
      <c r="B945" s="6">
        <v>944</v>
      </c>
      <c r="D945" s="9" t="str">
        <f>IFERROR(LOOKUP(C945,[1]Expense!$A:$A,[1]Expense!$B:$B),"")</f>
        <v/>
      </c>
      <c r="E945" s="11" t="s">
        <v>985</v>
      </c>
      <c r="F945" s="11" t="s">
        <v>43</v>
      </c>
      <c r="G945" s="23">
        <v>-3000000</v>
      </c>
      <c r="H945" s="11" t="s">
        <v>986</v>
      </c>
    </row>
    <row r="946" spans="1:8">
      <c r="A946" s="6">
        <v>485</v>
      </c>
      <c r="B946" s="6">
        <v>945</v>
      </c>
      <c r="D946" s="9" t="str">
        <f>IFERROR(LOOKUP(C946,[1]Expense!$A:$A,[1]Expense!$B:$B),"")</f>
        <v/>
      </c>
      <c r="E946" s="11" t="s">
        <v>985</v>
      </c>
      <c r="F946" s="11" t="s">
        <v>43</v>
      </c>
      <c r="G946" s="23">
        <v>-1850000</v>
      </c>
      <c r="H946" s="11" t="s">
        <v>987</v>
      </c>
    </row>
    <row r="947" spans="1:8">
      <c r="A947" s="6">
        <v>486</v>
      </c>
      <c r="B947" s="6">
        <v>946</v>
      </c>
      <c r="D947" s="9" t="str">
        <f>IFERROR(LOOKUP(C947,[1]Expense!$A:$A,[1]Expense!$B:$B),"")</f>
        <v/>
      </c>
      <c r="E947" s="11" t="s">
        <v>985</v>
      </c>
      <c r="F947" s="11" t="s">
        <v>43</v>
      </c>
      <c r="G947" s="23">
        <v>-1379000</v>
      </c>
      <c r="H947" s="11" t="s">
        <v>988</v>
      </c>
    </row>
    <row r="948" spans="1:8">
      <c r="A948" s="6">
        <v>487</v>
      </c>
      <c r="B948" s="6">
        <v>947</v>
      </c>
      <c r="D948" s="9" t="str">
        <f>IFERROR(LOOKUP(C948,[1]Expense!$A:$A,[1]Expense!$B:$B),"")</f>
        <v/>
      </c>
      <c r="G948" s="23">
        <v>7112.9</v>
      </c>
      <c r="H948" s="11" t="s">
        <v>201</v>
      </c>
    </row>
    <row r="949" spans="1:8">
      <c r="A949" s="6">
        <v>488</v>
      </c>
      <c r="B949" s="6">
        <v>948</v>
      </c>
      <c r="D949" s="9" t="str">
        <f>IFERROR(LOOKUP(C949,[1]Expense!$A:$A,[1]Expense!$B:$B),"")</f>
        <v/>
      </c>
      <c r="G949" s="23">
        <v>-30000</v>
      </c>
      <c r="H949" s="11" t="s">
        <v>989</v>
      </c>
    </row>
    <row r="950" spans="1:8">
      <c r="A950" s="6">
        <v>489</v>
      </c>
      <c r="B950" s="6">
        <v>949</v>
      </c>
      <c r="D950" s="9" t="str">
        <f>IFERROR(LOOKUP(C950,[1]Expense!$A:$A,[1]Expense!$B:$B),"")</f>
        <v/>
      </c>
      <c r="G950" s="23">
        <v>-1422.58</v>
      </c>
      <c r="H950" s="11" t="s">
        <v>990</v>
      </c>
    </row>
    <row r="951" spans="1:8">
      <c r="A951" s="6">
        <v>490</v>
      </c>
      <c r="B951" s="6">
        <v>950</v>
      </c>
      <c r="D951" s="9" t="str">
        <f>IFERROR(LOOKUP(C951,[1]Expense!$A:$A,[1]Expense!$B:$B),"")</f>
        <v/>
      </c>
      <c r="G951" s="23">
        <v>5541720</v>
      </c>
      <c r="H951" s="11" t="s">
        <v>991</v>
      </c>
    </row>
    <row r="952" spans="1:8">
      <c r="A952" s="6">
        <v>491</v>
      </c>
      <c r="B952" s="6">
        <v>951</v>
      </c>
      <c r="C952" s="11" t="s">
        <v>58</v>
      </c>
      <c r="D952" s="9" t="str">
        <f>IFERROR(LOOKUP(C952,[1]Expense!$A:$A,[1]Expense!$B:$B),"")</f>
        <v xml:space="preserve">Biaya Upah Pengemasan Produk </v>
      </c>
      <c r="G952" s="23">
        <v>-450000</v>
      </c>
      <c r="H952" s="11" t="s">
        <v>992</v>
      </c>
    </row>
    <row r="953" spans="1:8">
      <c r="A953" s="6">
        <v>491</v>
      </c>
      <c r="B953" s="6">
        <v>952</v>
      </c>
      <c r="C953" s="11" t="s">
        <v>58</v>
      </c>
      <c r="D953" s="9" t="str">
        <f>IFERROR(LOOKUP(C953,[1]Expense!$A:$A,[1]Expense!$B:$B),"")</f>
        <v xml:space="preserve">Biaya Upah Pengemasan Produk </v>
      </c>
      <c r="G953" s="23">
        <v>-450000</v>
      </c>
      <c r="H953" s="11" t="s">
        <v>993</v>
      </c>
    </row>
    <row r="954" spans="1:8">
      <c r="A954" s="6">
        <v>491</v>
      </c>
      <c r="B954" s="6">
        <v>953</v>
      </c>
      <c r="C954" s="11" t="s">
        <v>58</v>
      </c>
      <c r="D954" s="9" t="str">
        <f>IFERROR(LOOKUP(C954,[1]Expense!$A:$A,[1]Expense!$B:$B),"")</f>
        <v xml:space="preserve">Biaya Upah Pengemasan Produk </v>
      </c>
      <c r="G954" s="23">
        <v>-450000</v>
      </c>
      <c r="H954" s="11" t="s">
        <v>994</v>
      </c>
    </row>
    <row r="955" spans="1:8">
      <c r="A955" s="6">
        <v>491</v>
      </c>
      <c r="B955" s="6">
        <v>954</v>
      </c>
      <c r="C955" s="11" t="s">
        <v>58</v>
      </c>
      <c r="D955" s="9" t="str">
        <f>IFERROR(LOOKUP(C955,[1]Expense!$A:$A,[1]Expense!$B:$B),"")</f>
        <v xml:space="preserve">Biaya Upah Pengemasan Produk </v>
      </c>
      <c r="G955" s="23">
        <v>-450000</v>
      </c>
      <c r="H955" s="11" t="s">
        <v>995</v>
      </c>
    </row>
    <row r="956" spans="1:8">
      <c r="A956" s="6">
        <v>492</v>
      </c>
      <c r="B956" s="6">
        <v>955</v>
      </c>
      <c r="C956" s="11" t="s">
        <v>60</v>
      </c>
      <c r="D956" s="9" t="str">
        <f>IFERROR(LOOKUP(C956,[1]Expense!$A:$A,[1]Expense!$B:$B),"")</f>
        <v xml:space="preserve">Biaya Upah Lembur </v>
      </c>
      <c r="G956" s="23">
        <v>-60000</v>
      </c>
      <c r="H956" s="11" t="s">
        <v>996</v>
      </c>
    </row>
    <row r="957" spans="1:8">
      <c r="A957" s="6">
        <v>492</v>
      </c>
      <c r="B957" s="6">
        <v>956</v>
      </c>
      <c r="C957" s="11" t="s">
        <v>60</v>
      </c>
      <c r="D957" s="9" t="str">
        <f>IFERROR(LOOKUP(C957,[1]Expense!$A:$A,[1]Expense!$B:$B),"")</f>
        <v xml:space="preserve">Biaya Upah Lembur </v>
      </c>
      <c r="G957" s="23">
        <v>-60000</v>
      </c>
      <c r="H957" s="11" t="s">
        <v>997</v>
      </c>
    </row>
    <row r="958" spans="1:8">
      <c r="A958" s="6">
        <v>492</v>
      </c>
      <c r="B958" s="6">
        <v>957</v>
      </c>
      <c r="C958" s="11" t="s">
        <v>60</v>
      </c>
      <c r="D958" s="9" t="str">
        <f>IFERROR(LOOKUP(C958,[1]Expense!$A:$A,[1]Expense!$B:$B),"")</f>
        <v xml:space="preserve">Biaya Upah Lembur </v>
      </c>
      <c r="G958" s="23">
        <v>-60000</v>
      </c>
      <c r="H958" s="11" t="s">
        <v>998</v>
      </c>
    </row>
    <row r="959" spans="1:8">
      <c r="A959" s="6">
        <v>493</v>
      </c>
      <c r="B959" s="6">
        <v>958</v>
      </c>
      <c r="D959" s="9" t="str">
        <f>IFERROR(LOOKUP(C959,[1]Expense!$A:$A,[1]Expense!$B:$B),"")</f>
        <v/>
      </c>
      <c r="G959" s="23">
        <v>-1000000</v>
      </c>
      <c r="H959" s="11" t="s">
        <v>999</v>
      </c>
    </row>
    <row r="960" spans="1:8">
      <c r="A960" s="6">
        <v>494</v>
      </c>
      <c r="B960" s="6">
        <v>959</v>
      </c>
      <c r="D960" s="9" t="str">
        <f>IFERROR(LOOKUP(C960,[1]Expense!$A:$A,[1]Expense!$B:$B),"")</f>
        <v/>
      </c>
      <c r="G960" s="23">
        <v>-600000</v>
      </c>
      <c r="H960" s="11" t="s">
        <v>1000</v>
      </c>
    </row>
    <row r="961" spans="1:8">
      <c r="A961" s="6">
        <v>495</v>
      </c>
      <c r="B961" s="6">
        <v>960</v>
      </c>
      <c r="D961" s="9" t="str">
        <f>IFERROR(LOOKUP(C961,[1]Expense!$A:$A,[1]Expense!$B:$B),"")</f>
        <v/>
      </c>
      <c r="E961" s="11"/>
      <c r="F961" s="11"/>
      <c r="G961" s="23">
        <v>-131720</v>
      </c>
      <c r="H961" s="11" t="s">
        <v>1001</v>
      </c>
    </row>
    <row r="962" spans="1:8">
      <c r="A962" s="6">
        <v>496</v>
      </c>
      <c r="B962" s="6">
        <v>961</v>
      </c>
      <c r="D962" s="9" t="str">
        <f>IFERROR(LOOKUP(C962,[1]Expense!$A:$A,[1]Expense!$B:$B),"")</f>
        <v/>
      </c>
      <c r="G962" s="23">
        <v>-560000</v>
      </c>
      <c r="H962" s="11" t="s">
        <v>1002</v>
      </c>
    </row>
    <row r="963" spans="1:8">
      <c r="A963" s="6">
        <v>496</v>
      </c>
      <c r="B963" s="6">
        <v>962</v>
      </c>
      <c r="D963" s="9" t="str">
        <f>IFERROR(LOOKUP(C963,[1]Expense!$A:$A,[1]Expense!$B:$B),"")</f>
        <v/>
      </c>
      <c r="G963" s="23">
        <v>-770000</v>
      </c>
      <c r="H963" s="11" t="s">
        <v>1003</v>
      </c>
    </row>
    <row r="964" spans="1:8">
      <c r="A964" s="6">
        <v>497</v>
      </c>
      <c r="B964" s="6">
        <v>963</v>
      </c>
      <c r="D964" s="9" t="str">
        <f>IFERROR(LOOKUP(C964,[1]Expense!$A:$A,[1]Expense!$B:$B),"")</f>
        <v/>
      </c>
      <c r="G964" s="23">
        <v>5541720</v>
      </c>
      <c r="H964" s="11" t="s">
        <v>932</v>
      </c>
    </row>
    <row r="965" spans="1:8">
      <c r="A965" s="6">
        <v>498</v>
      </c>
      <c r="B965" s="6">
        <v>964</v>
      </c>
      <c r="D965" s="9" t="str">
        <f>IFERROR(LOOKUP(C965,[1]Expense!$A:$A,[1]Expense!$B:$B),"")</f>
        <v/>
      </c>
      <c r="G965" s="23">
        <v>500000000</v>
      </c>
      <c r="H965" s="11" t="s">
        <v>932</v>
      </c>
    </row>
    <row r="966" spans="1:8">
      <c r="A966" s="6">
        <v>499</v>
      </c>
      <c r="B966" s="6">
        <v>965</v>
      </c>
      <c r="D966" s="9" t="str">
        <f>IFERROR(LOOKUP(C966,[1]Expense!$A:$A,[1]Expense!$B:$B),"")</f>
        <v/>
      </c>
      <c r="E966" s="11" t="s">
        <v>1004</v>
      </c>
      <c r="F966" s="11" t="s">
        <v>43</v>
      </c>
      <c r="G966" s="23">
        <v>-500000000</v>
      </c>
      <c r="H966" s="11" t="s">
        <v>930</v>
      </c>
    </row>
    <row r="967" spans="1:8">
      <c r="A967" s="6">
        <v>500</v>
      </c>
      <c r="B967" s="6">
        <v>966</v>
      </c>
      <c r="D967" s="9" t="str">
        <f>IFERROR(LOOKUP(C967,[1]Expense!$A:$A,[1]Expense!$B:$B),"")</f>
        <v/>
      </c>
      <c r="G967" s="23">
        <v>-450000</v>
      </c>
      <c r="H967" s="11" t="s">
        <v>992</v>
      </c>
    </row>
    <row r="968" spans="1:8">
      <c r="A968" s="6">
        <v>500</v>
      </c>
      <c r="B968" s="6">
        <v>967</v>
      </c>
      <c r="D968" s="9" t="str">
        <f>IFERROR(LOOKUP(C968,[1]Expense!$A:$A,[1]Expense!$B:$B),"")</f>
        <v/>
      </c>
      <c r="E968" s="11"/>
      <c r="F968" s="11"/>
      <c r="G968" s="23">
        <v>-450000</v>
      </c>
      <c r="H968" s="11" t="s">
        <v>993</v>
      </c>
    </row>
    <row r="969" spans="1:8">
      <c r="A969" s="6">
        <v>500</v>
      </c>
      <c r="B969" s="6">
        <v>968</v>
      </c>
      <c r="D969" s="9" t="str">
        <f>IFERROR(LOOKUP(C969,[1]Expense!$A:$A,[1]Expense!$B:$B),"")</f>
        <v/>
      </c>
      <c r="E969" s="11"/>
      <c r="F969" s="11"/>
      <c r="G969" s="23">
        <v>-450000</v>
      </c>
      <c r="H969" s="11" t="s">
        <v>994</v>
      </c>
    </row>
    <row r="970" spans="1:8">
      <c r="A970" s="6">
        <v>500</v>
      </c>
      <c r="B970" s="6">
        <v>969</v>
      </c>
      <c r="D970" s="9" t="str">
        <f>IFERROR(LOOKUP(C970,[1]Expense!$A:$A,[1]Expense!$B:$B),"")</f>
        <v/>
      </c>
      <c r="G970" s="23">
        <v>-450000</v>
      </c>
      <c r="H970" s="11" t="s">
        <v>995</v>
      </c>
    </row>
    <row r="971" spans="1:8">
      <c r="A971" s="6">
        <v>500</v>
      </c>
      <c r="B971" s="6">
        <v>970</v>
      </c>
      <c r="D971" s="9" t="str">
        <f>IFERROR(LOOKUP(C971,[1]Expense!$A:$A,[1]Expense!$B:$B),"")</f>
        <v/>
      </c>
      <c r="E971" s="11"/>
      <c r="F971" s="11"/>
      <c r="G971" s="23">
        <v>-60000</v>
      </c>
      <c r="H971" s="11" t="s">
        <v>996</v>
      </c>
    </row>
    <row r="972" spans="1:8">
      <c r="A972" s="6">
        <v>500</v>
      </c>
      <c r="B972" s="6">
        <v>971</v>
      </c>
      <c r="D972" s="9" t="str">
        <f>IFERROR(LOOKUP(C972,[1]Expense!$A:$A,[1]Expense!$B:$B),"")</f>
        <v/>
      </c>
      <c r="E972" s="11"/>
      <c r="F972" s="11"/>
      <c r="G972" s="23">
        <v>-60000</v>
      </c>
      <c r="H972" s="11" t="s">
        <v>997</v>
      </c>
    </row>
    <row r="973" spans="1:8">
      <c r="A973" s="6">
        <v>500</v>
      </c>
      <c r="B973" s="6">
        <v>972</v>
      </c>
      <c r="D973" s="9" t="str">
        <f>IFERROR(LOOKUP(C973,[1]Expense!$A:$A,[1]Expense!$B:$B),"")</f>
        <v/>
      </c>
      <c r="G973" s="23">
        <v>-60000</v>
      </c>
      <c r="H973" s="11" t="s">
        <v>998</v>
      </c>
    </row>
    <row r="974" spans="1:8">
      <c r="A974" s="6">
        <v>500</v>
      </c>
      <c r="B974" s="6">
        <v>973</v>
      </c>
      <c r="D974" s="9" t="str">
        <f>IFERROR(LOOKUP(C974,[1]Expense!$A:$A,[1]Expense!$B:$B),"")</f>
        <v/>
      </c>
      <c r="G974" s="23">
        <v>-1000000</v>
      </c>
      <c r="H974" s="11" t="s">
        <v>999</v>
      </c>
    </row>
    <row r="975" spans="1:8">
      <c r="A975" s="6">
        <v>500</v>
      </c>
      <c r="B975" s="6">
        <v>974</v>
      </c>
      <c r="D975" s="9" t="str">
        <f>IFERROR(LOOKUP(C975,[1]Expense!$A:$A,[1]Expense!$B:$B),"")</f>
        <v/>
      </c>
      <c r="G975" s="23">
        <v>-600000</v>
      </c>
      <c r="H975" s="11" t="s">
        <v>1000</v>
      </c>
    </row>
    <row r="976" spans="1:8">
      <c r="A976" s="6">
        <v>500</v>
      </c>
      <c r="B976" s="6">
        <v>975</v>
      </c>
      <c r="D976" s="9" t="str">
        <f>IFERROR(LOOKUP(C976,[1]Expense!$A:$A,[1]Expense!$B:$B),"")</f>
        <v/>
      </c>
      <c r="G976" s="23">
        <v>-131720</v>
      </c>
      <c r="H976" s="11" t="s">
        <v>1001</v>
      </c>
    </row>
    <row r="977" spans="1:8">
      <c r="A977" s="6">
        <v>500</v>
      </c>
      <c r="B977" s="6">
        <v>976</v>
      </c>
      <c r="D977" s="9" t="str">
        <f>IFERROR(LOOKUP(C977,[1]Expense!$A:$A,[1]Expense!$B:$B),"")</f>
        <v/>
      </c>
      <c r="E977" s="11"/>
      <c r="F977" s="11"/>
      <c r="G977" s="23">
        <v>-560000</v>
      </c>
      <c r="H977" s="11" t="s">
        <v>1002</v>
      </c>
    </row>
    <row r="978" spans="1:8">
      <c r="A978" s="6">
        <v>500</v>
      </c>
      <c r="B978" s="6">
        <v>977</v>
      </c>
      <c r="D978" s="9" t="str">
        <f>IFERROR(LOOKUP(C978,[1]Expense!$A:$A,[1]Expense!$B:$B),"")</f>
        <v/>
      </c>
      <c r="G978" s="23">
        <v>-770000</v>
      </c>
      <c r="H978" s="11" t="s">
        <v>1003</v>
      </c>
    </row>
    <row r="979" spans="1:8">
      <c r="A979" s="6">
        <v>500</v>
      </c>
      <c r="B979" s="6">
        <v>978</v>
      </c>
      <c r="D979" s="9" t="str">
        <f>IFERROR(LOOKUP(C979,[1]Expense!$A:$A,[1]Expense!$B:$B),"")</f>
        <v/>
      </c>
      <c r="G979" s="23">
        <v>-500000</v>
      </c>
      <c r="H979" s="11" t="s">
        <v>1005</v>
      </c>
    </row>
    <row r="980" spans="1:8">
      <c r="A980" s="6">
        <v>501</v>
      </c>
      <c r="B980" s="6">
        <v>979</v>
      </c>
      <c r="D980" s="9" t="str">
        <f>IFERROR(LOOKUP(C980,[1]Expense!$A:$A,[1]Expense!$B:$B),"")</f>
        <v/>
      </c>
      <c r="G980" s="23">
        <v>-500000</v>
      </c>
      <c r="H980" s="11" t="s">
        <v>1006</v>
      </c>
    </row>
    <row r="981" spans="1:8">
      <c r="A981" s="6">
        <v>502</v>
      </c>
      <c r="B981" s="6">
        <v>980</v>
      </c>
      <c r="D981" s="9" t="str">
        <f>IFERROR(LOOKUP(C981,[1]Expense!$A:$A,[1]Expense!$B:$B),"")</f>
        <v/>
      </c>
      <c r="G981" s="23">
        <v>5255000</v>
      </c>
      <c r="H981" s="11" t="s">
        <v>1007</v>
      </c>
    </row>
    <row r="982" spans="1:8">
      <c r="A982" s="6">
        <v>503</v>
      </c>
      <c r="B982" s="6">
        <v>981</v>
      </c>
      <c r="D982" s="9" t="str">
        <f>IFERROR(LOOKUP(C982,[1]Expense!$A:$A,[1]Expense!$B:$B),"")</f>
        <v/>
      </c>
      <c r="E982" s="11"/>
      <c r="F982" s="11"/>
      <c r="G982" s="23">
        <v>-500000</v>
      </c>
      <c r="H982" s="11" t="s">
        <v>1008</v>
      </c>
    </row>
    <row r="983" spans="1:8">
      <c r="A983" s="6">
        <v>504</v>
      </c>
      <c r="B983" s="6">
        <v>982</v>
      </c>
      <c r="C983" s="11" t="s">
        <v>58</v>
      </c>
      <c r="D983" s="9" t="str">
        <f>IFERROR(LOOKUP(C983,[1]Expense!$A:$A,[1]Expense!$B:$B),"")</f>
        <v xml:space="preserve">Biaya Upah Pengemasan Produk </v>
      </c>
      <c r="G983" s="23">
        <v>-75000</v>
      </c>
      <c r="H983" s="11" t="s">
        <v>1009</v>
      </c>
    </row>
    <row r="984" spans="1:8">
      <c r="A984" s="6">
        <v>505</v>
      </c>
      <c r="B984" s="6">
        <v>983</v>
      </c>
      <c r="C984" s="11" t="s">
        <v>58</v>
      </c>
      <c r="D984" s="9" t="str">
        <f>IFERROR(LOOKUP(C984,[1]Expense!$A:$A,[1]Expense!$B:$B),"")</f>
        <v xml:space="preserve">Biaya Upah Pengemasan Produk </v>
      </c>
      <c r="G984" s="23">
        <v>-75000</v>
      </c>
      <c r="H984" s="11" t="s">
        <v>1010</v>
      </c>
    </row>
    <row r="985" spans="1:8">
      <c r="A985" s="6">
        <v>506</v>
      </c>
      <c r="B985" s="6">
        <v>984</v>
      </c>
      <c r="C985" s="11" t="s">
        <v>58</v>
      </c>
      <c r="D985" s="9" t="str">
        <f>IFERROR(LOOKUP(C985,[1]Expense!$A:$A,[1]Expense!$B:$B),"")</f>
        <v xml:space="preserve">Biaya Upah Pengemasan Produk </v>
      </c>
      <c r="G985" s="23">
        <v>-75000</v>
      </c>
      <c r="H985" s="11" t="s">
        <v>1011</v>
      </c>
    </row>
    <row r="986" spans="1:8">
      <c r="A986" s="6">
        <v>507</v>
      </c>
      <c r="B986" s="6">
        <v>985</v>
      </c>
      <c r="C986" s="11" t="s">
        <v>58</v>
      </c>
      <c r="D986" s="9" t="str">
        <f>IFERROR(LOOKUP(C986,[1]Expense!$A:$A,[1]Expense!$B:$B),"")</f>
        <v xml:space="preserve">Biaya Upah Pengemasan Produk </v>
      </c>
      <c r="G986" s="23">
        <v>-450000</v>
      </c>
      <c r="H986" s="11" t="s">
        <v>1012</v>
      </c>
    </row>
    <row r="987" spans="1:8">
      <c r="A987" s="6">
        <v>508</v>
      </c>
      <c r="B987" s="6">
        <v>986</v>
      </c>
      <c r="C987" s="11" t="s">
        <v>58</v>
      </c>
      <c r="D987" s="9" t="str">
        <f>IFERROR(LOOKUP(C987,[1]Expense!$A:$A,[1]Expense!$B:$B),"")</f>
        <v xml:space="preserve">Biaya Upah Pengemasan Produk </v>
      </c>
      <c r="E987" s="11"/>
      <c r="F987" s="11"/>
      <c r="G987" s="23">
        <v>-450000</v>
      </c>
      <c r="H987" s="11" t="s">
        <v>1013</v>
      </c>
    </row>
    <row r="988" spans="1:8">
      <c r="A988" s="6">
        <v>508</v>
      </c>
      <c r="B988" s="6">
        <v>987</v>
      </c>
      <c r="C988" s="11" t="s">
        <v>60</v>
      </c>
      <c r="D988" s="9" t="str">
        <f>IFERROR(LOOKUP(C988,[1]Expense!$A:$A,[1]Expense!$B:$B),"")</f>
        <v xml:space="preserve">Biaya Upah Lembur </v>
      </c>
      <c r="E988" s="11"/>
      <c r="F988" s="11"/>
      <c r="G988" s="23">
        <v>-75000</v>
      </c>
      <c r="H988" s="11" t="s">
        <v>1014</v>
      </c>
    </row>
    <row r="989" spans="1:8">
      <c r="A989" s="6">
        <v>509</v>
      </c>
      <c r="B989" s="6">
        <v>988</v>
      </c>
      <c r="C989" s="11" t="s">
        <v>58</v>
      </c>
      <c r="D989" s="9" t="str">
        <f>IFERROR(LOOKUP(C989,[1]Expense!$A:$A,[1]Expense!$B:$B),"")</f>
        <v xml:space="preserve">Biaya Upah Pengemasan Produk </v>
      </c>
      <c r="E989" s="11"/>
      <c r="F989" s="11"/>
      <c r="G989" s="23">
        <v>-450000</v>
      </c>
      <c r="H989" s="11" t="s">
        <v>1015</v>
      </c>
    </row>
    <row r="990" spans="1:8">
      <c r="A990" s="6">
        <v>509</v>
      </c>
      <c r="B990" s="6">
        <v>989</v>
      </c>
      <c r="C990" s="11" t="s">
        <v>60</v>
      </c>
      <c r="D990" s="9" t="str">
        <f>IFERROR(LOOKUP(C990,[1]Expense!$A:$A,[1]Expense!$B:$B),"")</f>
        <v xml:space="preserve">Biaya Upah Lembur </v>
      </c>
      <c r="E990" s="11"/>
      <c r="F990" s="11"/>
      <c r="G990" s="23">
        <v>-75000</v>
      </c>
      <c r="H990" s="11" t="s">
        <v>1016</v>
      </c>
    </row>
    <row r="991" spans="1:8">
      <c r="A991" s="6">
        <v>510</v>
      </c>
      <c r="B991" s="6">
        <v>990</v>
      </c>
      <c r="C991" s="11" t="s">
        <v>58</v>
      </c>
      <c r="D991" s="9" t="str">
        <f>IFERROR(LOOKUP(C991,[1]Expense!$A:$A,[1]Expense!$B:$B),"")</f>
        <v xml:space="preserve">Biaya Upah Pengemasan Produk </v>
      </c>
      <c r="E991" s="11"/>
      <c r="F991" s="11"/>
      <c r="G991" s="23">
        <v>-450000</v>
      </c>
      <c r="H991" s="11" t="s">
        <v>1017</v>
      </c>
    </row>
    <row r="992" spans="1:8">
      <c r="A992" s="6">
        <v>510</v>
      </c>
      <c r="B992" s="6">
        <v>991</v>
      </c>
      <c r="C992" s="11" t="s">
        <v>60</v>
      </c>
      <c r="D992" s="9" t="str">
        <f>IFERROR(LOOKUP(C992,[1]Expense!$A:$A,[1]Expense!$B:$B),"")</f>
        <v xml:space="preserve">Biaya Upah Lembur </v>
      </c>
      <c r="E992" s="11"/>
      <c r="F992" s="11"/>
      <c r="G992" s="23">
        <v>-75000</v>
      </c>
      <c r="H992" s="11" t="s">
        <v>1018</v>
      </c>
    </row>
    <row r="993" spans="1:8">
      <c r="A993" s="6">
        <v>511</v>
      </c>
      <c r="B993" s="6">
        <v>992</v>
      </c>
      <c r="D993" s="9" t="str">
        <f>IFERROR(LOOKUP(C993,[1]Expense!$A:$A,[1]Expense!$B:$B),"")</f>
        <v/>
      </c>
      <c r="G993" s="23">
        <v>-600000</v>
      </c>
      <c r="H993" s="11" t="s">
        <v>1019</v>
      </c>
    </row>
    <row r="994" spans="1:8">
      <c r="A994" s="6">
        <v>511</v>
      </c>
      <c r="B994" s="6">
        <v>993</v>
      </c>
      <c r="D994" s="9" t="str">
        <f>IFERROR(LOOKUP(C994,[1]Expense!$A:$A,[1]Expense!$B:$B),"")</f>
        <v/>
      </c>
      <c r="G994" s="23">
        <v>-600000</v>
      </c>
      <c r="H994" s="11" t="s">
        <v>1020</v>
      </c>
    </row>
    <row r="995" spans="1:8">
      <c r="A995" s="6">
        <v>512</v>
      </c>
      <c r="B995" s="6">
        <v>994</v>
      </c>
      <c r="D995" s="9" t="str">
        <f>IFERROR(LOOKUP(C995,[1]Expense!$A:$A,[1]Expense!$B:$B),"")</f>
        <v/>
      </c>
      <c r="G995" s="23">
        <v>-660000</v>
      </c>
      <c r="H995" s="11" t="s">
        <v>1021</v>
      </c>
    </row>
    <row r="996" spans="1:8">
      <c r="A996" s="6">
        <v>512</v>
      </c>
      <c r="B996" s="6">
        <v>995</v>
      </c>
      <c r="D996" s="9" t="str">
        <f>IFERROR(LOOKUP(C996,[1]Expense!$A:$A,[1]Expense!$B:$B),"")</f>
        <v/>
      </c>
      <c r="G996" s="23">
        <v>-400000</v>
      </c>
      <c r="H996" s="11" t="s">
        <v>1022</v>
      </c>
    </row>
    <row r="997" spans="1:8">
      <c r="A997" s="6">
        <v>513</v>
      </c>
      <c r="B997" s="6">
        <v>996</v>
      </c>
      <c r="D997" s="9" t="str">
        <f>IFERROR(LOOKUP(C997,[1]Expense!$A:$A,[1]Expense!$B:$B),"")</f>
        <v/>
      </c>
      <c r="E997" s="11"/>
      <c r="F997" s="11"/>
      <c r="G997" s="23">
        <v>-1000</v>
      </c>
      <c r="H997" s="11" t="s">
        <v>362</v>
      </c>
    </row>
    <row r="998" spans="1:8">
      <c r="A998" s="6">
        <v>513</v>
      </c>
      <c r="B998" s="6">
        <v>997</v>
      </c>
      <c r="D998" s="9" t="str">
        <f>IFERROR(LOOKUP(C998,[1]Expense!$A:$A,[1]Expense!$B:$B),"")</f>
        <v/>
      </c>
      <c r="E998" s="11"/>
      <c r="F998" s="11"/>
      <c r="G998" s="23">
        <v>-1000</v>
      </c>
      <c r="H998" s="11" t="s">
        <v>362</v>
      </c>
    </row>
    <row r="999" spans="1:8">
      <c r="A999" s="6">
        <v>513</v>
      </c>
      <c r="B999" s="6">
        <v>998</v>
      </c>
      <c r="D999" s="9" t="str">
        <f>IFERROR(LOOKUP(C999,[1]Expense!$A:$A,[1]Expense!$B:$B),"")</f>
        <v/>
      </c>
      <c r="E999" s="11"/>
      <c r="F999" s="11"/>
      <c r="G999" s="23">
        <v>-1000</v>
      </c>
      <c r="H999" s="11" t="s">
        <v>362</v>
      </c>
    </row>
    <row r="1000" spans="1:8">
      <c r="A1000" s="6">
        <v>514</v>
      </c>
      <c r="B1000" s="6">
        <v>999</v>
      </c>
      <c r="D1000" s="9" t="str">
        <f>IFERROR(LOOKUP(C1000,[1]Expense!$A:$A,[1]Expense!$B:$B),"")</f>
        <v/>
      </c>
      <c r="E1000" s="11"/>
      <c r="F1000" s="11"/>
      <c r="G1000" s="23">
        <v>5255000</v>
      </c>
      <c r="H1000" s="11" t="s">
        <v>932</v>
      </c>
    </row>
    <row r="1001" spans="1:8">
      <c r="A1001" s="6">
        <v>515</v>
      </c>
      <c r="B1001" s="6">
        <v>1000</v>
      </c>
      <c r="D1001" s="9" t="str">
        <f>IFERROR(LOOKUP(C1001,[1]Expense!$A:$A,[1]Expense!$B:$B),"")</f>
        <v/>
      </c>
      <c r="E1001" s="11"/>
      <c r="F1001" s="11"/>
      <c r="G1001" s="23">
        <v>-5255000</v>
      </c>
      <c r="H1001" s="11" t="s">
        <v>1007</v>
      </c>
    </row>
    <row r="1002" spans="1:8">
      <c r="A1002" s="6">
        <v>516</v>
      </c>
      <c r="B1002" s="6">
        <v>1001</v>
      </c>
      <c r="D1002" s="9" t="str">
        <f>IFERROR(LOOKUP(C1002,[1]Expense!$A:$A,[1]Expense!$B:$B),"")</f>
        <v/>
      </c>
      <c r="E1002" s="11"/>
      <c r="F1002" s="11"/>
      <c r="G1002" s="23">
        <v>6221849</v>
      </c>
      <c r="H1002" s="11" t="s">
        <v>1023</v>
      </c>
    </row>
    <row r="1003" spans="1:8">
      <c r="A1003" s="6">
        <v>517</v>
      </c>
      <c r="B1003" s="6">
        <v>1002</v>
      </c>
      <c r="D1003" s="9" t="str">
        <f>IFERROR(LOOKUP(C1003,[1]Expense!$A:$A,[1]Expense!$B:$B),"")</f>
        <v/>
      </c>
      <c r="E1003" s="11"/>
      <c r="F1003" s="11"/>
      <c r="G1003" s="23">
        <v>500000000</v>
      </c>
      <c r="H1003" s="11" t="s">
        <v>1023</v>
      </c>
    </row>
    <row r="1004" spans="1:8">
      <c r="A1004" s="6">
        <v>518</v>
      </c>
      <c r="B1004" s="6">
        <v>1003</v>
      </c>
      <c r="D1004" s="9" t="str">
        <f>IFERROR(LOOKUP(C1004,[1]Expense!$A:$A,[1]Expense!$B:$B),"")</f>
        <v/>
      </c>
      <c r="E1004" s="11" t="s">
        <v>1027</v>
      </c>
      <c r="F1004" s="11" t="s">
        <v>43</v>
      </c>
      <c r="G1004" s="23">
        <v>-500000000</v>
      </c>
      <c r="H1004" s="11" t="s">
        <v>930</v>
      </c>
    </row>
    <row r="1005" spans="1:8">
      <c r="A1005" s="6">
        <v>519</v>
      </c>
      <c r="B1005" s="6">
        <v>1004</v>
      </c>
      <c r="D1005" s="9" t="str">
        <f>IFERROR(LOOKUP(C1005,[1]Expense!$A:$A,[1]Expense!$B:$B),"")</f>
        <v/>
      </c>
      <c r="E1005" s="11" t="s">
        <v>1028</v>
      </c>
      <c r="F1005" s="11" t="s">
        <v>43</v>
      </c>
      <c r="G1005" s="23">
        <v>-6124521</v>
      </c>
      <c r="H1005" s="11" t="s">
        <v>1024</v>
      </c>
    </row>
    <row r="1006" spans="1:8">
      <c r="A1006" s="6">
        <v>520</v>
      </c>
      <c r="B1006" s="6">
        <v>1005</v>
      </c>
      <c r="D1006" s="9" t="str">
        <f>IFERROR(LOOKUP(C1006,[1]Expense!$A:$A,[1]Expense!$B:$B),"")</f>
        <v/>
      </c>
      <c r="E1006" s="11" t="s">
        <v>1029</v>
      </c>
      <c r="F1006" s="11" t="s">
        <v>43</v>
      </c>
      <c r="G1006" s="23">
        <v>-97328</v>
      </c>
      <c r="H1006" s="11" t="s">
        <v>1025</v>
      </c>
    </row>
    <row r="1007" spans="1:8">
      <c r="A1007" s="6">
        <v>521</v>
      </c>
      <c r="B1007" s="6">
        <v>1006</v>
      </c>
      <c r="D1007" s="9" t="str">
        <f>IFERROR(LOOKUP(C1007,[1]Expense!$A:$A,[1]Expense!$B:$B),"")</f>
        <v/>
      </c>
      <c r="E1007" s="11"/>
      <c r="F1007" s="11"/>
      <c r="G1007" s="23">
        <v>-100000</v>
      </c>
      <c r="H1007" s="11" t="s">
        <v>611</v>
      </c>
    </row>
    <row r="1008" spans="1:8">
      <c r="A1008" s="6">
        <v>522</v>
      </c>
      <c r="B1008" s="6">
        <v>1007</v>
      </c>
      <c r="D1008" s="9" t="str">
        <f>IFERROR(LOOKUP(C1008,[1]Expense!$A:$A,[1]Expense!$B:$B),"")</f>
        <v/>
      </c>
      <c r="E1008" s="11"/>
      <c r="F1008" s="11"/>
      <c r="G1008" s="23">
        <v>25000000</v>
      </c>
      <c r="H1008" s="11" t="s">
        <v>534</v>
      </c>
    </row>
    <row r="1009" spans="1:8">
      <c r="A1009" s="6">
        <v>523</v>
      </c>
      <c r="B1009" s="6">
        <v>1008</v>
      </c>
      <c r="D1009" s="9" t="str">
        <f>IFERROR(LOOKUP(C1009,[1]Expense!$A:$A,[1]Expense!$B:$B),"")</f>
        <v/>
      </c>
      <c r="E1009" s="11"/>
      <c r="F1009" s="11"/>
      <c r="G1009" s="23">
        <v>33892431</v>
      </c>
      <c r="H1009" s="11" t="s">
        <v>1023</v>
      </c>
    </row>
    <row r="1010" spans="1:8">
      <c r="A1010" s="6">
        <v>524</v>
      </c>
      <c r="B1010" s="6">
        <v>1009</v>
      </c>
      <c r="D1010" s="9" t="str">
        <f>IFERROR(LOOKUP(C1010,[1]Expense!$A:$A,[1]Expense!$B:$B),"")</f>
        <v/>
      </c>
      <c r="E1010" s="11"/>
      <c r="F1010" s="11"/>
      <c r="G1010" s="23">
        <v>466107569</v>
      </c>
      <c r="H1010" s="11" t="s">
        <v>976</v>
      </c>
    </row>
    <row r="1011" spans="1:8">
      <c r="A1011" s="6">
        <v>525</v>
      </c>
      <c r="B1011" s="6">
        <v>1010</v>
      </c>
      <c r="D1011" s="9" t="str">
        <f>IFERROR(LOOKUP(C1011,[1]Expense!$A:$A,[1]Expense!$B:$B),"")</f>
        <v/>
      </c>
      <c r="E1011" s="11" t="s">
        <v>1030</v>
      </c>
      <c r="F1011" s="11" t="s">
        <v>43</v>
      </c>
      <c r="G1011" s="23">
        <v>-500000000</v>
      </c>
      <c r="H1011" s="11" t="s">
        <v>930</v>
      </c>
    </row>
    <row r="1012" spans="1:8">
      <c r="A1012" s="6">
        <v>526</v>
      </c>
      <c r="B1012" s="6">
        <v>1011</v>
      </c>
      <c r="D1012" s="9" t="str">
        <f>IFERROR(LOOKUP(C1012,[1]Expense!$A:$A,[1]Expense!$B:$B),"")</f>
        <v/>
      </c>
      <c r="E1012" s="11"/>
      <c r="F1012" s="11"/>
      <c r="G1012" s="22">
        <v>5000000</v>
      </c>
      <c r="H1012" s="11" t="s">
        <v>976</v>
      </c>
    </row>
    <row r="1013" spans="1:8">
      <c r="A1013" s="6">
        <v>527</v>
      </c>
      <c r="B1013" s="6">
        <v>1012</v>
      </c>
      <c r="D1013" s="9" t="str">
        <f>IFERROR(LOOKUP(C1013,[1]Expense!$A:$A,[1]Expense!$B:$B),"")</f>
        <v/>
      </c>
      <c r="E1013" s="11"/>
      <c r="F1013" s="11"/>
      <c r="G1013" s="22">
        <v>50000000</v>
      </c>
      <c r="H1013" s="11" t="s">
        <v>1031</v>
      </c>
    </row>
    <row r="1014" spans="1:8">
      <c r="A1014" s="6">
        <v>528</v>
      </c>
      <c r="B1014" s="6">
        <v>1013</v>
      </c>
      <c r="D1014" s="9" t="str">
        <f>IFERROR(LOOKUP(C1014,[1]Expense!$A:$A,[1]Expense!$B:$B),"")</f>
        <v/>
      </c>
      <c r="E1014" s="11"/>
      <c r="F1014" s="11"/>
      <c r="G1014" s="23">
        <v>-4390000</v>
      </c>
      <c r="H1014" s="11" t="s">
        <v>1032</v>
      </c>
    </row>
    <row r="1015" spans="1:8">
      <c r="A1015" s="6">
        <v>529</v>
      </c>
      <c r="B1015" s="6">
        <v>1014</v>
      </c>
      <c r="D1015" s="9" t="str">
        <f>IFERROR(LOOKUP(C1015,[1]Expense!$A:$A,[1]Expense!$B:$B),"")</f>
        <v/>
      </c>
      <c r="E1015" s="11"/>
      <c r="F1015" s="11"/>
      <c r="G1015" s="23">
        <v>-50000000</v>
      </c>
      <c r="H1015" s="11" t="s">
        <v>534</v>
      </c>
    </row>
    <row r="1016" spans="1:8">
      <c r="A1016" s="6">
        <v>530</v>
      </c>
      <c r="B1016" s="6">
        <v>1015</v>
      </c>
      <c r="D1016" s="9" t="str">
        <f>IFERROR(LOOKUP(C1016,[1]Expense!$A:$A,[1]Expense!$B:$B),"")</f>
        <v/>
      </c>
      <c r="E1016" s="11"/>
      <c r="F1016" s="11"/>
      <c r="G1016" s="23">
        <v>4390000</v>
      </c>
      <c r="H1016" s="11" t="s">
        <v>1039</v>
      </c>
    </row>
    <row r="1017" spans="1:8">
      <c r="A1017" s="6">
        <v>531</v>
      </c>
      <c r="B1017" s="6">
        <v>1016</v>
      </c>
      <c r="D1017" s="9" t="str">
        <f>IFERROR(LOOKUP(C1017,[1]Expense!$A:$A,[1]Expense!$B:$B),"")</f>
        <v/>
      </c>
      <c r="E1017" s="11"/>
      <c r="F1017" s="11"/>
      <c r="G1017" s="23">
        <v>-150000</v>
      </c>
      <c r="H1017" s="11" t="s">
        <v>1038</v>
      </c>
    </row>
    <row r="1018" spans="1:8">
      <c r="A1018" s="6">
        <v>532</v>
      </c>
      <c r="B1018" s="6">
        <v>1017</v>
      </c>
      <c r="D1018" s="9" t="str">
        <f>IFERROR(LOOKUP(C1018,[1]Expense!$A:$A,[1]Expense!$B:$B),"")</f>
        <v/>
      </c>
      <c r="E1018" s="11"/>
      <c r="F1018" s="11"/>
      <c r="G1018" s="23">
        <v>-300000</v>
      </c>
      <c r="H1018" s="11" t="s">
        <v>1037</v>
      </c>
    </row>
    <row r="1019" spans="1:8">
      <c r="A1019" s="6">
        <v>533</v>
      </c>
      <c r="B1019" s="6">
        <v>1018</v>
      </c>
      <c r="D1019" s="9" t="str">
        <f>IFERROR(LOOKUP(C1019,[1]Expense!$A:$A,[1]Expense!$B:$B),"")</f>
        <v/>
      </c>
      <c r="E1019" s="11"/>
      <c r="F1019" s="11"/>
      <c r="G1019" s="23">
        <v>-300000</v>
      </c>
      <c r="H1019" s="11" t="s">
        <v>1035</v>
      </c>
    </row>
    <row r="1020" spans="1:8">
      <c r="A1020" s="6">
        <v>534</v>
      </c>
      <c r="B1020" s="6">
        <v>1019</v>
      </c>
      <c r="D1020" s="9" t="str">
        <f>IFERROR(LOOKUP(C1020,[1]Expense!$A:$A,[1]Expense!$B:$B),"")</f>
        <v/>
      </c>
      <c r="E1020" s="11"/>
      <c r="F1020" s="11"/>
      <c r="G1020" s="23">
        <v>-700000</v>
      </c>
      <c r="H1020" s="11" t="s">
        <v>1034</v>
      </c>
    </row>
    <row r="1021" spans="1:8">
      <c r="A1021" s="6">
        <v>535</v>
      </c>
      <c r="B1021" s="6">
        <v>1020</v>
      </c>
      <c r="D1021" s="9" t="str">
        <f>IFERROR(LOOKUP(C1021,[1]Expense!$A:$A,[1]Expense!$B:$B),"")</f>
        <v/>
      </c>
      <c r="E1021" s="11"/>
      <c r="F1021" s="11"/>
      <c r="G1021" s="23">
        <v>-770000</v>
      </c>
      <c r="H1021" s="11" t="s">
        <v>1036</v>
      </c>
    </row>
    <row r="1022" spans="1:8">
      <c r="A1022" s="6">
        <v>535</v>
      </c>
      <c r="B1022" s="6">
        <v>1021</v>
      </c>
      <c r="D1022" s="9" t="str">
        <f>IFERROR(LOOKUP(C1022,[1]Expense!$A:$A,[1]Expense!$B:$B),"")</f>
        <v/>
      </c>
      <c r="E1022" s="11"/>
      <c r="F1022" s="11"/>
      <c r="G1022" s="23">
        <v>-320000</v>
      </c>
      <c r="H1022" s="11" t="s">
        <v>1033</v>
      </c>
    </row>
    <row r="1023" spans="1:8">
      <c r="A1023" s="6">
        <v>536</v>
      </c>
      <c r="B1023" s="6">
        <v>1022</v>
      </c>
      <c r="D1023" s="9" t="str">
        <f>IFERROR(LOOKUP(C1023,[1]Expense!$A:$A,[1]Expense!$B:$B),"")</f>
        <v/>
      </c>
      <c r="E1023" s="11"/>
      <c r="F1023" s="11"/>
      <c r="G1023" s="23">
        <v>-250000</v>
      </c>
      <c r="H1023" s="11" t="s">
        <v>1040</v>
      </c>
    </row>
    <row r="1024" spans="1:8">
      <c r="A1024" s="6">
        <v>536</v>
      </c>
      <c r="B1024" s="6">
        <v>1023</v>
      </c>
      <c r="D1024" s="9" t="str">
        <f>IFERROR(LOOKUP(C1024,[1]Expense!$A:$A,[1]Expense!$B:$B),"")</f>
        <v/>
      </c>
      <c r="E1024" s="11"/>
      <c r="F1024" s="11"/>
      <c r="G1024" s="23">
        <v>-250000</v>
      </c>
      <c r="H1024" s="11" t="s">
        <v>1041</v>
      </c>
    </row>
    <row r="1025" spans="1:8">
      <c r="A1025" s="6">
        <v>536</v>
      </c>
      <c r="B1025" s="6">
        <v>1024</v>
      </c>
      <c r="D1025" s="9" t="str">
        <f>IFERROR(LOOKUP(C1025,[1]Expense!$A:$A,[1]Expense!$B:$B),"")</f>
        <v/>
      </c>
      <c r="E1025" s="11"/>
      <c r="F1025" s="11"/>
      <c r="G1025" s="23">
        <v>-150000</v>
      </c>
      <c r="H1025" s="11" t="s">
        <v>1042</v>
      </c>
    </row>
    <row r="1026" spans="1:8">
      <c r="A1026" s="6">
        <v>537</v>
      </c>
      <c r="B1026" s="6">
        <v>1025</v>
      </c>
      <c r="D1026" s="9" t="str">
        <f>IFERROR(LOOKUP(C1026,[1]Expense!$A:$A,[1]Expense!$B:$B),"")</f>
        <v/>
      </c>
      <c r="E1026" s="11"/>
      <c r="F1026" s="11"/>
      <c r="G1026" s="22">
        <v>278283997</v>
      </c>
      <c r="H1026" s="11" t="s">
        <v>976</v>
      </c>
    </row>
    <row r="1027" spans="1:8">
      <c r="A1027" s="6">
        <v>538</v>
      </c>
      <c r="B1027" s="6">
        <v>1026</v>
      </c>
      <c r="D1027" s="9" t="str">
        <f>IFERROR(LOOKUP(C1027,[1]Expense!$A:$A,[1]Expense!$B:$B),"")</f>
        <v/>
      </c>
      <c r="E1027" s="11"/>
      <c r="F1027" s="11"/>
      <c r="G1027" s="22">
        <v>221716003</v>
      </c>
      <c r="H1027" s="11" t="s">
        <v>1045</v>
      </c>
    </row>
    <row r="1028" spans="1:8">
      <c r="A1028" s="6">
        <v>539</v>
      </c>
      <c r="B1028" s="6">
        <v>1027</v>
      </c>
      <c r="D1028" s="9" t="str">
        <f>IFERROR(LOOKUP(C1028,[1]Expense!$A:$A,[1]Expense!$B:$B),"")</f>
        <v/>
      </c>
      <c r="E1028" s="11"/>
      <c r="F1028" s="11"/>
      <c r="G1028" s="23">
        <v>-500000000</v>
      </c>
      <c r="H1028" s="11" t="s">
        <v>930</v>
      </c>
    </row>
    <row r="1029" spans="1:8">
      <c r="A1029" s="6">
        <v>540</v>
      </c>
      <c r="B1029" s="6">
        <v>1028</v>
      </c>
      <c r="D1029" s="9" t="str">
        <f>IFERROR(LOOKUP(C1029,[1]Expense!$A:$A,[1]Expense!$B:$B),"")</f>
        <v/>
      </c>
      <c r="E1029" s="11"/>
      <c r="F1029" s="11"/>
      <c r="G1029" s="23">
        <v>-75000</v>
      </c>
      <c r="H1029" s="11" t="s">
        <v>1046</v>
      </c>
    </row>
    <row r="1030" spans="1:8">
      <c r="A1030" s="6">
        <v>541</v>
      </c>
      <c r="B1030" s="6">
        <v>1029</v>
      </c>
      <c r="D1030" s="9" t="str">
        <f>IFERROR(LOOKUP(C1030,[1]Expense!$A:$A,[1]Expense!$B:$B),"")</f>
        <v/>
      </c>
      <c r="E1030" s="11"/>
      <c r="F1030" s="11"/>
      <c r="G1030" s="23">
        <v>-105000</v>
      </c>
      <c r="H1030" s="11" t="s">
        <v>1047</v>
      </c>
    </row>
    <row r="1031" spans="1:8">
      <c r="A1031" s="6">
        <v>542</v>
      </c>
      <c r="B1031" s="6">
        <v>1030</v>
      </c>
      <c r="D1031" s="9" t="str">
        <f>IFERROR(LOOKUP(C1031,[1]Expense!$A:$A,[1]Expense!$B:$B),"")</f>
        <v/>
      </c>
      <c r="E1031" s="11"/>
      <c r="F1031" s="11"/>
      <c r="G1031" s="23">
        <v>-131720</v>
      </c>
      <c r="H1031" s="11" t="s">
        <v>1048</v>
      </c>
    </row>
    <row r="1032" spans="1:8">
      <c r="A1032" s="6">
        <v>543</v>
      </c>
      <c r="B1032" s="6">
        <v>1031</v>
      </c>
      <c r="D1032" s="9" t="str">
        <f>IFERROR(LOOKUP(C1032,[1]Expense!$A:$A,[1]Expense!$B:$B),"")</f>
        <v/>
      </c>
      <c r="E1032" s="11"/>
      <c r="F1032" s="11"/>
      <c r="G1032" s="23">
        <v>23271029</v>
      </c>
      <c r="H1032" s="11" t="s">
        <v>1045</v>
      </c>
    </row>
    <row r="1033" spans="1:8">
      <c r="A1033" s="6">
        <v>544</v>
      </c>
      <c r="B1033" s="6">
        <v>1032</v>
      </c>
      <c r="D1033" s="9" t="str">
        <f>IFERROR(LOOKUP(C1033,[1]Expense!$A:$A,[1]Expense!$B:$B),"")</f>
        <v/>
      </c>
      <c r="E1033" s="11" t="s">
        <v>1053</v>
      </c>
      <c r="F1033" s="11" t="s">
        <v>43</v>
      </c>
      <c r="G1033" s="23">
        <v>-17692400</v>
      </c>
      <c r="H1033" s="11" t="s">
        <v>1050</v>
      </c>
    </row>
    <row r="1034" spans="1:8">
      <c r="A1034" s="6">
        <v>544</v>
      </c>
      <c r="B1034" s="6">
        <v>1033</v>
      </c>
      <c r="D1034" s="9" t="str">
        <f>IFERROR(LOOKUP(C1034,[1]Expense!$A:$A,[1]Expense!$B:$B),"")</f>
        <v/>
      </c>
      <c r="E1034" s="11" t="s">
        <v>1053</v>
      </c>
      <c r="F1034" s="11" t="s">
        <v>43</v>
      </c>
      <c r="G1034" s="23">
        <v>-5572629</v>
      </c>
      <c r="H1034" s="11" t="s">
        <v>1051</v>
      </c>
    </row>
    <row r="1035" spans="1:8">
      <c r="A1035" s="6">
        <v>544</v>
      </c>
      <c r="B1035" s="6">
        <v>1034</v>
      </c>
      <c r="D1035" s="9" t="str">
        <f>IFERROR(LOOKUP(C1035,[1]Expense!$A:$A,[1]Expense!$B:$B),"")</f>
        <v/>
      </c>
      <c r="E1035" s="11" t="s">
        <v>1053</v>
      </c>
      <c r="F1035" s="11" t="s">
        <v>43</v>
      </c>
      <c r="G1035" s="23">
        <v>-6000</v>
      </c>
      <c r="H1035" s="11" t="s">
        <v>1052</v>
      </c>
    </row>
    <row r="1036" spans="1:8">
      <c r="A1036" s="6">
        <v>545</v>
      </c>
      <c r="B1036" s="6">
        <v>1035</v>
      </c>
      <c r="D1036" s="9" t="str">
        <f>IFERROR(LOOKUP(C1036,[1]Expense!$A:$A,[1]Expense!$B:$B),"")</f>
        <v/>
      </c>
      <c r="E1036" s="11"/>
      <c r="F1036" s="11"/>
      <c r="G1036" s="23">
        <v>4310960</v>
      </c>
      <c r="H1036" s="11" t="s">
        <v>1054</v>
      </c>
    </row>
    <row r="1037" spans="1:8">
      <c r="A1037" s="6">
        <v>546</v>
      </c>
      <c r="B1037" s="6">
        <v>1036</v>
      </c>
      <c r="D1037" s="9" t="str">
        <f>IFERROR(LOOKUP(C1037,[1]Expense!$A:$A,[1]Expense!$B:$B),"")</f>
        <v/>
      </c>
      <c r="E1037" s="11"/>
      <c r="F1037" s="11"/>
      <c r="G1037" s="23">
        <v>-4310960</v>
      </c>
      <c r="H1037" s="11" t="s">
        <v>1055</v>
      </c>
    </row>
    <row r="1038" spans="1:8">
      <c r="A1038" s="6">
        <v>547</v>
      </c>
      <c r="B1038" s="6">
        <v>1037</v>
      </c>
      <c r="D1038" s="9" t="str">
        <f>IFERROR(LOOKUP(C1038,[1]Expense!$A:$A,[1]Expense!$B:$B),"")</f>
        <v/>
      </c>
      <c r="E1038" s="11"/>
      <c r="F1038" s="11"/>
      <c r="G1038" s="23">
        <v>4310960</v>
      </c>
      <c r="H1038" s="11" t="s">
        <v>1055</v>
      </c>
    </row>
    <row r="1039" spans="1:8">
      <c r="A1039" s="6">
        <v>548</v>
      </c>
      <c r="B1039" s="6">
        <v>1038</v>
      </c>
      <c r="D1039" s="9" t="str">
        <f>IFERROR(LOOKUP(C1039,[1]Expense!$A:$A,[1]Expense!$B:$B),"")</f>
        <v/>
      </c>
      <c r="E1039" s="11"/>
      <c r="F1039" s="11"/>
      <c r="G1039" s="23">
        <v>-330960</v>
      </c>
      <c r="H1039" s="11" t="s">
        <v>1056</v>
      </c>
    </row>
    <row r="1040" spans="1:8">
      <c r="A1040" s="6">
        <v>549</v>
      </c>
      <c r="B1040" s="6">
        <v>1039</v>
      </c>
      <c r="D1040" s="9" t="str">
        <f>IFERROR(LOOKUP(C1040,[1]Expense!$A:$A,[1]Expense!$B:$B),"")</f>
        <v/>
      </c>
      <c r="E1040" s="11"/>
      <c r="F1040" s="11"/>
      <c r="G1040" s="22">
        <v>-300000</v>
      </c>
      <c r="H1040" s="11" t="s">
        <v>1057</v>
      </c>
    </row>
    <row r="1041" spans="1:8">
      <c r="A1041" s="6">
        <v>550</v>
      </c>
      <c r="B1041" s="6">
        <v>1040</v>
      </c>
      <c r="D1041" s="9" t="str">
        <f>IFERROR(LOOKUP(C1041,[1]Expense!$A:$A,[1]Expense!$B:$B),"")</f>
        <v/>
      </c>
      <c r="E1041" s="11"/>
      <c r="F1041" s="11"/>
      <c r="G1041" s="23">
        <v>-450000</v>
      </c>
      <c r="H1041" s="11" t="s">
        <v>1058</v>
      </c>
    </row>
    <row r="1042" spans="1:8">
      <c r="A1042" s="6">
        <v>551</v>
      </c>
      <c r="B1042" s="6">
        <v>1041</v>
      </c>
      <c r="D1042" s="9" t="str">
        <f>IFERROR(LOOKUP(C1042,[1]Expense!$A:$A,[1]Expense!$B:$B),"")</f>
        <v/>
      </c>
      <c r="E1042" s="11"/>
      <c r="F1042" s="11"/>
      <c r="G1042" s="23">
        <v>-450000</v>
      </c>
      <c r="H1042" s="11" t="s">
        <v>1059</v>
      </c>
    </row>
    <row r="1043" spans="1:8">
      <c r="A1043" s="6">
        <v>552</v>
      </c>
      <c r="B1043" s="6">
        <v>1042</v>
      </c>
      <c r="D1043" s="9" t="str">
        <f>IFERROR(LOOKUP(C1043,[1]Expense!$A:$A,[1]Expense!$B:$B),"")</f>
        <v/>
      </c>
      <c r="E1043" s="11"/>
      <c r="F1043" s="11"/>
      <c r="G1043" s="23">
        <v>-450000</v>
      </c>
      <c r="H1043" s="11" t="s">
        <v>1060</v>
      </c>
    </row>
    <row r="1044" spans="1:8">
      <c r="A1044" s="6">
        <v>553</v>
      </c>
      <c r="B1044" s="6">
        <v>1043</v>
      </c>
      <c r="D1044" s="9" t="str">
        <f>IFERROR(LOOKUP(C1044,[1]Expense!$A:$A,[1]Expense!$B:$B),"")</f>
        <v/>
      </c>
      <c r="E1044" s="11"/>
      <c r="F1044" s="11"/>
      <c r="G1044" s="23">
        <v>-375000</v>
      </c>
      <c r="H1044" s="11" t="s">
        <v>1061</v>
      </c>
    </row>
    <row r="1045" spans="1:8">
      <c r="A1045" s="6">
        <v>554</v>
      </c>
      <c r="B1045" s="6">
        <v>1044</v>
      </c>
      <c r="D1045" s="9" t="str">
        <f>IFERROR(LOOKUP(C1045,[1]Expense!$A:$A,[1]Expense!$B:$B),"")</f>
        <v/>
      </c>
      <c r="E1045" s="11"/>
      <c r="F1045" s="11"/>
      <c r="G1045" s="23">
        <v>-300000</v>
      </c>
      <c r="H1045" s="11" t="s">
        <v>1062</v>
      </c>
    </row>
    <row r="1046" spans="1:8">
      <c r="A1046" s="6">
        <v>555</v>
      </c>
      <c r="B1046" s="6">
        <v>1045</v>
      </c>
      <c r="D1046" s="9" t="str">
        <f>IFERROR(LOOKUP(C1046,[1]Expense!$A:$A,[1]Expense!$B:$B),"")</f>
        <v/>
      </c>
      <c r="E1046" s="11"/>
      <c r="F1046" s="11"/>
      <c r="G1046" s="23">
        <v>-400000</v>
      </c>
      <c r="H1046" s="11" t="s">
        <v>1063</v>
      </c>
    </row>
    <row r="1047" spans="1:8">
      <c r="A1047" s="6">
        <v>556</v>
      </c>
      <c r="B1047" s="6">
        <v>1046</v>
      </c>
      <c r="D1047" s="9" t="str">
        <f>IFERROR(LOOKUP(C1047,[1]Expense!$A:$A,[1]Expense!$B:$B),"")</f>
        <v/>
      </c>
      <c r="E1047" s="11"/>
      <c r="F1047" s="11"/>
      <c r="G1047" s="23">
        <v>-588000</v>
      </c>
      <c r="H1047" s="11" t="s">
        <v>1064</v>
      </c>
    </row>
    <row r="1048" spans="1:8">
      <c r="A1048" s="6">
        <v>557</v>
      </c>
      <c r="B1048" s="6">
        <v>1047</v>
      </c>
      <c r="D1048" s="9" t="str">
        <f>IFERROR(LOOKUP(C1048,[1]Expense!$A:$A,[1]Expense!$B:$B),"")</f>
        <v/>
      </c>
      <c r="E1048" s="11"/>
      <c r="F1048" s="11"/>
      <c r="G1048" s="23">
        <v>20000000</v>
      </c>
      <c r="H1048" s="11" t="s">
        <v>534</v>
      </c>
    </row>
    <row r="1049" spans="1:8">
      <c r="A1049" s="6">
        <v>558</v>
      </c>
      <c r="B1049" s="6">
        <v>1048</v>
      </c>
      <c r="D1049" s="9" t="str">
        <f>IFERROR(LOOKUP(C1049,[1]Expense!$A:$A,[1]Expense!$B:$B),"")</f>
        <v/>
      </c>
      <c r="E1049" s="11"/>
      <c r="F1049" s="11"/>
      <c r="G1049" s="23">
        <v>490689040</v>
      </c>
      <c r="H1049" s="11" t="s">
        <v>1054</v>
      </c>
    </row>
    <row r="1050" spans="1:8">
      <c r="A1050" s="6">
        <v>559</v>
      </c>
      <c r="B1050" s="6">
        <v>1049</v>
      </c>
      <c r="D1050" s="9" t="str">
        <f>IFERROR(LOOKUP(C1050,[1]Expense!$A:$A,[1]Expense!$B:$B),"")</f>
        <v/>
      </c>
      <c r="E1050" s="11"/>
      <c r="F1050" s="11"/>
      <c r="G1050" s="23">
        <v>309310960</v>
      </c>
      <c r="H1050" s="11" t="s">
        <v>1045</v>
      </c>
    </row>
    <row r="1051" spans="1:8">
      <c r="A1051" s="6">
        <v>560</v>
      </c>
      <c r="B1051" s="6">
        <v>1050</v>
      </c>
      <c r="D1051" s="9" t="str">
        <f>IFERROR(LOOKUP(C1051,[1]Expense!$A:$A,[1]Expense!$B:$B),"")</f>
        <v/>
      </c>
      <c r="E1051" s="11" t="s">
        <v>1066</v>
      </c>
      <c r="F1051" s="11" t="s">
        <v>43</v>
      </c>
      <c r="G1051" s="23">
        <v>-50924236</v>
      </c>
      <c r="H1051" s="11" t="s">
        <v>930</v>
      </c>
    </row>
    <row r="1052" spans="1:8">
      <c r="A1052" s="6">
        <v>560</v>
      </c>
      <c r="B1052" s="6">
        <v>1051</v>
      </c>
      <c r="D1052" s="9" t="str">
        <f>IFERROR(LOOKUP(C1052,[1]Expense!$A:$A,[1]Expense!$B:$B),"")</f>
        <v/>
      </c>
      <c r="E1052" s="11" t="s">
        <v>1066</v>
      </c>
      <c r="F1052" s="11" t="s">
        <v>43</v>
      </c>
      <c r="G1052" s="23">
        <v>-21666666</v>
      </c>
      <c r="H1052" s="11" t="s">
        <v>1067</v>
      </c>
    </row>
    <row r="1053" spans="1:8">
      <c r="A1053" s="6">
        <v>560</v>
      </c>
      <c r="B1053" s="6">
        <v>1052</v>
      </c>
      <c r="D1053" s="9" t="str">
        <f>IFERROR(LOOKUP(C1053,[1]Expense!$A:$A,[1]Expense!$B:$B),"")</f>
        <v/>
      </c>
      <c r="E1053" s="11" t="s">
        <v>1066</v>
      </c>
      <c r="F1053" s="11" t="s">
        <v>43</v>
      </c>
      <c r="G1053" s="23">
        <v>-10374518</v>
      </c>
      <c r="H1053" s="11" t="s">
        <v>1068</v>
      </c>
    </row>
    <row r="1054" spans="1:8">
      <c r="A1054" s="6">
        <v>560</v>
      </c>
      <c r="B1054" s="6">
        <v>1053</v>
      </c>
      <c r="D1054" s="9" t="str">
        <f>IFERROR(LOOKUP(C1054,[1]Expense!$A:$A,[1]Expense!$B:$B),"")</f>
        <v/>
      </c>
      <c r="E1054" s="11" t="s">
        <v>1066</v>
      </c>
      <c r="F1054" s="11" t="s">
        <v>43</v>
      </c>
      <c r="G1054" s="23">
        <v>-44717750</v>
      </c>
      <c r="H1054" s="11" t="s">
        <v>1069</v>
      </c>
    </row>
    <row r="1055" spans="1:8">
      <c r="A1055" s="6">
        <v>560</v>
      </c>
      <c r="B1055" s="6">
        <v>1054</v>
      </c>
      <c r="D1055" s="9" t="str">
        <f>IFERROR(LOOKUP(C1055,[1]Expense!$A:$A,[1]Expense!$B:$B),"")</f>
        <v/>
      </c>
      <c r="E1055" s="11" t="s">
        <v>1066</v>
      </c>
      <c r="F1055" s="11" t="s">
        <v>43</v>
      </c>
      <c r="G1055" s="23">
        <v>-212333333</v>
      </c>
      <c r="H1055" s="11" t="s">
        <v>1070</v>
      </c>
    </row>
    <row r="1056" spans="1:8">
      <c r="A1056" s="6">
        <v>560</v>
      </c>
      <c r="B1056" s="6">
        <v>1055</v>
      </c>
      <c r="D1056" s="9" t="str">
        <f>IFERROR(LOOKUP(C1056,[1]Expense!$A:$A,[1]Expense!$B:$B),"")</f>
        <v/>
      </c>
      <c r="E1056" s="11" t="s">
        <v>1066</v>
      </c>
      <c r="F1056" s="11" t="s">
        <v>43</v>
      </c>
      <c r="G1056" s="23">
        <v>-89435500</v>
      </c>
      <c r="H1056" s="11" t="s">
        <v>1071</v>
      </c>
    </row>
    <row r="1057" spans="1:8">
      <c r="A1057" s="6">
        <v>560</v>
      </c>
      <c r="B1057" s="6">
        <v>1056</v>
      </c>
      <c r="D1057" s="9" t="str">
        <f>IFERROR(LOOKUP(C1057,[1]Expense!$A:$A,[1]Expense!$B:$B),"")</f>
        <v/>
      </c>
      <c r="E1057" s="11" t="s">
        <v>1066</v>
      </c>
      <c r="F1057" s="11" t="s">
        <v>43</v>
      </c>
      <c r="G1057" s="23">
        <v>-34343232</v>
      </c>
      <c r="H1057" s="11" t="s">
        <v>1072</v>
      </c>
    </row>
    <row r="1058" spans="1:8">
      <c r="A1058" s="6">
        <v>560</v>
      </c>
      <c r="B1058" s="6">
        <v>1057</v>
      </c>
      <c r="D1058" s="9" t="str">
        <f>IFERROR(LOOKUP(C1058,[1]Expense!$A:$A,[1]Expense!$B:$B),"")</f>
        <v/>
      </c>
      <c r="E1058" s="11" t="s">
        <v>1066</v>
      </c>
      <c r="F1058" s="11" t="s">
        <v>43</v>
      </c>
      <c r="G1058" s="23">
        <v>-49716684</v>
      </c>
      <c r="H1058" s="11" t="s">
        <v>1073</v>
      </c>
    </row>
    <row r="1059" spans="1:8">
      <c r="A1059" s="6">
        <v>560</v>
      </c>
      <c r="B1059" s="6">
        <v>1058</v>
      </c>
      <c r="D1059" s="9" t="str">
        <f>IFERROR(LOOKUP(C1059,[1]Expense!$A:$A,[1]Expense!$B:$B),"")</f>
        <v/>
      </c>
      <c r="E1059" s="11" t="s">
        <v>1066</v>
      </c>
      <c r="F1059" s="11" t="s">
        <v>43</v>
      </c>
      <c r="G1059" s="23">
        <v>-52111136</v>
      </c>
      <c r="H1059" s="11" t="s">
        <v>1074</v>
      </c>
    </row>
    <row r="1060" spans="1:8">
      <c r="A1060" s="6">
        <v>560</v>
      </c>
      <c r="B1060" s="6">
        <v>1059</v>
      </c>
      <c r="D1060" s="9" t="str">
        <f>IFERROR(LOOKUP(C1060,[1]Expense!$A:$A,[1]Expense!$B:$B),"")</f>
        <v/>
      </c>
      <c r="E1060" s="11" t="s">
        <v>1066</v>
      </c>
      <c r="F1060" s="11" t="s">
        <v>43</v>
      </c>
      <c r="G1060" s="23">
        <v>-52111136</v>
      </c>
      <c r="H1060" s="11" t="s">
        <v>1075</v>
      </c>
    </row>
    <row r="1061" spans="1:8">
      <c r="A1061" s="6">
        <v>560</v>
      </c>
      <c r="B1061" s="6">
        <v>1060</v>
      </c>
      <c r="D1061" s="9" t="str">
        <f>IFERROR(LOOKUP(C1061,[1]Expense!$A:$A,[1]Expense!$B:$B),"")</f>
        <v/>
      </c>
      <c r="E1061" s="11" t="s">
        <v>1066</v>
      </c>
      <c r="F1061" s="11" t="s">
        <v>43</v>
      </c>
      <c r="G1061" s="23">
        <v>-52111136</v>
      </c>
      <c r="H1061" s="11" t="s">
        <v>1076</v>
      </c>
    </row>
    <row r="1062" spans="1:8">
      <c r="A1062" s="6">
        <v>560</v>
      </c>
      <c r="B1062" s="6">
        <v>1061</v>
      </c>
      <c r="D1062" s="9" t="str">
        <f>IFERROR(LOOKUP(C1062,[1]Expense!$A:$A,[1]Expense!$B:$B),"")</f>
        <v/>
      </c>
      <c r="E1062" s="11" t="s">
        <v>1066</v>
      </c>
      <c r="F1062" s="11" t="s">
        <v>43</v>
      </c>
      <c r="G1062" s="23">
        <v>-130154673</v>
      </c>
      <c r="H1062" s="11" t="s">
        <v>1077</v>
      </c>
    </row>
    <row r="1063" spans="1:8">
      <c r="A1063" s="6">
        <v>561</v>
      </c>
      <c r="B1063" s="6">
        <v>1062</v>
      </c>
      <c r="D1063" s="9" t="str">
        <f>IFERROR(LOOKUP(C1063,[1]Expense!$A:$A,[1]Expense!$B:$B),"")</f>
        <v/>
      </c>
      <c r="E1063" s="11"/>
      <c r="F1063" s="11"/>
      <c r="G1063" s="23">
        <v>20000000</v>
      </c>
      <c r="H1063" s="11" t="s">
        <v>1078</v>
      </c>
    </row>
    <row r="1064" spans="1:8">
      <c r="A1064" s="6">
        <v>562</v>
      </c>
      <c r="B1064" s="6">
        <v>1063</v>
      </c>
      <c r="D1064" s="9" t="str">
        <f>IFERROR(LOOKUP(C1064,[1]Expense!$A:$A,[1]Expense!$B:$B),"")</f>
        <v/>
      </c>
      <c r="E1064" s="11"/>
      <c r="F1064" s="11"/>
      <c r="G1064" s="23">
        <v>-20000000</v>
      </c>
      <c r="H1064" s="11" t="s">
        <v>1080</v>
      </c>
    </row>
    <row r="1065" spans="1:8">
      <c r="A1065" s="6">
        <v>563</v>
      </c>
      <c r="B1065" s="6">
        <v>1064</v>
      </c>
      <c r="D1065" s="9" t="str">
        <f>IFERROR(LOOKUP(C1065,[1]Expense!$A:$A,[1]Expense!$B:$B),"")</f>
        <v/>
      </c>
      <c r="E1065" s="11" t="s">
        <v>1081</v>
      </c>
      <c r="F1065" s="11" t="s">
        <v>43</v>
      </c>
      <c r="G1065" s="23">
        <v>-20000000</v>
      </c>
      <c r="H1065" s="11" t="s">
        <v>1079</v>
      </c>
    </row>
    <row r="1066" spans="1:8">
      <c r="A1066" s="6">
        <v>564</v>
      </c>
      <c r="B1066" s="6">
        <v>1065</v>
      </c>
      <c r="D1066" s="9" t="str">
        <f>IFERROR(LOOKUP(C1066,[1]Expense!$A:$A,[1]Expense!$B:$B),"")</f>
        <v/>
      </c>
      <c r="E1066" s="11" t="s">
        <v>1082</v>
      </c>
      <c r="F1066" s="11" t="s">
        <v>43</v>
      </c>
      <c r="G1066" s="23">
        <v>-25000000</v>
      </c>
      <c r="H1066" s="11" t="s">
        <v>1079</v>
      </c>
    </row>
    <row r="1067" spans="1:8">
      <c r="A1067" s="6">
        <v>565</v>
      </c>
      <c r="B1067" s="6">
        <v>1066</v>
      </c>
      <c r="D1067" s="9" t="str">
        <f>IFERROR(LOOKUP(C1067,[1]Expense!$A:$A,[1]Expense!$B:$B),"")</f>
        <v/>
      </c>
      <c r="E1067" s="11"/>
      <c r="F1067" s="11"/>
      <c r="G1067" s="23">
        <v>187739304</v>
      </c>
      <c r="H1067" s="11" t="s">
        <v>1045</v>
      </c>
    </row>
    <row r="1068" spans="1:8">
      <c r="A1068" s="6">
        <v>566</v>
      </c>
      <c r="B1068" s="6">
        <v>1067</v>
      </c>
      <c r="D1068" s="9" t="str">
        <f>IFERROR(LOOKUP(C1068,[1]Expense!$A:$A,[1]Expense!$B:$B),"")</f>
        <v/>
      </c>
      <c r="E1068" s="11"/>
      <c r="F1068" s="11"/>
      <c r="G1068" s="23">
        <v>812260696</v>
      </c>
      <c r="H1068" s="11" t="s">
        <v>1084</v>
      </c>
    </row>
    <row r="1069" spans="1:8">
      <c r="A1069" s="6">
        <v>567</v>
      </c>
      <c r="B1069" s="6">
        <v>1068</v>
      </c>
      <c r="D1069" s="9" t="str">
        <f>IFERROR(LOOKUP(C1069,[1]Expense!$A:$A,[1]Expense!$B:$B),"")</f>
        <v/>
      </c>
      <c r="G1069" s="23">
        <v>75628738</v>
      </c>
      <c r="H1069" s="11" t="s">
        <v>162</v>
      </c>
    </row>
    <row r="1070" spans="1:8">
      <c r="A1070" s="6">
        <v>568</v>
      </c>
      <c r="B1070" s="6">
        <v>1069</v>
      </c>
      <c r="D1070" s="9" t="str">
        <f>IFERROR(LOOKUP(C1070,[1]Expense!$A:$A,[1]Expense!$B:$B),"")</f>
        <v/>
      </c>
      <c r="E1070" s="11" t="s">
        <v>1085</v>
      </c>
      <c r="F1070" s="11" t="s">
        <v>43</v>
      </c>
      <c r="G1070" s="23">
        <v>-470249902</v>
      </c>
      <c r="H1070" s="11" t="s">
        <v>1077</v>
      </c>
    </row>
    <row r="1071" spans="1:8">
      <c r="A1071" s="6">
        <v>568</v>
      </c>
      <c r="B1071" s="6">
        <v>1070</v>
      </c>
      <c r="D1071" s="9" t="str">
        <f>IFERROR(LOOKUP(C1071,[1]Expense!$A:$A,[1]Expense!$B:$B),"")</f>
        <v/>
      </c>
      <c r="E1071" s="11" t="s">
        <v>1085</v>
      </c>
      <c r="F1071" s="11" t="s">
        <v>43</v>
      </c>
      <c r="G1071" s="23">
        <v>-11832488</v>
      </c>
      <c r="H1071" s="11" t="s">
        <v>1086</v>
      </c>
    </row>
    <row r="1072" spans="1:8">
      <c r="A1072" s="6">
        <v>568</v>
      </c>
      <c r="B1072" s="6">
        <v>1071</v>
      </c>
      <c r="D1072" s="9" t="str">
        <f>IFERROR(LOOKUP(C1072,[1]Expense!$A:$A,[1]Expense!$B:$B),"")</f>
        <v/>
      </c>
      <c r="E1072" s="11" t="s">
        <v>1085</v>
      </c>
      <c r="F1072" s="11" t="s">
        <v>43</v>
      </c>
      <c r="G1072" s="23">
        <v>-57212194</v>
      </c>
      <c r="H1072" s="11" t="s">
        <v>1087</v>
      </c>
    </row>
    <row r="1073" spans="1:8">
      <c r="A1073" s="6">
        <v>568</v>
      </c>
      <c r="B1073" s="6">
        <v>1072</v>
      </c>
      <c r="D1073" s="9" t="str">
        <f>IFERROR(LOOKUP(C1073,[1]Expense!$A:$A,[1]Expense!$B:$B),"")</f>
        <v/>
      </c>
      <c r="E1073" s="11" t="s">
        <v>1085</v>
      </c>
      <c r="F1073" s="11" t="s">
        <v>43</v>
      </c>
      <c r="G1073" s="23">
        <v>-39942625</v>
      </c>
      <c r="H1073" s="11" t="s">
        <v>1088</v>
      </c>
    </row>
    <row r="1074" spans="1:8">
      <c r="A1074" s="6">
        <v>568</v>
      </c>
      <c r="B1074" s="6">
        <v>1073</v>
      </c>
      <c r="D1074" s="9" t="str">
        <f>IFERROR(LOOKUP(C1074,[1]Expense!$A:$A,[1]Expense!$B:$B),"")</f>
        <v/>
      </c>
      <c r="E1074" s="11" t="s">
        <v>1085</v>
      </c>
      <c r="F1074" s="11" t="s">
        <v>43</v>
      </c>
      <c r="G1074" s="23">
        <v>-113933050</v>
      </c>
      <c r="H1074" s="11" t="s">
        <v>1089</v>
      </c>
    </row>
    <row r="1075" spans="1:8">
      <c r="A1075" s="6">
        <v>568</v>
      </c>
      <c r="B1075" s="6">
        <v>1074</v>
      </c>
      <c r="D1075" s="9" t="str">
        <f>IFERROR(LOOKUP(C1075,[1]Expense!$A:$A,[1]Expense!$B:$B),"")</f>
        <v/>
      </c>
      <c r="E1075" s="11" t="s">
        <v>1085</v>
      </c>
      <c r="F1075" s="11" t="s">
        <v>43</v>
      </c>
      <c r="G1075" s="23">
        <v>-27227555</v>
      </c>
      <c r="H1075" s="11" t="s">
        <v>1090</v>
      </c>
    </row>
    <row r="1076" spans="1:8">
      <c r="A1076" s="6">
        <v>568</v>
      </c>
      <c r="B1076" s="6">
        <v>1075</v>
      </c>
      <c r="D1076" s="9" t="str">
        <f>IFERROR(LOOKUP(C1076,[1]Expense!$A:$A,[1]Expense!$B:$B),"")</f>
        <v/>
      </c>
      <c r="E1076" s="11" t="s">
        <v>1085</v>
      </c>
      <c r="F1076" s="11" t="s">
        <v>43</v>
      </c>
      <c r="G1076" s="23">
        <v>-59365152</v>
      </c>
      <c r="H1076" s="11" t="s">
        <v>1091</v>
      </c>
    </row>
    <row r="1077" spans="1:8">
      <c r="A1077" s="6">
        <v>568</v>
      </c>
      <c r="B1077" s="6">
        <v>1076</v>
      </c>
      <c r="D1077" s="9" t="str">
        <f>IFERROR(LOOKUP(C1077,[1]Expense!$A:$A,[1]Expense!$B:$B),"")</f>
        <v/>
      </c>
      <c r="E1077" s="11" t="s">
        <v>1085</v>
      </c>
      <c r="F1077" s="11" t="s">
        <v>43</v>
      </c>
      <c r="G1077" s="23">
        <v>-12377555</v>
      </c>
      <c r="H1077" s="11" t="s">
        <v>1092</v>
      </c>
    </row>
    <row r="1078" spans="1:8">
      <c r="A1078" s="6">
        <v>568</v>
      </c>
      <c r="B1078" s="6">
        <v>1077</v>
      </c>
      <c r="D1078" s="9" t="str">
        <f>IFERROR(LOOKUP(C1078,[1]Expense!$A:$A,[1]Expense!$B:$B),"")</f>
        <v/>
      </c>
      <c r="E1078" s="11" t="s">
        <v>1085</v>
      </c>
      <c r="F1078" s="11" t="s">
        <v>43</v>
      </c>
      <c r="G1078" s="23">
        <v>-14444444</v>
      </c>
      <c r="H1078" s="11" t="s">
        <v>1093</v>
      </c>
    </row>
    <row r="1079" spans="1:8">
      <c r="A1079" s="6">
        <v>568</v>
      </c>
      <c r="B1079" s="6">
        <v>1078</v>
      </c>
      <c r="D1079" s="9" t="str">
        <f>IFERROR(LOOKUP(C1079,[1]Expense!$A:$A,[1]Expense!$B:$B),"")</f>
        <v/>
      </c>
      <c r="E1079" s="11" t="s">
        <v>1085</v>
      </c>
      <c r="F1079" s="11" t="s">
        <v>43</v>
      </c>
      <c r="G1079" s="23">
        <v>-193415035</v>
      </c>
      <c r="H1079" s="11" t="s">
        <v>1094</v>
      </c>
    </row>
    <row r="1080" spans="1:8">
      <c r="A1080" s="6">
        <v>569</v>
      </c>
      <c r="B1080" s="6">
        <v>1079</v>
      </c>
      <c r="D1080" s="9" t="str">
        <f>IFERROR(LOOKUP(C1080,[1]Expense!$A:$A,[1]Expense!$B:$B),"")</f>
        <v/>
      </c>
      <c r="E1080" s="11"/>
      <c r="F1080" s="11"/>
      <c r="G1080" s="23">
        <v>-75628738</v>
      </c>
      <c r="H1080" s="11" t="s">
        <v>162</v>
      </c>
    </row>
    <row r="1081" spans="1:8">
      <c r="A1081" s="6">
        <v>570</v>
      </c>
      <c r="B1081" s="6">
        <v>1080</v>
      </c>
      <c r="D1081" s="9" t="str">
        <f>IFERROR(LOOKUP(C1081,[1]Expense!$A:$A,[1]Expense!$B:$B),"")</f>
        <v/>
      </c>
      <c r="E1081" s="11"/>
      <c r="F1081" s="11"/>
      <c r="G1081" s="23">
        <v>3555960</v>
      </c>
      <c r="H1081" s="11" t="s">
        <v>1095</v>
      </c>
    </row>
    <row r="1082" spans="1:8">
      <c r="A1082" s="6">
        <v>571</v>
      </c>
      <c r="B1082" s="6">
        <v>1081</v>
      </c>
      <c r="D1082" s="9" t="str">
        <f>IFERROR(LOOKUP(C1082,[1]Expense!$A:$A,[1]Expense!$B:$B),"")</f>
        <v/>
      </c>
      <c r="E1082" s="11"/>
      <c r="F1082" s="11"/>
      <c r="G1082" s="23">
        <v>-1800000</v>
      </c>
      <c r="H1082" s="11" t="s">
        <v>1096</v>
      </c>
    </row>
    <row r="1083" spans="1:8">
      <c r="A1083" s="6">
        <v>572</v>
      </c>
      <c r="B1083" s="6">
        <v>1082</v>
      </c>
      <c r="D1083" s="9" t="str">
        <f>IFERROR(LOOKUP(C1083,[1]Expense!$A:$A,[1]Expense!$B:$B),"")</f>
        <v/>
      </c>
      <c r="E1083" s="11"/>
      <c r="F1083" s="11"/>
      <c r="G1083" s="23">
        <v>-330000</v>
      </c>
      <c r="H1083" s="11" t="s">
        <v>1097</v>
      </c>
    </row>
    <row r="1084" spans="1:8">
      <c r="A1084" s="6">
        <v>573</v>
      </c>
      <c r="B1084" s="6">
        <v>1083</v>
      </c>
      <c r="D1084" s="9" t="str">
        <f>IFERROR(LOOKUP(C1084,[1]Expense!$A:$A,[1]Expense!$B:$B),"")</f>
        <v/>
      </c>
      <c r="E1084" s="11"/>
      <c r="F1084" s="11"/>
      <c r="G1084" s="23">
        <v>-450000</v>
      </c>
      <c r="H1084" s="11" t="s">
        <v>1098</v>
      </c>
    </row>
    <row r="1085" spans="1:8">
      <c r="A1085" s="6">
        <v>574</v>
      </c>
      <c r="B1085" s="6">
        <v>1084</v>
      </c>
      <c r="D1085" s="9" t="str">
        <f>IFERROR(LOOKUP(C1085,[1]Expense!$A:$A,[1]Expense!$B:$B),"")</f>
        <v/>
      </c>
      <c r="E1085" s="11"/>
      <c r="F1085" s="11"/>
      <c r="G1085" s="23">
        <v>-375000</v>
      </c>
      <c r="H1085" s="11" t="s">
        <v>1099</v>
      </c>
    </row>
    <row r="1086" spans="1:8">
      <c r="A1086" s="6">
        <v>575</v>
      </c>
      <c r="B1086" s="6">
        <v>1085</v>
      </c>
      <c r="D1086" s="9" t="str">
        <f>IFERROR(LOOKUP(C1086,[1]Expense!$A:$A,[1]Expense!$B:$B),"")</f>
        <v/>
      </c>
      <c r="E1086" s="11"/>
      <c r="F1086" s="11"/>
      <c r="G1086" s="23">
        <v>-450000</v>
      </c>
      <c r="H1086" s="11" t="s">
        <v>1100</v>
      </c>
    </row>
    <row r="1087" spans="1:8">
      <c r="A1087" s="6">
        <v>576</v>
      </c>
      <c r="B1087" s="6">
        <v>1086</v>
      </c>
      <c r="D1087" s="9" t="str">
        <f>IFERROR(LOOKUP(C1087,[1]Expense!$A:$A,[1]Expense!$B:$B),"")</f>
        <v/>
      </c>
      <c r="E1087" s="11"/>
      <c r="F1087" s="11"/>
      <c r="G1087" s="23">
        <v>-330960</v>
      </c>
      <c r="H1087" s="11" t="s">
        <v>1101</v>
      </c>
    </row>
    <row r="1088" spans="1:8">
      <c r="A1088" s="6">
        <v>577</v>
      </c>
      <c r="B1088" s="6">
        <v>1087</v>
      </c>
      <c r="D1088" s="9" t="str">
        <f>IFERROR(LOOKUP(C1088,[1]Expense!$A:$A,[1]Expense!$B:$B),"")</f>
        <v/>
      </c>
      <c r="E1088" s="11"/>
      <c r="F1088" s="11"/>
      <c r="G1088" s="23">
        <v>-450000</v>
      </c>
      <c r="H1088" s="11" t="s">
        <v>1102</v>
      </c>
    </row>
    <row r="1089" spans="1:8">
      <c r="A1089" s="6">
        <v>578</v>
      </c>
      <c r="B1089" s="6">
        <v>1088</v>
      </c>
      <c r="D1089" s="9" t="str">
        <f>IFERROR(LOOKUP(C1089,[1]Expense!$A:$A,[1]Expense!$B:$B),"")</f>
        <v/>
      </c>
      <c r="E1089" s="11"/>
      <c r="F1089" s="11"/>
      <c r="G1089" s="23">
        <v>-450000</v>
      </c>
      <c r="H1089" s="11" t="s">
        <v>1104</v>
      </c>
    </row>
    <row r="1090" spans="1:8">
      <c r="A1090" s="6">
        <v>579</v>
      </c>
      <c r="B1090" s="6">
        <v>1089</v>
      </c>
      <c r="D1090" s="9" t="str">
        <f>IFERROR(LOOKUP(C1090,[1]Expense!$A:$A,[1]Expense!$B:$B),"")</f>
        <v/>
      </c>
      <c r="E1090" s="11"/>
      <c r="F1090" s="11"/>
      <c r="G1090" s="23">
        <v>-450000</v>
      </c>
      <c r="H1090" s="11" t="s">
        <v>1103</v>
      </c>
    </row>
    <row r="1091" spans="1:8">
      <c r="A1091" s="6">
        <v>580</v>
      </c>
      <c r="B1091" s="6">
        <v>1090</v>
      </c>
      <c r="D1091" s="9" t="str">
        <f>IFERROR(LOOKUP(C1091,[1]Expense!$A:$A,[1]Expense!$B:$B),"")</f>
        <v/>
      </c>
      <c r="E1091" s="11"/>
      <c r="F1091" s="11"/>
      <c r="G1091" s="23">
        <v>3555960</v>
      </c>
      <c r="H1091" s="11" t="s">
        <v>1084</v>
      </c>
    </row>
    <row r="1092" spans="1:8">
      <c r="A1092" s="6">
        <v>581</v>
      </c>
      <c r="B1092" s="6">
        <v>1091</v>
      </c>
      <c r="D1092" s="9" t="str">
        <f>IFERROR(LOOKUP(C1092,[1]Expense!$A:$A,[1]Expense!$B:$B),"")</f>
        <v/>
      </c>
      <c r="E1092" s="11"/>
      <c r="F1092" s="11"/>
      <c r="G1092" s="23">
        <v>-3555960</v>
      </c>
      <c r="H1092" s="11" t="s">
        <v>1095</v>
      </c>
    </row>
    <row r="1093" spans="1:8">
      <c r="A1093" s="6">
        <v>582</v>
      </c>
      <c r="B1093" s="6">
        <v>1092</v>
      </c>
      <c r="D1093" s="9" t="str">
        <f>IFERROR(LOOKUP(C1093,[1]Expense!$A:$A,[1]Expense!$B:$B),"")</f>
        <v/>
      </c>
      <c r="E1093" s="11"/>
      <c r="F1093" s="11"/>
      <c r="G1093" s="23">
        <v>7290000</v>
      </c>
      <c r="H1093" s="11" t="s">
        <v>1084</v>
      </c>
    </row>
    <row r="1094" spans="1:8">
      <c r="A1094" s="6">
        <v>583</v>
      </c>
      <c r="B1094" s="6">
        <v>1093</v>
      </c>
      <c r="D1094" s="9" t="str">
        <f>IFERROR(LOOKUP(C1094,[1]Expense!$A:$A,[1]Expense!$B:$B),"")</f>
        <v/>
      </c>
      <c r="E1094" s="11"/>
      <c r="F1094" s="11"/>
      <c r="G1094" s="23">
        <v>9487.31</v>
      </c>
      <c r="H1094" s="11" t="s">
        <v>1105</v>
      </c>
    </row>
    <row r="1095" spans="1:8">
      <c r="A1095" s="6">
        <v>584</v>
      </c>
      <c r="B1095" s="6">
        <v>1094</v>
      </c>
      <c r="D1095" s="9" t="str">
        <f>IFERROR(LOOKUP(C1095,[1]Expense!$A:$A,[1]Expense!$B:$B),"")</f>
        <v/>
      </c>
      <c r="E1095" s="11"/>
      <c r="F1095" s="11"/>
      <c r="G1095" s="23">
        <v>-2440000</v>
      </c>
      <c r="H1095" s="11" t="s">
        <v>1106</v>
      </c>
    </row>
    <row r="1096" spans="1:8">
      <c r="A1096" s="6">
        <v>585</v>
      </c>
      <c r="B1096" s="6">
        <v>1095</v>
      </c>
      <c r="D1096" s="9" t="str">
        <f>IFERROR(LOOKUP(C1096,[1]Expense!$A:$A,[1]Expense!$B:$B),"")</f>
        <v/>
      </c>
      <c r="E1096" s="11"/>
      <c r="F1096" s="11"/>
      <c r="G1096" s="23">
        <v>-3000000</v>
      </c>
      <c r="H1096" s="11" t="s">
        <v>1107</v>
      </c>
    </row>
    <row r="1097" spans="1:8">
      <c r="A1097" s="6">
        <v>586</v>
      </c>
      <c r="B1097" s="6">
        <v>1096</v>
      </c>
      <c r="D1097" s="9" t="str">
        <f>IFERROR(LOOKUP(C1097,[1]Expense!$A:$A,[1]Expense!$B:$B),"")</f>
        <v/>
      </c>
      <c r="E1097" s="11"/>
      <c r="F1097" s="11"/>
      <c r="G1097" s="23">
        <v>-1850000</v>
      </c>
      <c r="H1097" s="11" t="s">
        <v>1108</v>
      </c>
    </row>
    <row r="1098" spans="1:8">
      <c r="A1098" s="6">
        <v>587</v>
      </c>
      <c r="B1098" s="6">
        <v>1097</v>
      </c>
      <c r="D1098" s="9" t="str">
        <f>IFERROR(LOOKUP(C1098,[1]Expense!$A:$A,[1]Expense!$B:$B),"")</f>
        <v/>
      </c>
      <c r="E1098" s="11"/>
      <c r="F1098" s="11"/>
      <c r="G1098" s="23">
        <v>-30000</v>
      </c>
      <c r="H1098" s="11" t="s">
        <v>198</v>
      </c>
    </row>
    <row r="1099" spans="1:8">
      <c r="A1099" s="6">
        <v>588</v>
      </c>
      <c r="B1099" s="6">
        <v>1098</v>
      </c>
      <c r="D1099" s="9" t="str">
        <f>IFERROR(LOOKUP(C1099,[1]Expense!$A:$A,[1]Expense!$B:$B),"")</f>
        <v/>
      </c>
      <c r="E1099" s="11"/>
      <c r="F1099" s="11"/>
      <c r="G1099" s="23">
        <v>-1897.46</v>
      </c>
      <c r="H1099" s="11" t="s">
        <v>199</v>
      </c>
    </row>
    <row r="1100" spans="1:8">
      <c r="A1100" s="6">
        <v>589</v>
      </c>
      <c r="B1100" s="6">
        <v>1099</v>
      </c>
      <c r="C1100" s="11" t="s">
        <v>79</v>
      </c>
      <c r="D1100" s="9" t="str">
        <f>IFERROR(LOOKUP(C1100,[1]Expense!$A:$A,[1]Expense!$B:$B),"")</f>
        <v xml:space="preserve">Biaya Penggunaan Listrik PLN </v>
      </c>
      <c r="E1100" s="11"/>
      <c r="F1100" s="11"/>
      <c r="G1100" s="23">
        <v>-676620</v>
      </c>
      <c r="H1100" s="11" t="s">
        <v>1111</v>
      </c>
    </row>
    <row r="1101" spans="1:8">
      <c r="A1101" s="6">
        <v>590</v>
      </c>
      <c r="B1101" s="6">
        <v>1100</v>
      </c>
      <c r="D1101" s="9" t="str">
        <f>IFERROR(LOOKUP(C1101,[1]Expense!$A:$A,[1]Expense!$B:$B),"")</f>
        <v/>
      </c>
      <c r="E1101" s="11"/>
      <c r="F1101" s="11"/>
      <c r="G1101" s="23">
        <v>6000000</v>
      </c>
      <c r="H1101" s="11" t="s">
        <v>1084</v>
      </c>
    </row>
    <row r="1102" spans="1:8">
      <c r="A1102" s="6">
        <v>591</v>
      </c>
      <c r="B1102" s="6">
        <v>1101</v>
      </c>
      <c r="D1102" s="9" t="str">
        <f>IFERROR(LOOKUP(C1102,[1]Expense!$A:$A,[1]Expense!$B:$B),"")</f>
        <v/>
      </c>
      <c r="E1102" s="11"/>
      <c r="F1102" s="11"/>
      <c r="G1102" s="23">
        <v>-693000</v>
      </c>
      <c r="H1102" s="11" t="s">
        <v>1109</v>
      </c>
    </row>
    <row r="1103" spans="1:8">
      <c r="A1103" s="6">
        <v>592</v>
      </c>
      <c r="B1103" s="6">
        <v>1102</v>
      </c>
      <c r="D1103" s="9" t="str">
        <f>IFERROR(LOOKUP(C1103,[1]Expense!$A:$A,[1]Expense!$B:$B),"")</f>
        <v/>
      </c>
      <c r="E1103" s="11"/>
      <c r="F1103" s="11"/>
      <c r="G1103" s="23">
        <v>5410460</v>
      </c>
      <c r="H1103" s="11" t="s">
        <v>1119</v>
      </c>
    </row>
    <row r="1104" spans="1:8">
      <c r="A1104" s="6">
        <v>593</v>
      </c>
      <c r="B1104" s="6">
        <v>1103</v>
      </c>
      <c r="D1104" s="9" t="str">
        <f>IFERROR(LOOKUP(C1104,[1]Expense!$A:$A,[1]Expense!$B:$B),"")</f>
        <v/>
      </c>
      <c r="E1104" s="11"/>
      <c r="F1104" s="11"/>
      <c r="G1104" s="23">
        <v>-330960</v>
      </c>
      <c r="H1104" s="11" t="s">
        <v>1112</v>
      </c>
    </row>
    <row r="1105" spans="1:8">
      <c r="A1105" s="6">
        <v>594</v>
      </c>
      <c r="B1105" s="6">
        <v>1104</v>
      </c>
      <c r="D1105" s="9" t="str">
        <f>IFERROR(LOOKUP(C1105,[1]Expense!$A:$A,[1]Expense!$B:$B),"")</f>
        <v/>
      </c>
      <c r="E1105" s="11"/>
      <c r="F1105" s="11"/>
      <c r="G1105" s="23">
        <v>-450000</v>
      </c>
      <c r="H1105" s="11" t="s">
        <v>1113</v>
      </c>
    </row>
    <row r="1106" spans="1:8">
      <c r="A1106" s="6">
        <v>595</v>
      </c>
      <c r="B1106" s="6">
        <v>1105</v>
      </c>
      <c r="D1106" s="9" t="str">
        <f>IFERROR(LOOKUP(C1106,[1]Expense!$A:$A,[1]Expense!$B:$B),"")</f>
        <v/>
      </c>
      <c r="E1106" s="11"/>
      <c r="F1106" s="11"/>
      <c r="G1106" s="23">
        <v>-450000</v>
      </c>
      <c r="H1106" s="11" t="s">
        <v>1114</v>
      </c>
    </row>
    <row r="1107" spans="1:8">
      <c r="A1107" s="6">
        <v>596</v>
      </c>
      <c r="B1107" s="6">
        <v>1106</v>
      </c>
      <c r="D1107" s="9" t="str">
        <f>IFERROR(LOOKUP(C1107,[1]Expense!$A:$A,[1]Expense!$B:$B),"")</f>
        <v/>
      </c>
      <c r="E1107" s="11"/>
      <c r="F1107" s="11"/>
      <c r="G1107" s="23">
        <v>-450000</v>
      </c>
      <c r="H1107" s="11" t="s">
        <v>1115</v>
      </c>
    </row>
    <row r="1108" spans="1:8">
      <c r="A1108" s="6">
        <v>597</v>
      </c>
      <c r="B1108" s="6">
        <v>1107</v>
      </c>
      <c r="D1108" s="9" t="str">
        <f>IFERROR(LOOKUP(C1108,[1]Expense!$A:$A,[1]Expense!$B:$B),"")</f>
        <v/>
      </c>
      <c r="E1108" s="11"/>
      <c r="F1108" s="11"/>
      <c r="G1108" s="23">
        <v>-450000</v>
      </c>
      <c r="H1108" s="11" t="s">
        <v>1116</v>
      </c>
    </row>
    <row r="1109" spans="1:8">
      <c r="A1109" s="6">
        <v>598</v>
      </c>
      <c r="B1109" s="6">
        <v>1108</v>
      </c>
      <c r="D1109" s="9" t="str">
        <f>IFERROR(LOOKUP(C1109,[1]Expense!$A:$A,[1]Expense!$B:$B),"")</f>
        <v/>
      </c>
      <c r="E1109" s="11"/>
      <c r="F1109" s="11"/>
      <c r="G1109" s="23">
        <v>-450000</v>
      </c>
      <c r="H1109" s="11" t="s">
        <v>1117</v>
      </c>
    </row>
    <row r="1110" spans="1:8">
      <c r="A1110" s="6">
        <v>599</v>
      </c>
      <c r="B1110" s="6">
        <v>1109</v>
      </c>
      <c r="D1110" s="9" t="str">
        <f>IFERROR(LOOKUP(C1110,[1]Expense!$A:$A,[1]Expense!$B:$B),"")</f>
        <v/>
      </c>
      <c r="E1110" s="11"/>
      <c r="F1110" s="11"/>
      <c r="G1110" s="23">
        <v>-450000</v>
      </c>
      <c r="H1110" s="11" t="s">
        <v>1118</v>
      </c>
    </row>
    <row r="1111" spans="1:8">
      <c r="A1111" s="6">
        <v>600</v>
      </c>
      <c r="B1111" s="6">
        <v>1110</v>
      </c>
      <c r="D1111" s="9" t="str">
        <f>IFERROR(LOOKUP(C1111,[1]Expense!$A:$A,[1]Expense!$B:$B),"")</f>
        <v/>
      </c>
      <c r="E1111" s="11"/>
      <c r="F1111" s="11"/>
      <c r="G1111" s="22">
        <v>-300000</v>
      </c>
      <c r="H1111" s="11" t="s">
        <v>1120</v>
      </c>
    </row>
    <row r="1112" spans="1:8">
      <c r="A1112" s="6">
        <v>601</v>
      </c>
      <c r="B1112" s="6">
        <v>1111</v>
      </c>
      <c r="D1112" s="9" t="str">
        <f>IFERROR(LOOKUP(C1112,[1]Expense!$A:$A,[1]Expense!$B:$B),"")</f>
        <v/>
      </c>
      <c r="E1112" s="11"/>
      <c r="F1112" s="11"/>
      <c r="G1112" s="22">
        <v>-105000</v>
      </c>
      <c r="H1112" s="11" t="s">
        <v>1121</v>
      </c>
    </row>
    <row r="1113" spans="1:8">
      <c r="A1113" s="6">
        <v>602</v>
      </c>
      <c r="B1113" s="6">
        <v>1112</v>
      </c>
      <c r="D1113" s="9" t="str">
        <f>IFERROR(LOOKUP(C1113,[1]Expense!$A:$A,[1]Expense!$B:$B),"")</f>
        <v/>
      </c>
      <c r="E1113" s="11"/>
      <c r="F1113" s="11"/>
      <c r="G1113" s="22">
        <v>-19000</v>
      </c>
      <c r="H1113" s="11" t="s">
        <v>1122</v>
      </c>
    </row>
    <row r="1114" spans="1:8">
      <c r="A1114" s="6">
        <v>603</v>
      </c>
      <c r="B1114" s="6">
        <v>1113</v>
      </c>
      <c r="D1114" s="9" t="str">
        <f>IFERROR(LOOKUP(C1114,[1]Expense!$A:$A,[1]Expense!$B:$B),"")</f>
        <v/>
      </c>
      <c r="E1114" s="11"/>
      <c r="F1114" s="11"/>
      <c r="G1114" s="22">
        <v>-22500</v>
      </c>
      <c r="H1114" s="11" t="s">
        <v>1123</v>
      </c>
    </row>
    <row r="1115" spans="1:8">
      <c r="A1115" s="6">
        <v>604</v>
      </c>
      <c r="B1115" s="6">
        <v>1114</v>
      </c>
      <c r="D1115" s="9" t="str">
        <f>IFERROR(LOOKUP(C1115,[1]Expense!$A:$A,[1]Expense!$B:$B),"")</f>
        <v/>
      </c>
      <c r="E1115" s="11"/>
      <c r="F1115" s="11"/>
      <c r="G1115" s="22">
        <v>-105000</v>
      </c>
      <c r="H1115" s="11" t="s">
        <v>1124</v>
      </c>
    </row>
    <row r="1116" spans="1:8">
      <c r="A1116" s="6">
        <v>605</v>
      </c>
      <c r="B1116" s="6">
        <v>1115</v>
      </c>
      <c r="D1116" s="9" t="str">
        <f>IFERROR(LOOKUP(C1116,[1]Expense!$A:$A,[1]Expense!$B:$B),"")</f>
        <v/>
      </c>
      <c r="E1116" s="11"/>
      <c r="F1116" s="11"/>
      <c r="G1116" s="23">
        <v>-70000</v>
      </c>
      <c r="H1116" s="11" t="s">
        <v>1125</v>
      </c>
    </row>
    <row r="1117" spans="1:8">
      <c r="A1117" s="6">
        <v>606</v>
      </c>
      <c r="B1117" s="6">
        <v>1116</v>
      </c>
      <c r="D1117" s="9" t="str">
        <f>IFERROR(LOOKUP(C1117,[1]Expense!$A:$A,[1]Expense!$B:$B),"")</f>
        <v/>
      </c>
      <c r="E1117" s="11"/>
      <c r="F1117" s="11"/>
      <c r="G1117" s="22">
        <v>-30000</v>
      </c>
      <c r="H1117" s="11" t="s">
        <v>1126</v>
      </c>
    </row>
    <row r="1118" spans="1:8">
      <c r="A1118" s="6">
        <v>607</v>
      </c>
      <c r="B1118" s="6">
        <v>1117</v>
      </c>
      <c r="D1118" s="9" t="str">
        <f>IFERROR(LOOKUP(C1118,[1]Expense!$A:$A,[1]Expense!$B:$B),"")</f>
        <v/>
      </c>
      <c r="E1118" s="11"/>
      <c r="F1118" s="11"/>
      <c r="G1118" s="22">
        <v>-45000</v>
      </c>
      <c r="H1118" s="11" t="s">
        <v>1127</v>
      </c>
    </row>
    <row r="1119" spans="1:8">
      <c r="A1119" s="6">
        <v>608</v>
      </c>
      <c r="B1119" s="6">
        <v>1118</v>
      </c>
      <c r="D1119" s="9" t="str">
        <f>IFERROR(LOOKUP(C1119,[1]Expense!$A:$A,[1]Expense!$B:$B),"")</f>
        <v/>
      </c>
      <c r="E1119" s="11"/>
      <c r="F1119" s="11"/>
      <c r="G1119" s="22">
        <v>-5410460</v>
      </c>
      <c r="H1119" s="11" t="s">
        <v>1119</v>
      </c>
    </row>
    <row r="1120" spans="1:8">
      <c r="A1120" s="6">
        <v>609</v>
      </c>
      <c r="B1120" s="6">
        <v>1119</v>
      </c>
      <c r="D1120" s="9" t="str">
        <f>IFERROR(LOOKUP(C1120,[1]Expense!$A:$A,[1]Expense!$B:$B),"")</f>
        <v/>
      </c>
      <c r="E1120" s="11"/>
      <c r="F1120" s="11"/>
      <c r="G1120" s="23">
        <v>-1200000000</v>
      </c>
      <c r="H1120" s="11" t="s">
        <v>1094</v>
      </c>
    </row>
    <row r="1121" spans="1:8">
      <c r="A1121" s="6">
        <v>610</v>
      </c>
      <c r="B1121" s="6">
        <v>1120</v>
      </c>
      <c r="D1121" s="9" t="str">
        <f>IFERROR(LOOKUP(C1121,[1]Expense!$A:$A,[1]Expense!$B:$B),"")</f>
        <v/>
      </c>
      <c r="E1121" s="11"/>
      <c r="F1121" s="11"/>
      <c r="G1121" s="22">
        <v>244886392</v>
      </c>
      <c r="H1121" s="11" t="s">
        <v>1135</v>
      </c>
    </row>
    <row r="1122" spans="1:8">
      <c r="A1122" s="6">
        <v>611</v>
      </c>
      <c r="B1122" s="6">
        <v>1121</v>
      </c>
      <c r="D1122" s="9" t="str">
        <f>IFERROR(LOOKUP(C1122,[1]Expense!$A:$A,[1]Expense!$B:$B),"")</f>
        <v/>
      </c>
      <c r="E1122" s="11"/>
      <c r="F1122" s="11"/>
      <c r="G1122" s="22">
        <v>132927241</v>
      </c>
      <c r="H1122" s="11" t="s">
        <v>1136</v>
      </c>
    </row>
    <row r="1123" spans="1:8">
      <c r="A1123" s="6">
        <v>612</v>
      </c>
      <c r="B1123" s="6">
        <v>1122</v>
      </c>
      <c r="D1123" s="9" t="str">
        <f>IFERROR(LOOKUP(C1123,[1]Expense!$A:$A,[1]Expense!$B:$B),"")</f>
        <v/>
      </c>
      <c r="E1123" s="11"/>
      <c r="F1123" s="11"/>
      <c r="G1123" s="22">
        <v>62740</v>
      </c>
      <c r="H1123" s="11" t="s">
        <v>1137</v>
      </c>
    </row>
    <row r="1124" spans="1:8">
      <c r="A1124" s="6">
        <v>613</v>
      </c>
      <c r="B1124" s="6">
        <v>1123</v>
      </c>
      <c r="D1124" s="9" t="str">
        <f>IFERROR(LOOKUP(C1124,[1]Expense!$A:$A,[1]Expense!$B:$B),"")</f>
        <v/>
      </c>
      <c r="E1124" s="11"/>
      <c r="F1124" s="11"/>
      <c r="G1124" s="22">
        <v>132927241</v>
      </c>
      <c r="H1124" s="11" t="s">
        <v>1138</v>
      </c>
    </row>
    <row r="1125" spans="1:8">
      <c r="A1125" s="6">
        <v>614</v>
      </c>
      <c r="B1125" s="6">
        <v>1124</v>
      </c>
      <c r="D1125" s="9" t="str">
        <f>IFERROR(LOOKUP(C1125,[1]Expense!$A:$A,[1]Expense!$B:$B),"")</f>
        <v/>
      </c>
      <c r="E1125" s="11"/>
      <c r="F1125" s="11"/>
      <c r="G1125" s="22">
        <v>133326422</v>
      </c>
      <c r="H1125" s="11" t="s">
        <v>1139</v>
      </c>
    </row>
    <row r="1126" spans="1:8">
      <c r="A1126" s="6">
        <v>615</v>
      </c>
      <c r="B1126" s="6">
        <v>1125</v>
      </c>
      <c r="D1126" s="9" t="str">
        <f>IFERROR(LOOKUP(C1126,[1]Expense!$A:$A,[1]Expense!$B:$B),"")</f>
        <v/>
      </c>
      <c r="E1126" s="11"/>
      <c r="F1126" s="11"/>
      <c r="G1126" s="23">
        <v>271466755</v>
      </c>
      <c r="H1126" s="11" t="s">
        <v>1140</v>
      </c>
    </row>
    <row r="1127" spans="1:8">
      <c r="A1127" s="6">
        <v>616</v>
      </c>
      <c r="B1127" s="6">
        <v>1126</v>
      </c>
      <c r="D1127" s="9" t="str">
        <f>IFERROR(LOOKUP(C1127,[1]Expense!$A:$A,[1]Expense!$B:$B),"")</f>
        <v/>
      </c>
      <c r="E1127" s="11"/>
      <c r="F1127" s="11"/>
      <c r="G1127" s="23">
        <v>284403209</v>
      </c>
      <c r="H1127" s="11" t="s">
        <v>1141</v>
      </c>
    </row>
    <row r="1128" spans="1:8">
      <c r="A1128" s="6">
        <v>617</v>
      </c>
      <c r="B1128" s="6">
        <v>1127</v>
      </c>
      <c r="D1128" s="9" t="str">
        <f>IFERROR(LOOKUP(C1128,[1]Expense!$A:$A,[1]Expense!$B:$B),"")</f>
        <v/>
      </c>
      <c r="E1128" s="11"/>
      <c r="F1128" s="11"/>
      <c r="G1128" s="23">
        <v>6207869</v>
      </c>
      <c r="H1128" s="11" t="s">
        <v>1141</v>
      </c>
    </row>
    <row r="1129" spans="1:8">
      <c r="A1129" s="6">
        <v>618</v>
      </c>
      <c r="B1129" s="6">
        <v>1128</v>
      </c>
      <c r="D1129" s="9" t="str">
        <f>IFERROR(LOOKUP(C1129,[1]Expense!$A:$A,[1]Expense!$B:$B),"")</f>
        <v/>
      </c>
      <c r="E1129" s="11"/>
      <c r="F1129" s="11"/>
      <c r="G1129" s="23">
        <v>-83348</v>
      </c>
      <c r="H1129" s="11" t="s">
        <v>1142</v>
      </c>
    </row>
    <row r="1130" spans="1:8">
      <c r="A1130" s="6">
        <v>619</v>
      </c>
      <c r="B1130" s="6">
        <v>1129</v>
      </c>
      <c r="D1130" s="9" t="str">
        <f>IFERROR(LOOKUP(C1130,[1]Expense!$A:$A,[1]Expense!$B:$B),"")</f>
        <v/>
      </c>
      <c r="E1130" s="11"/>
      <c r="F1130" s="11"/>
      <c r="G1130" s="23">
        <v>-6124521</v>
      </c>
      <c r="H1130" s="11" t="s">
        <v>1143</v>
      </c>
    </row>
    <row r="1131" spans="1:8">
      <c r="A1131" s="6">
        <v>620</v>
      </c>
      <c r="B1131" s="6">
        <v>1130</v>
      </c>
      <c r="D1131" s="9" t="str">
        <f>IFERROR(LOOKUP(C1131,[1]Expense!$A:$A,[1]Expense!$B:$B),"")</f>
        <v/>
      </c>
      <c r="E1131" s="11"/>
      <c r="F1131" s="11"/>
      <c r="G1131" s="23">
        <v>-58500</v>
      </c>
      <c r="H1131" s="11" t="s">
        <v>1145</v>
      </c>
    </row>
    <row r="1132" spans="1:8">
      <c r="A1132" s="6">
        <v>621</v>
      </c>
      <c r="B1132" s="6">
        <v>1131</v>
      </c>
      <c r="D1132" s="9" t="str">
        <f>IFERROR(LOOKUP(C1132,[1]Expense!$A:$A,[1]Expense!$B:$B),"")</f>
        <v/>
      </c>
      <c r="E1132" s="11"/>
      <c r="F1132" s="11"/>
      <c r="G1132" s="22">
        <v>-1200000</v>
      </c>
      <c r="H1132" s="11" t="s">
        <v>1146</v>
      </c>
    </row>
    <row r="1133" spans="1:8">
      <c r="A1133" s="6">
        <v>622</v>
      </c>
      <c r="B1133" s="6">
        <v>1132</v>
      </c>
      <c r="D1133" s="9" t="str">
        <f>IFERROR(LOOKUP(C1133,[1]Expense!$A:$A,[1]Expense!$B:$B),"")</f>
        <v/>
      </c>
      <c r="E1133" s="11"/>
      <c r="F1133" s="11"/>
      <c r="G1133" s="22">
        <v>-50000</v>
      </c>
      <c r="H1133" s="11" t="s">
        <v>198</v>
      </c>
    </row>
    <row r="1134" spans="1:8">
      <c r="A1134" s="6">
        <v>623</v>
      </c>
      <c r="B1134" s="6">
        <v>1133</v>
      </c>
      <c r="D1134" s="9" t="str">
        <f>IFERROR(LOOKUP(C1134,[1]Expense!$A:$A,[1]Expense!$B:$B),"")</f>
        <v/>
      </c>
      <c r="E1134" s="11"/>
      <c r="F1134" s="11"/>
      <c r="G1134" s="22">
        <v>-50000</v>
      </c>
      <c r="H1134" s="11" t="s">
        <v>1147</v>
      </c>
    </row>
    <row r="1135" spans="1:8">
      <c r="A1135" s="6">
        <v>623</v>
      </c>
      <c r="B1135" s="6">
        <v>1134</v>
      </c>
      <c r="D1135" s="9" t="str">
        <f>IFERROR(LOOKUP(C1135,[1]Expense!$A:$A,[1]Expense!$B:$B),"")</f>
        <v/>
      </c>
      <c r="E1135" s="11"/>
      <c r="F1135" s="11"/>
      <c r="G1135" s="22">
        <v>-5000</v>
      </c>
      <c r="H1135" s="11" t="s">
        <v>1149</v>
      </c>
    </row>
    <row r="1136" spans="1:8">
      <c r="A1136" s="6">
        <v>623</v>
      </c>
      <c r="B1136" s="6">
        <v>1135</v>
      </c>
      <c r="D1136" s="9" t="str">
        <f>IFERROR(LOOKUP(C1136,[1]Expense!$A:$A,[1]Expense!$B:$B),"")</f>
        <v/>
      </c>
      <c r="E1136" s="11"/>
      <c r="F1136" s="11"/>
      <c r="G1136" s="22">
        <v>-5000</v>
      </c>
      <c r="H1136" s="11" t="s">
        <v>1148</v>
      </c>
    </row>
    <row r="1137" spans="1:8">
      <c r="A1137" s="6">
        <v>623</v>
      </c>
      <c r="B1137" s="6">
        <v>1136</v>
      </c>
      <c r="D1137" s="9" t="str">
        <f>IFERROR(LOOKUP(C1137,[1]Expense!$A:$A,[1]Expense!$B:$B),"")</f>
        <v/>
      </c>
      <c r="E1137" s="11"/>
      <c r="F1137" s="11"/>
      <c r="G1137" s="23">
        <v>-30000</v>
      </c>
      <c r="H1137" s="11" t="s">
        <v>1150</v>
      </c>
    </row>
    <row r="1138" spans="1:8">
      <c r="A1138" s="6">
        <v>623</v>
      </c>
      <c r="B1138" s="6">
        <v>1137</v>
      </c>
      <c r="D1138" s="9" t="str">
        <f>IFERROR(LOOKUP(C1138,[1]Expense!$A:$A,[1]Expense!$B:$B),"")</f>
        <v/>
      </c>
      <c r="E1138" s="11"/>
      <c r="F1138" s="11"/>
      <c r="G1138" s="23">
        <v>-20000</v>
      </c>
      <c r="H1138" s="11" t="s">
        <v>1151</v>
      </c>
    </row>
    <row r="1139" spans="1:8">
      <c r="A1139" s="6">
        <v>624</v>
      </c>
      <c r="B1139" s="6">
        <v>1138</v>
      </c>
      <c r="D1139" s="9" t="str">
        <f>IFERROR(LOOKUP(C1139,[1]Expense!$A:$A,[1]Expense!$B:$B),"")</f>
        <v/>
      </c>
      <c r="E1139" s="11"/>
      <c r="F1139" s="11"/>
      <c r="G1139" s="23">
        <v>-12000</v>
      </c>
      <c r="H1139" s="11" t="s">
        <v>1152</v>
      </c>
    </row>
    <row r="1140" spans="1:8">
      <c r="A1140" s="6">
        <v>624</v>
      </c>
      <c r="B1140" s="6">
        <v>1139</v>
      </c>
      <c r="D1140" s="9" t="str">
        <f>IFERROR(LOOKUP(C1140,[1]Expense!$A:$A,[1]Expense!$B:$B),"")</f>
        <v/>
      </c>
      <c r="E1140" s="11"/>
      <c r="F1140" s="11"/>
      <c r="G1140" s="23">
        <v>-150000</v>
      </c>
      <c r="H1140" s="11" t="s">
        <v>1147</v>
      </c>
    </row>
    <row r="1141" spans="1:8">
      <c r="A1141" s="6">
        <v>624</v>
      </c>
      <c r="B1141" s="6">
        <v>1140</v>
      </c>
      <c r="D1141" s="9" t="str">
        <f>IFERROR(LOOKUP(C1141,[1]Expense!$A:$A,[1]Expense!$B:$B),"")</f>
        <v/>
      </c>
      <c r="E1141" s="11"/>
      <c r="F1141" s="11"/>
      <c r="G1141" s="23">
        <v>-30000</v>
      </c>
      <c r="H1141" s="11" t="s">
        <v>1150</v>
      </c>
    </row>
    <row r="1142" spans="1:8">
      <c r="A1142" s="6">
        <v>624</v>
      </c>
      <c r="B1142" s="6">
        <v>1141</v>
      </c>
      <c r="D1142" s="9" t="str">
        <f>IFERROR(LOOKUP(C1142,[1]Expense!$A:$A,[1]Expense!$B:$B),"")</f>
        <v/>
      </c>
      <c r="E1142" s="11"/>
      <c r="F1142" s="11"/>
      <c r="G1142" s="23">
        <v>-4000</v>
      </c>
      <c r="H1142" s="11" t="s">
        <v>362</v>
      </c>
    </row>
    <row r="1143" spans="1:8">
      <c r="A1143" s="6">
        <v>624</v>
      </c>
      <c r="B1143" s="6">
        <v>1142</v>
      </c>
      <c r="D1143" s="9" t="str">
        <f>IFERROR(LOOKUP(C1143,[1]Expense!$A:$A,[1]Expense!$B:$B),"")</f>
        <v/>
      </c>
      <c r="E1143" s="11"/>
      <c r="F1143" s="11"/>
      <c r="G1143" s="23">
        <v>-30000</v>
      </c>
      <c r="H1143" s="11" t="s">
        <v>1153</v>
      </c>
    </row>
    <row r="1144" spans="1:8">
      <c r="A1144" s="6">
        <v>625</v>
      </c>
      <c r="B1144" s="6">
        <v>1143</v>
      </c>
      <c r="D1144" s="9" t="str">
        <f>IFERROR(LOOKUP(C1144,[1]Expense!$A:$A,[1]Expense!$B:$B),"")</f>
        <v/>
      </c>
      <c r="E1144" s="11"/>
      <c r="F1144" s="11"/>
      <c r="G1144" s="23">
        <v>-50000</v>
      </c>
      <c r="H1144" s="11" t="s">
        <v>1154</v>
      </c>
    </row>
    <row r="1145" spans="1:8">
      <c r="A1145" s="6">
        <v>625</v>
      </c>
      <c r="B1145" s="6">
        <v>1144</v>
      </c>
      <c r="D1145" s="9" t="str">
        <f>IFERROR(LOOKUP(C1145,[1]Expense!$A:$A,[1]Expense!$B:$B),"")</f>
        <v/>
      </c>
      <c r="E1145" s="11"/>
      <c r="F1145" s="11"/>
      <c r="G1145" s="23">
        <v>-2000</v>
      </c>
      <c r="H1145" s="11" t="s">
        <v>1155</v>
      </c>
    </row>
    <row r="1146" spans="1:8">
      <c r="A1146" s="6">
        <v>625</v>
      </c>
      <c r="B1146" s="6">
        <v>1145</v>
      </c>
      <c r="D1146" s="9" t="str">
        <f>IFERROR(LOOKUP(C1146,[1]Expense!$A:$A,[1]Expense!$B:$B),"")</f>
        <v/>
      </c>
      <c r="E1146" s="11"/>
      <c r="F1146" s="11"/>
      <c r="G1146" s="23">
        <v>-2000</v>
      </c>
      <c r="H1146" s="11" t="s">
        <v>1156</v>
      </c>
    </row>
    <row r="1147" spans="1:8">
      <c r="A1147" s="6">
        <v>625</v>
      </c>
      <c r="B1147" s="6">
        <v>1146</v>
      </c>
      <c r="D1147" s="9" t="str">
        <f>IFERROR(LOOKUP(C1147,[1]Expense!$A:$A,[1]Expense!$B:$B),"")</f>
        <v/>
      </c>
      <c r="E1147" s="11"/>
      <c r="F1147" s="11"/>
      <c r="G1147" s="23">
        <v>-2000</v>
      </c>
      <c r="H1147" s="11" t="s">
        <v>1157</v>
      </c>
    </row>
    <row r="1148" spans="1:8">
      <c r="A1148" s="6">
        <v>625</v>
      </c>
      <c r="B1148" s="6">
        <v>1147</v>
      </c>
      <c r="D1148" s="9" t="str">
        <f>IFERROR(LOOKUP(C1148,[1]Expense!$A:$A,[1]Expense!$B:$B),"")</f>
        <v/>
      </c>
      <c r="E1148" s="11"/>
      <c r="F1148" s="11"/>
      <c r="G1148" s="23">
        <v>-56000</v>
      </c>
      <c r="H1148" s="11" t="s">
        <v>1158</v>
      </c>
    </row>
    <row r="1149" spans="1:8">
      <c r="A1149" s="6">
        <v>625</v>
      </c>
      <c r="B1149" s="6">
        <v>1148</v>
      </c>
      <c r="D1149" s="9" t="str">
        <f>IFERROR(LOOKUP(C1149,[1]Expense!$A:$A,[1]Expense!$B:$B),"")</f>
        <v/>
      </c>
      <c r="E1149" s="11"/>
      <c r="F1149" s="11"/>
      <c r="G1149" s="23">
        <v>-47000</v>
      </c>
      <c r="H1149" s="11" t="s">
        <v>1147</v>
      </c>
    </row>
    <row r="1150" spans="1:8">
      <c r="A1150" s="6">
        <v>626</v>
      </c>
      <c r="B1150" s="6">
        <v>1149</v>
      </c>
      <c r="D1150" s="9" t="str">
        <f>IFERROR(LOOKUP(C1150,[1]Expense!$A:$A,[1]Expense!$B:$B),"")</f>
        <v/>
      </c>
      <c r="E1150" s="11"/>
      <c r="F1150" s="11"/>
      <c r="G1150" s="23">
        <v>-5000</v>
      </c>
      <c r="H1150" s="11" t="s">
        <v>198</v>
      </c>
    </row>
    <row r="1151" spans="1:8">
      <c r="A1151" s="6">
        <v>627</v>
      </c>
      <c r="B1151" s="6">
        <v>1150</v>
      </c>
      <c r="D1151" s="9" t="str">
        <f>IFERROR(LOOKUP(C1151,[1]Expense!$A:$A,[1]Expense!$B:$B),"")</f>
        <v/>
      </c>
      <c r="E1151" s="11"/>
      <c r="F1151" s="11"/>
      <c r="G1151" s="23">
        <v>-10000</v>
      </c>
      <c r="H1151" s="11" t="s">
        <v>198</v>
      </c>
    </row>
    <row r="1152" spans="1:8">
      <c r="A1152" s="6">
        <v>627</v>
      </c>
      <c r="B1152" s="6">
        <v>1151</v>
      </c>
      <c r="D1152" s="9" t="str">
        <f>IFERROR(LOOKUP(C1152,[1]Expense!$A:$A,[1]Expense!$B:$B),"")</f>
        <v/>
      </c>
      <c r="E1152" s="11"/>
      <c r="F1152" s="11"/>
      <c r="G1152" s="23">
        <v>-13000</v>
      </c>
      <c r="H1152" s="11" t="s">
        <v>1158</v>
      </c>
    </row>
    <row r="1153" spans="1:8">
      <c r="A1153" s="6">
        <v>627</v>
      </c>
      <c r="B1153" s="6">
        <v>1152</v>
      </c>
      <c r="D1153" s="9" t="str">
        <f>IFERROR(LOOKUP(C1153,[1]Expense!$A:$A,[1]Expense!$B:$B),"")</f>
        <v/>
      </c>
      <c r="E1153" s="11"/>
      <c r="F1153" s="11"/>
      <c r="G1153" s="23">
        <v>-2000</v>
      </c>
      <c r="H1153" s="11" t="s">
        <v>1159</v>
      </c>
    </row>
    <row r="1154" spans="1:8">
      <c r="A1154" s="6">
        <v>627</v>
      </c>
      <c r="B1154" s="6">
        <v>1153</v>
      </c>
      <c r="D1154" s="9" t="str">
        <f>IFERROR(LOOKUP(C1154,[1]Expense!$A:$A,[1]Expense!$B:$B),"")</f>
        <v/>
      </c>
      <c r="E1154" s="11"/>
      <c r="F1154" s="11"/>
      <c r="G1154" s="23">
        <v>-35000</v>
      </c>
      <c r="H1154" s="11" t="s">
        <v>1160</v>
      </c>
    </row>
    <row r="1155" spans="1:8">
      <c r="A1155" s="6">
        <v>627</v>
      </c>
      <c r="B1155" s="6">
        <v>1154</v>
      </c>
      <c r="D1155" s="9" t="str">
        <f>IFERROR(LOOKUP(C1155,[1]Expense!$A:$A,[1]Expense!$B:$B),"")</f>
        <v/>
      </c>
      <c r="E1155" s="11"/>
      <c r="F1155" s="11"/>
      <c r="G1155" s="23">
        <v>-25000</v>
      </c>
      <c r="H1155" s="11" t="s">
        <v>1161</v>
      </c>
    </row>
    <row r="1156" spans="1:8">
      <c r="A1156" s="6">
        <v>628</v>
      </c>
      <c r="B1156" s="6">
        <v>1155</v>
      </c>
      <c r="D1156" s="9" t="str">
        <f>IFERROR(LOOKUP(C1156,[1]Expense!$A:$A,[1]Expense!$B:$B),"")</f>
        <v/>
      </c>
      <c r="E1156" s="11"/>
      <c r="F1156" s="11"/>
      <c r="G1156" s="23">
        <v>5000000</v>
      </c>
      <c r="H1156" s="11" t="s">
        <v>1141</v>
      </c>
    </row>
    <row r="1157" spans="1:8">
      <c r="A1157" s="6">
        <v>629</v>
      </c>
      <c r="B1157" s="6">
        <v>1156</v>
      </c>
      <c r="D1157" s="9" t="str">
        <f>IFERROR(LOOKUP(C1157,[1]Expense!$A:$A,[1]Expense!$B:$B),"")</f>
        <v/>
      </c>
      <c r="E1157" s="11"/>
      <c r="F1157" s="11"/>
      <c r="G1157" s="23">
        <v>-3755960</v>
      </c>
      <c r="H1157" s="11" t="s">
        <v>1162</v>
      </c>
    </row>
    <row r="1158" spans="1:8">
      <c r="A1158" s="6">
        <v>630</v>
      </c>
      <c r="B1158" s="6">
        <v>1157</v>
      </c>
      <c r="D1158" s="9" t="str">
        <f>IFERROR(LOOKUP(C1158,[1]Expense!$A:$A,[1]Expense!$B:$B),"")</f>
        <v/>
      </c>
      <c r="E1158" s="11"/>
      <c r="F1158" s="11"/>
      <c r="G1158" s="23">
        <v>3755960</v>
      </c>
      <c r="H1158" s="11" t="s">
        <v>1162</v>
      </c>
    </row>
    <row r="1159" spans="1:8">
      <c r="A1159" s="6">
        <v>631</v>
      </c>
      <c r="B1159" s="6">
        <v>1158</v>
      </c>
      <c r="D1159" s="9" t="str">
        <f>IFERROR(LOOKUP(C1159,[1]Expense!$A:$A,[1]Expense!$B:$B),"")</f>
        <v/>
      </c>
      <c r="E1159" s="11"/>
      <c r="F1159" s="11"/>
      <c r="G1159" s="23">
        <f>+-330960</f>
        <v>-330960</v>
      </c>
      <c r="H1159" s="11" t="s">
        <v>1163</v>
      </c>
    </row>
    <row r="1160" spans="1:8">
      <c r="A1160" s="6">
        <v>632</v>
      </c>
      <c r="B1160" s="6">
        <v>1159</v>
      </c>
      <c r="D1160" s="9" t="str">
        <f>IFERROR(LOOKUP(C1160,[1]Expense!$A:$A,[1]Expense!$B:$B),"")</f>
        <v/>
      </c>
      <c r="E1160" s="11"/>
      <c r="F1160" s="11"/>
      <c r="G1160" s="23">
        <v>-375000</v>
      </c>
      <c r="H1160" s="11" t="s">
        <v>1164</v>
      </c>
    </row>
    <row r="1161" spans="1:8">
      <c r="A1161" s="6">
        <v>633</v>
      </c>
      <c r="B1161" s="6">
        <v>1160</v>
      </c>
      <c r="D1161" s="9" t="str">
        <f>IFERROR(LOOKUP(C1161,[1]Expense!$A:$A,[1]Expense!$B:$B),"")</f>
        <v/>
      </c>
      <c r="E1161" s="11"/>
      <c r="F1161" s="11"/>
      <c r="G1161" s="23">
        <v>-300000</v>
      </c>
      <c r="H1161" s="11" t="s">
        <v>1165</v>
      </c>
    </row>
    <row r="1162" spans="1:8">
      <c r="A1162" s="6">
        <v>634</v>
      </c>
      <c r="B1162" s="6">
        <v>1161</v>
      </c>
      <c r="D1162" s="9" t="str">
        <f>IFERROR(LOOKUP(C1162,[1]Expense!$A:$A,[1]Expense!$B:$B),"")</f>
        <v/>
      </c>
      <c r="E1162" s="11"/>
      <c r="F1162" s="11"/>
      <c r="G1162" s="23">
        <v>-450000</v>
      </c>
      <c r="H1162" s="11" t="s">
        <v>1166</v>
      </c>
    </row>
    <row r="1163" spans="1:8">
      <c r="A1163" s="6">
        <v>635</v>
      </c>
      <c r="B1163" s="6">
        <v>1162</v>
      </c>
      <c r="D1163" s="9" t="str">
        <f>IFERROR(LOOKUP(C1163,[1]Expense!$A:$A,[1]Expense!$B:$B),"")</f>
        <v/>
      </c>
      <c r="E1163" s="11"/>
      <c r="F1163" s="11"/>
      <c r="G1163" s="23">
        <v>-450000</v>
      </c>
      <c r="H1163" s="11" t="s">
        <v>1167</v>
      </c>
    </row>
    <row r="1164" spans="1:8">
      <c r="A1164" s="6">
        <v>636</v>
      </c>
      <c r="B1164" s="6">
        <v>1163</v>
      </c>
      <c r="D1164" s="9" t="str">
        <f>IFERROR(LOOKUP(C1164,[1]Expense!$A:$A,[1]Expense!$B:$B),"")</f>
        <v/>
      </c>
      <c r="E1164" s="11"/>
      <c r="F1164" s="11"/>
      <c r="G1164" s="23">
        <v>-450000</v>
      </c>
      <c r="H1164" s="11" t="s">
        <v>1168</v>
      </c>
    </row>
    <row r="1165" spans="1:8">
      <c r="A1165" s="6">
        <v>637</v>
      </c>
      <c r="B1165" s="6">
        <v>1164</v>
      </c>
      <c r="D1165" s="9" t="str">
        <f>IFERROR(LOOKUP(C1165,[1]Expense!$A:$A,[1]Expense!$B:$B),"")</f>
        <v/>
      </c>
      <c r="E1165" s="11"/>
      <c r="F1165" s="11"/>
      <c r="G1165" s="23">
        <v>-450000</v>
      </c>
      <c r="H1165" s="11" t="s">
        <v>1169</v>
      </c>
    </row>
    <row r="1166" spans="1:8">
      <c r="A1166" s="6">
        <v>638</v>
      </c>
      <c r="B1166" s="6">
        <v>1165</v>
      </c>
      <c r="D1166" s="9" t="str">
        <f>IFERROR(LOOKUP(C1166,[1]Expense!$A:$A,[1]Expense!$B:$B),"")</f>
        <v/>
      </c>
      <c r="E1166" s="11"/>
      <c r="F1166" s="11"/>
      <c r="G1166" s="23">
        <v>-600000</v>
      </c>
      <c r="H1166" s="11" t="s">
        <v>1170</v>
      </c>
    </row>
    <row r="1167" spans="1:8">
      <c r="A1167" s="6">
        <v>639</v>
      </c>
      <c r="B1167" s="6">
        <v>1166</v>
      </c>
      <c r="D1167" s="9" t="str">
        <f>IFERROR(LOOKUP(C1167,[1]Expense!$A:$A,[1]Expense!$B:$B),"")</f>
        <v/>
      </c>
      <c r="E1167" s="11"/>
      <c r="F1167" s="11"/>
      <c r="G1167" s="23">
        <v>-105000</v>
      </c>
      <c r="H1167" s="11" t="s">
        <v>1171</v>
      </c>
    </row>
    <row r="1168" spans="1:8">
      <c r="A1168" s="6">
        <v>640</v>
      </c>
      <c r="B1168" s="6">
        <v>1167</v>
      </c>
      <c r="D1168" s="9" t="str">
        <f>IFERROR(LOOKUP(C1168,[1]Expense!$A:$A,[1]Expense!$B:$B),"")</f>
        <v/>
      </c>
      <c r="E1168" s="11"/>
      <c r="F1168" s="11"/>
      <c r="G1168" s="23">
        <v>34544001</v>
      </c>
      <c r="H1168" s="11" t="s">
        <v>1141</v>
      </c>
    </row>
    <row r="1169" spans="1:8">
      <c r="A1169" s="6">
        <v>641</v>
      </c>
      <c r="B1169" s="6">
        <v>1168</v>
      </c>
      <c r="D1169" s="9" t="str">
        <f>IFERROR(LOOKUP(C1169,[1]Expense!$A:$A,[1]Expense!$B:$B),"")</f>
        <v/>
      </c>
      <c r="E1169" s="11"/>
      <c r="F1169" s="11"/>
      <c r="G1169" s="23">
        <v>-17692400</v>
      </c>
      <c r="H1169" s="11" t="s">
        <v>1172</v>
      </c>
    </row>
    <row r="1170" spans="1:8">
      <c r="A1170" s="6">
        <v>641</v>
      </c>
      <c r="B1170" s="6">
        <v>1169</v>
      </c>
      <c r="D1170" s="9" t="str">
        <f>IFERROR(LOOKUP(C1170,[1]Expense!$A:$A,[1]Expense!$B:$B),"")</f>
        <v/>
      </c>
      <c r="E1170" s="11"/>
      <c r="F1170" s="11"/>
      <c r="G1170" s="23">
        <v>-16851601</v>
      </c>
      <c r="H1170" s="11" t="s">
        <v>1173</v>
      </c>
    </row>
    <row r="1171" spans="1:8">
      <c r="A1171" s="6">
        <v>642</v>
      </c>
      <c r="B1171" s="6">
        <v>1170</v>
      </c>
      <c r="D1171" s="9" t="str">
        <f>IFERROR(LOOKUP(C1171,[1]Expense!$A:$A,[1]Expense!$B:$B),"")</f>
        <v/>
      </c>
      <c r="E1171" s="11"/>
      <c r="F1171" s="11"/>
      <c r="G1171" s="23">
        <v>-100000</v>
      </c>
      <c r="H1171" s="11" t="s">
        <v>1174</v>
      </c>
    </row>
    <row r="1172" spans="1:8">
      <c r="A1172" s="6">
        <v>643</v>
      </c>
      <c r="B1172" s="6">
        <v>1171</v>
      </c>
      <c r="D1172" s="9" t="str">
        <f>IFERROR(LOOKUP(C1172,[1]Expense!$A:$A,[1]Expense!$B:$B),"")</f>
        <v/>
      </c>
      <c r="E1172" s="11"/>
      <c r="F1172" s="11"/>
      <c r="G1172" s="23">
        <v>5000000</v>
      </c>
      <c r="H1172" s="11" t="s">
        <v>1141</v>
      </c>
    </row>
    <row r="1173" spans="1:8">
      <c r="A1173" s="6">
        <v>644</v>
      </c>
      <c r="B1173" s="6">
        <v>1172</v>
      </c>
      <c r="D1173" s="9" t="str">
        <f>IFERROR(LOOKUP(C1173,[1]Expense!$A:$A,[1]Expense!$B:$B),"")</f>
        <v/>
      </c>
      <c r="E1173" s="11"/>
      <c r="F1173" s="11"/>
      <c r="G1173" s="23">
        <v>11104548</v>
      </c>
      <c r="H1173" s="11" t="s">
        <v>528</v>
      </c>
    </row>
    <row r="1174" spans="1:8">
      <c r="A1174" s="6">
        <v>645</v>
      </c>
      <c r="B1174" s="6">
        <v>1173</v>
      </c>
      <c r="C1174" s="11" t="s">
        <v>79</v>
      </c>
      <c r="D1174" s="9" t="str">
        <f>IFERROR(LOOKUP(C1174,[1]Expense!$A:$A,[1]Expense!$B:$B),"")</f>
        <v xml:space="preserve">Biaya Penggunaan Listrik PLN </v>
      </c>
      <c r="E1174" s="11"/>
      <c r="F1174" s="11"/>
      <c r="G1174" s="23">
        <v>-692265</v>
      </c>
      <c r="H1174" s="11" t="s">
        <v>1176</v>
      </c>
    </row>
    <row r="1175" spans="1:8">
      <c r="A1175" s="6">
        <v>646</v>
      </c>
      <c r="B1175" s="6">
        <v>1174</v>
      </c>
      <c r="D1175" s="9" t="str">
        <f>IFERROR(LOOKUP(C1175,[1]Expense!$A:$A,[1]Expense!$B:$B),"")</f>
        <v/>
      </c>
      <c r="E1175" s="11"/>
      <c r="F1175" s="11"/>
      <c r="G1175" s="23">
        <v>-3655960</v>
      </c>
      <c r="H1175" s="11" t="s">
        <v>1177</v>
      </c>
    </row>
    <row r="1176" spans="1:8">
      <c r="A1176" s="6">
        <v>647</v>
      </c>
      <c r="B1176" s="6">
        <v>1175</v>
      </c>
      <c r="D1176" s="9" t="str">
        <f>IFERROR(LOOKUP(C1176,[1]Expense!$A:$A,[1]Expense!$B:$B),"")</f>
        <v/>
      </c>
      <c r="E1176" s="11"/>
      <c r="F1176" s="11"/>
      <c r="G1176" s="23">
        <v>3655960</v>
      </c>
      <c r="H1176" s="11" t="s">
        <v>1177</v>
      </c>
    </row>
    <row r="1177" spans="1:8">
      <c r="A1177" s="6">
        <v>648</v>
      </c>
      <c r="B1177" s="6">
        <v>1176</v>
      </c>
      <c r="C1177" s="11" t="s">
        <v>60</v>
      </c>
      <c r="D1177" s="9" t="str">
        <f>IFERROR(LOOKUP(C1177,[1]Expense!$A:$A,[1]Expense!$B:$B),"")</f>
        <v xml:space="preserve">Biaya Upah Lembur </v>
      </c>
      <c r="E1177" s="11"/>
      <c r="F1177" s="11"/>
      <c r="G1177" s="23">
        <v>-105000</v>
      </c>
      <c r="H1177" s="11" t="s">
        <v>1179</v>
      </c>
    </row>
    <row r="1178" spans="1:8">
      <c r="A1178" s="6">
        <v>649</v>
      </c>
      <c r="B1178" s="6">
        <v>1177</v>
      </c>
      <c r="C1178" s="11" t="s">
        <v>60</v>
      </c>
      <c r="D1178" s="9" t="str">
        <f>IFERROR(LOOKUP(C1178,[1]Expense!$A:$A,[1]Expense!$B:$B),"")</f>
        <v xml:space="preserve">Biaya Upah Lembur </v>
      </c>
      <c r="E1178" s="11"/>
      <c r="F1178" s="11"/>
      <c r="G1178" s="23">
        <v>-105000</v>
      </c>
      <c r="H1178" s="11" t="s">
        <v>1180</v>
      </c>
    </row>
    <row r="1179" spans="1:8">
      <c r="A1179" s="6">
        <v>650</v>
      </c>
      <c r="B1179" s="6">
        <v>1178</v>
      </c>
      <c r="D1179" s="9" t="str">
        <f>IFERROR(LOOKUP(C1179,[1]Expense!$A:$A,[1]Expense!$B:$B),"")</f>
        <v/>
      </c>
      <c r="E1179" s="11"/>
      <c r="F1179" s="11"/>
      <c r="G1179" s="23">
        <v>-330960</v>
      </c>
      <c r="H1179" s="11" t="s">
        <v>1181</v>
      </c>
    </row>
    <row r="1180" spans="1:8">
      <c r="A1180" s="6">
        <v>651</v>
      </c>
      <c r="B1180" s="6">
        <v>1179</v>
      </c>
      <c r="D1180" s="9" t="str">
        <f>IFERROR(LOOKUP(C1180,[1]Expense!$A:$A,[1]Expense!$B:$B),"")</f>
        <v/>
      </c>
      <c r="E1180" s="11"/>
      <c r="F1180" s="11"/>
      <c r="G1180" s="23">
        <v>-375000</v>
      </c>
      <c r="H1180" s="11" t="s">
        <v>1182</v>
      </c>
    </row>
    <row r="1181" spans="1:8">
      <c r="A1181" s="6">
        <v>652</v>
      </c>
      <c r="B1181" s="6">
        <v>1180</v>
      </c>
      <c r="D1181" s="9" t="str">
        <f>IFERROR(LOOKUP(C1181,[1]Expense!$A:$A,[1]Expense!$B:$B),"")</f>
        <v/>
      </c>
      <c r="E1181" s="11"/>
      <c r="F1181" s="11"/>
      <c r="G1181" s="23">
        <v>-300000</v>
      </c>
      <c r="H1181" s="11" t="s">
        <v>1183</v>
      </c>
    </row>
    <row r="1182" spans="1:8">
      <c r="A1182" s="6">
        <v>653</v>
      </c>
      <c r="B1182" s="6">
        <v>1181</v>
      </c>
      <c r="D1182" s="9" t="str">
        <f>IFERROR(LOOKUP(C1182,[1]Expense!$A:$A,[1]Expense!$B:$B),"")</f>
        <v/>
      </c>
      <c r="E1182" s="11"/>
      <c r="F1182" s="11"/>
      <c r="G1182" s="23">
        <v>-450000</v>
      </c>
      <c r="H1182" s="11" t="s">
        <v>1184</v>
      </c>
    </row>
    <row r="1183" spans="1:8">
      <c r="A1183" s="6">
        <v>654</v>
      </c>
      <c r="B1183" s="6">
        <v>1182</v>
      </c>
      <c r="D1183" s="9" t="str">
        <f>IFERROR(LOOKUP(C1183,[1]Expense!$A:$A,[1]Expense!$B:$B),"")</f>
        <v/>
      </c>
      <c r="E1183" s="11"/>
      <c r="F1183" s="11"/>
      <c r="G1183" s="23">
        <v>-450000</v>
      </c>
      <c r="H1183" s="11" t="s">
        <v>1185</v>
      </c>
    </row>
    <row r="1184" spans="1:8">
      <c r="A1184" s="6">
        <v>655</v>
      </c>
      <c r="B1184" s="6">
        <v>1183</v>
      </c>
      <c r="D1184" s="9" t="str">
        <f>IFERROR(LOOKUP(C1184,[1]Expense!$A:$A,[1]Expense!$B:$B),"")</f>
        <v/>
      </c>
      <c r="E1184" s="11"/>
      <c r="F1184" s="11"/>
      <c r="G1184" s="23">
        <v>-450000</v>
      </c>
      <c r="H1184" s="11" t="s">
        <v>1186</v>
      </c>
    </row>
    <row r="1185" spans="1:8">
      <c r="A1185" s="6">
        <v>656</v>
      </c>
      <c r="B1185" s="6">
        <v>1184</v>
      </c>
      <c r="D1185" s="9" t="str">
        <f>IFERROR(LOOKUP(C1185,[1]Expense!$A:$A,[1]Expense!$B:$B),"")</f>
        <v/>
      </c>
      <c r="E1185" s="11"/>
      <c r="F1185" s="11"/>
      <c r="G1185" s="23">
        <v>-450000</v>
      </c>
      <c r="H1185" s="11" t="s">
        <v>1187</v>
      </c>
    </row>
    <row r="1186" spans="1:8">
      <c r="A1186" s="6">
        <v>657</v>
      </c>
      <c r="B1186" s="6">
        <v>1185</v>
      </c>
      <c r="D1186" s="9" t="str">
        <f>IFERROR(LOOKUP(C1186,[1]Expense!$A:$A,[1]Expense!$B:$B),"")</f>
        <v/>
      </c>
      <c r="E1186" s="11"/>
      <c r="F1186" s="11"/>
      <c r="G1186" s="23">
        <v>-450000</v>
      </c>
      <c r="H1186" s="11" t="s">
        <v>1188</v>
      </c>
    </row>
    <row r="1187" spans="1:8">
      <c r="A1187" s="6">
        <v>658</v>
      </c>
      <c r="B1187" s="6">
        <v>1186</v>
      </c>
      <c r="D1187" s="9" t="str">
        <f>IFERROR(LOOKUP(C1187,[1]Expense!$A:$A,[1]Expense!$B:$B),"")</f>
        <v/>
      </c>
      <c r="E1187" s="11"/>
      <c r="F1187" s="11"/>
      <c r="G1187" s="23">
        <v>35775452</v>
      </c>
      <c r="H1187" s="11" t="s">
        <v>1190</v>
      </c>
    </row>
    <row r="1188" spans="1:8">
      <c r="A1188" s="6">
        <v>659</v>
      </c>
      <c r="B1188" s="6">
        <v>1187</v>
      </c>
      <c r="D1188" s="9" t="str">
        <f>IFERROR(LOOKUP(C1188,[1]Expense!$A:$A,[1]Expense!$B:$B),"")</f>
        <v/>
      </c>
      <c r="E1188" s="11"/>
      <c r="F1188" s="11"/>
      <c r="G1188" s="23">
        <v>5000000</v>
      </c>
      <c r="H1188" s="11" t="s">
        <v>1141</v>
      </c>
    </row>
    <row r="1189" spans="1:8">
      <c r="A1189" s="6">
        <v>660</v>
      </c>
      <c r="B1189" s="6">
        <v>1188</v>
      </c>
      <c r="D1189" s="9" t="str">
        <f>IFERROR(LOOKUP(C1189,[1]Expense!$A:$A,[1]Expense!$B:$B),"")</f>
        <v/>
      </c>
      <c r="E1189" s="11"/>
      <c r="F1189" s="11"/>
      <c r="G1189" s="23">
        <v>3290960</v>
      </c>
      <c r="H1189" s="11" t="s">
        <v>1191</v>
      </c>
    </row>
    <row r="1190" spans="1:8">
      <c r="A1190" s="6">
        <v>661</v>
      </c>
      <c r="B1190" s="6">
        <v>1189</v>
      </c>
      <c r="D1190" s="9" t="str">
        <f>IFERROR(LOOKUP(C1190,[1]Expense!$A:$A,[1]Expense!$B:$B),"")</f>
        <v/>
      </c>
      <c r="E1190" s="11"/>
      <c r="F1190" s="11"/>
      <c r="G1190" s="23">
        <v>-330960</v>
      </c>
      <c r="H1190" s="11" t="s">
        <v>1192</v>
      </c>
    </row>
    <row r="1191" spans="1:8">
      <c r="A1191" s="6">
        <v>662</v>
      </c>
      <c r="B1191" s="6">
        <v>1190</v>
      </c>
      <c r="D1191" s="9" t="str">
        <f>IFERROR(LOOKUP(C1191,[1]Expense!$A:$A,[1]Expense!$B:$B),"")</f>
        <v/>
      </c>
      <c r="E1191" s="11"/>
      <c r="F1191" s="11"/>
      <c r="G1191" s="23">
        <v>-375000</v>
      </c>
      <c r="H1191" s="11" t="s">
        <v>1193</v>
      </c>
    </row>
    <row r="1192" spans="1:8">
      <c r="A1192" s="6">
        <v>663</v>
      </c>
      <c r="B1192" s="6">
        <v>1191</v>
      </c>
      <c r="D1192" s="9" t="str">
        <f>IFERROR(LOOKUP(C1192,[1]Expense!$A:$A,[1]Expense!$B:$B),"")</f>
        <v/>
      </c>
      <c r="E1192" s="11"/>
      <c r="F1192" s="11"/>
      <c r="G1192" s="23">
        <v>-300000</v>
      </c>
      <c r="H1192" s="11" t="s">
        <v>1194</v>
      </c>
    </row>
    <row r="1193" spans="1:8">
      <c r="A1193" s="6">
        <v>664</v>
      </c>
      <c r="B1193" s="6">
        <v>1192</v>
      </c>
      <c r="D1193" s="9" t="str">
        <f>IFERROR(LOOKUP(C1193,[1]Expense!$A:$A,[1]Expense!$B:$B),"")</f>
        <v/>
      </c>
      <c r="E1193" s="11"/>
      <c r="F1193" s="11"/>
      <c r="G1193" s="23">
        <v>-375000</v>
      </c>
      <c r="H1193" s="11" t="s">
        <v>1195</v>
      </c>
    </row>
    <row r="1194" spans="1:8">
      <c r="A1194" s="6">
        <v>665</v>
      </c>
      <c r="B1194" s="6">
        <v>1193</v>
      </c>
      <c r="D1194" s="9" t="str">
        <f>IFERROR(LOOKUP(C1194,[1]Expense!$A:$A,[1]Expense!$B:$B),"")</f>
        <v/>
      </c>
      <c r="E1194" s="11"/>
      <c r="F1194" s="11"/>
      <c r="G1194" s="23">
        <v>-375000</v>
      </c>
      <c r="H1194" s="11" t="s">
        <v>1196</v>
      </c>
    </row>
    <row r="1195" spans="1:8">
      <c r="A1195" s="6">
        <v>666</v>
      </c>
      <c r="B1195" s="6">
        <v>1194</v>
      </c>
      <c r="D1195" s="9" t="str">
        <f>IFERROR(LOOKUP(C1195,[1]Expense!$A:$A,[1]Expense!$B:$B),"")</f>
        <v/>
      </c>
      <c r="E1195" s="11"/>
      <c r="F1195" s="11"/>
      <c r="G1195" s="23">
        <v>-375000</v>
      </c>
      <c r="H1195" s="11" t="s">
        <v>1197</v>
      </c>
    </row>
    <row r="1196" spans="1:8">
      <c r="A1196" s="6">
        <v>667</v>
      </c>
      <c r="B1196" s="6">
        <v>1195</v>
      </c>
      <c r="D1196" s="9" t="str">
        <f>IFERROR(LOOKUP(C1196,[1]Expense!$A:$A,[1]Expense!$B:$B),"")</f>
        <v/>
      </c>
      <c r="E1196" s="11"/>
      <c r="F1196" s="11"/>
      <c r="G1196" s="23">
        <v>-375000</v>
      </c>
      <c r="H1196" s="11" t="s">
        <v>1198</v>
      </c>
    </row>
    <row r="1197" spans="1:8">
      <c r="A1197" s="6">
        <v>668</v>
      </c>
      <c r="B1197" s="6">
        <v>1196</v>
      </c>
      <c r="D1197" s="9" t="str">
        <f>IFERROR(LOOKUP(C1197,[1]Expense!$A:$A,[1]Expense!$B:$B),"")</f>
        <v/>
      </c>
      <c r="E1197" s="11"/>
      <c r="F1197" s="11"/>
      <c r="G1197" s="23">
        <v>-90000</v>
      </c>
      <c r="H1197" s="11" t="s">
        <v>1199</v>
      </c>
    </row>
    <row r="1198" spans="1:8">
      <c r="A1198" s="6">
        <v>669</v>
      </c>
      <c r="B1198" s="6">
        <v>1197</v>
      </c>
      <c r="D1198" s="9" t="str">
        <f>IFERROR(LOOKUP(C1198,[1]Expense!$A:$A,[1]Expense!$B:$B),"")</f>
        <v/>
      </c>
      <c r="E1198" s="11"/>
      <c r="F1198" s="11"/>
      <c r="G1198" s="23">
        <v>-585000</v>
      </c>
      <c r="H1198" s="11" t="s">
        <v>1200</v>
      </c>
    </row>
    <row r="1199" spans="1:8">
      <c r="A1199" s="6">
        <v>670</v>
      </c>
      <c r="B1199" s="6">
        <v>1198</v>
      </c>
      <c r="D1199" s="9" t="str">
        <f>IFERROR(LOOKUP(C1199,[1]Expense!$A:$A,[1]Expense!$B:$B),"")</f>
        <v/>
      </c>
      <c r="E1199" s="11"/>
      <c r="F1199" s="11"/>
      <c r="G1199" s="23">
        <v>-35775452</v>
      </c>
      <c r="H1199" s="11" t="s">
        <v>1201</v>
      </c>
    </row>
    <row r="1200" spans="1:8">
      <c r="A1200" s="6">
        <v>671</v>
      </c>
      <c r="B1200" s="6">
        <v>1199</v>
      </c>
      <c r="D1200" s="9" t="str">
        <f>IFERROR(LOOKUP(C1200,[1]Expense!$A:$A,[1]Expense!$B:$B),"")</f>
        <v/>
      </c>
      <c r="E1200" s="11"/>
      <c r="F1200" s="11"/>
      <c r="G1200" s="23">
        <v>-11104548</v>
      </c>
      <c r="H1200" s="11" t="s">
        <v>200</v>
      </c>
    </row>
    <row r="1201" spans="1:8">
      <c r="A1201" s="6">
        <v>672</v>
      </c>
      <c r="B1201" s="6">
        <v>1200</v>
      </c>
      <c r="D1201" s="9" t="str">
        <f>IFERROR(LOOKUP(C1201,[1]Expense!$A:$A,[1]Expense!$B:$B),"")</f>
        <v/>
      </c>
      <c r="E1201" s="11"/>
      <c r="F1201" s="11"/>
      <c r="G1201" s="23">
        <v>-105000</v>
      </c>
      <c r="H1201" s="11" t="s">
        <v>1202</v>
      </c>
    </row>
    <row r="1202" spans="1:8">
      <c r="A1202" s="6">
        <v>673</v>
      </c>
      <c r="B1202" s="6">
        <v>1201</v>
      </c>
      <c r="D1202" s="9" t="str">
        <f>IFERROR(LOOKUP(C1202,[1]Expense!$A:$A,[1]Expense!$B:$B),"")</f>
        <v/>
      </c>
      <c r="E1202" s="11"/>
      <c r="F1202" s="11"/>
      <c r="G1202" s="23">
        <v>74100000</v>
      </c>
      <c r="H1202" s="11" t="s">
        <v>1206</v>
      </c>
    </row>
    <row r="1203" spans="1:8">
      <c r="A1203" s="6">
        <v>674</v>
      </c>
      <c r="B1203" s="6">
        <v>1202</v>
      </c>
      <c r="D1203" s="9" t="str">
        <f>IFERROR(LOOKUP(C1203,[1]Expense!$A:$A,[1]Expense!$B:$B),"")</f>
        <v/>
      </c>
      <c r="E1203" s="11"/>
      <c r="F1203" s="11"/>
      <c r="G1203" s="23">
        <v>2000000</v>
      </c>
      <c r="H1203" s="11" t="s">
        <v>1141</v>
      </c>
    </row>
    <row r="1204" spans="1:8">
      <c r="A1204" s="6">
        <v>675</v>
      </c>
      <c r="B1204" s="6">
        <v>1203</v>
      </c>
      <c r="D1204" s="9" t="str">
        <f>IFERROR(LOOKUP(C1204,[1]Expense!$A:$A,[1]Expense!$B:$B),"")</f>
        <v/>
      </c>
      <c r="E1204" s="11"/>
      <c r="F1204" s="11"/>
      <c r="G1204" s="23">
        <v>13887.72</v>
      </c>
      <c r="H1204" s="11" t="s">
        <v>1105</v>
      </c>
    </row>
    <row r="1205" spans="1:8">
      <c r="A1205" s="6">
        <v>676</v>
      </c>
      <c r="B1205" s="6">
        <v>1204</v>
      </c>
      <c r="D1205" s="9" t="str">
        <f>IFERROR(LOOKUP(C1205,[1]Expense!$A:$A,[1]Expense!$B:$B),"")</f>
        <v/>
      </c>
      <c r="E1205" s="11"/>
      <c r="F1205" s="11"/>
      <c r="G1205" s="23">
        <v>-281538</v>
      </c>
      <c r="H1205" s="11" t="s">
        <v>1203</v>
      </c>
    </row>
    <row r="1206" spans="1:8">
      <c r="A1206" s="6">
        <v>677</v>
      </c>
      <c r="B1206" s="6">
        <v>1205</v>
      </c>
      <c r="D1206" s="9" t="str">
        <f>IFERROR(LOOKUP(C1206,[1]Expense!$A:$A,[1]Expense!$B:$B),"")</f>
        <v/>
      </c>
      <c r="E1206" s="11"/>
      <c r="F1206" s="11"/>
      <c r="G1206" s="23">
        <v>-74100000</v>
      </c>
      <c r="H1206" s="11" t="s">
        <v>1206</v>
      </c>
    </row>
    <row r="1207" spans="1:8">
      <c r="A1207" s="6">
        <v>678</v>
      </c>
      <c r="B1207" s="6">
        <v>1206</v>
      </c>
      <c r="D1207" s="9" t="str">
        <f>IFERROR(LOOKUP(C1207,[1]Expense!$A:$A,[1]Expense!$B:$B),"")</f>
        <v/>
      </c>
      <c r="E1207" s="11"/>
      <c r="F1207" s="11"/>
      <c r="G1207" s="23">
        <v>-3000000</v>
      </c>
      <c r="H1207" s="11" t="s">
        <v>1204</v>
      </c>
    </row>
    <row r="1208" spans="1:8">
      <c r="A1208" s="6">
        <v>679</v>
      </c>
      <c r="B1208" s="6">
        <v>1207</v>
      </c>
      <c r="D1208" s="9" t="str">
        <f>IFERROR(LOOKUP(C1208,[1]Expense!$A:$A,[1]Expense!$B:$B),"")</f>
        <v/>
      </c>
      <c r="E1208" s="11"/>
      <c r="F1208" s="11"/>
      <c r="G1208" s="23">
        <v>-1850000</v>
      </c>
      <c r="H1208" s="11" t="s">
        <v>1205</v>
      </c>
    </row>
    <row r="1209" spans="1:8">
      <c r="A1209" s="6">
        <v>680</v>
      </c>
      <c r="B1209" s="6">
        <v>1208</v>
      </c>
      <c r="D1209" s="9" t="str">
        <f>IFERROR(LOOKUP(C1209,[1]Expense!$A:$A,[1]Expense!$B:$B),"")</f>
        <v/>
      </c>
      <c r="E1209" s="11"/>
      <c r="F1209" s="11"/>
      <c r="G1209" s="23">
        <v>-30000</v>
      </c>
      <c r="H1209" s="11" t="s">
        <v>198</v>
      </c>
    </row>
    <row r="1210" spans="1:8">
      <c r="A1210" s="6">
        <v>681</v>
      </c>
      <c r="B1210" s="6">
        <v>1209</v>
      </c>
      <c r="D1210" s="9" t="str">
        <f>IFERROR(LOOKUP(C1210,[1]Expense!$A:$A,[1]Expense!$B:$B),"")</f>
        <v/>
      </c>
      <c r="E1210" s="11"/>
      <c r="F1210" s="11"/>
      <c r="G1210" s="23">
        <v>-2777.54</v>
      </c>
      <c r="H1210" s="11" t="s">
        <v>199</v>
      </c>
    </row>
    <row r="1211" spans="1:8">
      <c r="A1211" s="6">
        <v>682</v>
      </c>
      <c r="B1211" s="6">
        <v>1210</v>
      </c>
      <c r="D1211" s="9" t="str">
        <f>IFERROR(LOOKUP(C1211,[1]Expense!$A:$A,[1]Expense!$B:$B),"")</f>
        <v/>
      </c>
      <c r="E1211" s="11"/>
      <c r="F1211" s="11"/>
      <c r="G1211" s="23">
        <v>-200000</v>
      </c>
      <c r="H1211" s="11" t="s">
        <v>1208</v>
      </c>
    </row>
    <row r="1212" spans="1:8">
      <c r="A1212" s="6">
        <v>683</v>
      </c>
      <c r="B1212" s="6">
        <v>1211</v>
      </c>
      <c r="D1212" s="9" t="str">
        <f>IFERROR(LOOKUP(C1212,[1]Expense!$A:$A,[1]Expense!$B:$B),"")</f>
        <v/>
      </c>
      <c r="E1212" s="11"/>
      <c r="F1212" s="11"/>
      <c r="G1212" s="23">
        <v>5000000</v>
      </c>
      <c r="H1212" s="11" t="s">
        <v>1141</v>
      </c>
    </row>
    <row r="1213" spans="1:8">
      <c r="A1213" s="6">
        <v>684</v>
      </c>
      <c r="B1213" s="6">
        <v>1212</v>
      </c>
      <c r="D1213" s="9" t="str">
        <f>IFERROR(LOOKUP(C1213,[1]Expense!$A:$A,[1]Expense!$B:$B),"")</f>
        <v/>
      </c>
      <c r="E1213" s="11"/>
      <c r="F1213" s="11"/>
      <c r="G1213" s="23">
        <v>-3290960</v>
      </c>
      <c r="H1213" s="11" t="s">
        <v>1209</v>
      </c>
    </row>
    <row r="1214" spans="1:8">
      <c r="A1214" s="6">
        <v>685</v>
      </c>
      <c r="B1214" s="6">
        <v>1213</v>
      </c>
      <c r="D1214" s="9" t="str">
        <f>IFERROR(LOOKUP(C1214,[1]Expense!$A:$A,[1]Expense!$B:$B),"")</f>
        <v/>
      </c>
      <c r="E1214" s="11"/>
      <c r="F1214" s="11"/>
      <c r="G1214" s="23">
        <v>3547960</v>
      </c>
      <c r="H1214" s="11" t="s">
        <v>1210</v>
      </c>
    </row>
    <row r="1215" spans="1:8">
      <c r="A1215" s="6">
        <v>686</v>
      </c>
      <c r="B1215" s="6">
        <v>1214</v>
      </c>
      <c r="D1215" s="9" t="str">
        <f>IFERROR(LOOKUP(C1215,[1]Expense!$A:$A,[1]Expense!$B:$B),"")</f>
        <v/>
      </c>
      <c r="E1215" s="11"/>
      <c r="F1215" s="11"/>
      <c r="G1215" s="23">
        <v>-450000</v>
      </c>
      <c r="H1215" s="11" t="s">
        <v>1218</v>
      </c>
    </row>
    <row r="1216" spans="1:8">
      <c r="A1216" s="6">
        <v>687</v>
      </c>
      <c r="B1216" s="6">
        <v>1215</v>
      </c>
      <c r="D1216" s="9" t="str">
        <f>IFERROR(LOOKUP(C1216,[1]Expense!$A:$A,[1]Expense!$B:$B),"")</f>
        <v/>
      </c>
      <c r="E1216" s="11"/>
      <c r="F1216" s="11"/>
      <c r="G1216" s="23">
        <v>-450000</v>
      </c>
      <c r="H1216" s="11" t="s">
        <v>1217</v>
      </c>
    </row>
    <row r="1217" spans="1:8">
      <c r="A1217" s="6">
        <v>688</v>
      </c>
      <c r="B1217" s="6">
        <v>1216</v>
      </c>
      <c r="D1217" s="9" t="str">
        <f>IFERROR(LOOKUP(C1217,[1]Expense!$A:$A,[1]Expense!$B:$B),"")</f>
        <v/>
      </c>
      <c r="E1217" s="11"/>
      <c r="F1217" s="11"/>
      <c r="G1217" s="23">
        <v>-450000</v>
      </c>
      <c r="H1217" s="11" t="s">
        <v>1216</v>
      </c>
    </row>
    <row r="1218" spans="1:8">
      <c r="A1218" s="6">
        <v>689</v>
      </c>
      <c r="B1218" s="6">
        <v>1217</v>
      </c>
      <c r="D1218" s="9" t="str">
        <f>IFERROR(LOOKUP(C1218,[1]Expense!$A:$A,[1]Expense!$B:$B),"")</f>
        <v/>
      </c>
      <c r="E1218" s="11"/>
      <c r="F1218" s="11"/>
      <c r="G1218" s="23">
        <v>-450000</v>
      </c>
      <c r="H1218" s="11" t="s">
        <v>1215</v>
      </c>
    </row>
    <row r="1219" spans="1:8">
      <c r="A1219" s="6">
        <v>690</v>
      </c>
      <c r="B1219" s="6">
        <v>1218</v>
      </c>
      <c r="D1219" s="9" t="str">
        <f>IFERROR(LOOKUP(C1219,[1]Expense!$A:$A,[1]Expense!$B:$B),"")</f>
        <v/>
      </c>
      <c r="E1219" s="11"/>
      <c r="F1219" s="11"/>
      <c r="G1219" s="23">
        <v>-450000</v>
      </c>
      <c r="H1219" s="11" t="s">
        <v>1214</v>
      </c>
    </row>
    <row r="1220" spans="1:8">
      <c r="A1220" s="6">
        <v>691</v>
      </c>
      <c r="B1220" s="6">
        <v>1219</v>
      </c>
      <c r="D1220" s="9" t="str">
        <f>IFERROR(LOOKUP(C1220,[1]Expense!$A:$A,[1]Expense!$B:$B),"")</f>
        <v/>
      </c>
      <c r="E1220" s="11"/>
      <c r="F1220" s="11"/>
      <c r="G1220" s="23">
        <v>-375000</v>
      </c>
      <c r="H1220" s="11" t="s">
        <v>1213</v>
      </c>
    </row>
    <row r="1221" spans="1:8">
      <c r="A1221" s="6">
        <v>692</v>
      </c>
      <c r="B1221" s="6">
        <v>1220</v>
      </c>
      <c r="D1221" s="9" t="str">
        <f>IFERROR(LOOKUP(C1221,[1]Expense!$A:$A,[1]Expense!$B:$B),"")</f>
        <v/>
      </c>
      <c r="E1221" s="11"/>
      <c r="F1221" s="11"/>
      <c r="G1221" s="23">
        <v>-105000</v>
      </c>
      <c r="H1221" s="11" t="s">
        <v>1211</v>
      </c>
    </row>
    <row r="1222" spans="1:8">
      <c r="A1222" s="6">
        <v>693</v>
      </c>
      <c r="B1222" s="6">
        <v>1221</v>
      </c>
      <c r="D1222" s="9" t="str">
        <f>IFERROR(LOOKUP(C1222,[1]Expense!$A:$A,[1]Expense!$B:$B),"")</f>
        <v/>
      </c>
      <c r="E1222" s="11"/>
      <c r="F1222" s="11"/>
      <c r="G1222" s="23">
        <v>-330960</v>
      </c>
      <c r="H1222" s="11" t="s">
        <v>1212</v>
      </c>
    </row>
    <row r="1223" spans="1:8">
      <c r="A1223" s="6">
        <v>694</v>
      </c>
      <c r="B1223" s="6">
        <v>1222</v>
      </c>
      <c r="D1223" s="9" t="str">
        <f>IFERROR(LOOKUP(C1223,[1]Expense!$A:$A,[1]Expense!$B:$B),"")</f>
        <v/>
      </c>
      <c r="E1223" s="11"/>
      <c r="F1223" s="11"/>
      <c r="G1223" s="23">
        <v>-592000</v>
      </c>
      <c r="H1223" s="11" t="s">
        <v>1219</v>
      </c>
    </row>
    <row r="1224" spans="1:8">
      <c r="A1224" s="6">
        <v>695</v>
      </c>
      <c r="B1224" s="6">
        <v>1223</v>
      </c>
      <c r="D1224" s="9" t="str">
        <f>IFERROR(LOOKUP(C1224,[1]Expense!$A:$A,[1]Expense!$B:$B),"")</f>
        <v/>
      </c>
      <c r="E1224" s="11" t="s">
        <v>1223</v>
      </c>
      <c r="F1224" s="11"/>
      <c r="G1224" s="23">
        <v>-679088</v>
      </c>
      <c r="H1224" s="11" t="s">
        <v>1220</v>
      </c>
    </row>
    <row r="1225" spans="1:8">
      <c r="A1225" s="6">
        <v>696</v>
      </c>
      <c r="B1225" s="6">
        <v>1224</v>
      </c>
      <c r="D1225" s="9" t="str">
        <f>IFERROR(LOOKUP(C1225,[1]Expense!$A:$A,[1]Expense!$B:$B),"")</f>
        <v/>
      </c>
      <c r="E1225" s="11" t="s">
        <v>1222</v>
      </c>
      <c r="F1225" s="11" t="s">
        <v>43</v>
      </c>
      <c r="G1225" s="23">
        <v>-3547960</v>
      </c>
      <c r="H1225" s="11" t="s">
        <v>1221</v>
      </c>
    </row>
    <row r="1226" spans="1:8">
      <c r="A1226" s="6">
        <v>697</v>
      </c>
      <c r="B1226" s="6">
        <v>1225</v>
      </c>
      <c r="D1226" s="9" t="str">
        <f>IFERROR(LOOKUP(C1226,[1]Expense!$A:$A,[1]Expense!$B:$B),"")</f>
        <v/>
      </c>
      <c r="E1226" s="11"/>
      <c r="F1226" s="11"/>
      <c r="G1226" s="23">
        <v>31304364</v>
      </c>
      <c r="H1226" s="11" t="s">
        <v>1227</v>
      </c>
    </row>
    <row r="1227" spans="1:8">
      <c r="A1227" s="6">
        <v>698</v>
      </c>
      <c r="B1227" s="6">
        <v>1226</v>
      </c>
      <c r="D1227" s="9" t="str">
        <f>IFERROR(LOOKUP(C1227,[1]Expense!$A:$A,[1]Expense!$B:$B),"")</f>
        <v/>
      </c>
      <c r="E1227" s="11"/>
      <c r="F1227" s="11"/>
      <c r="G1227" s="23">
        <v>817664413</v>
      </c>
      <c r="H1227" s="11" t="s">
        <v>1228</v>
      </c>
    </row>
    <row r="1228" spans="1:8">
      <c r="A1228" s="6">
        <v>699</v>
      </c>
      <c r="B1228" s="6">
        <v>1227</v>
      </c>
      <c r="D1228" s="9" t="str">
        <f>IFERROR(LOOKUP(C1228,[1]Expense!$A:$A,[1]Expense!$B:$B),"")</f>
        <v/>
      </c>
      <c r="E1228" s="11"/>
      <c r="F1228" s="11"/>
      <c r="G1228" s="23">
        <v>1031223</v>
      </c>
      <c r="H1228" s="11" t="s">
        <v>1229</v>
      </c>
    </row>
    <row r="1229" spans="1:8">
      <c r="A1229" s="6">
        <v>700</v>
      </c>
      <c r="B1229" s="6">
        <v>1228</v>
      </c>
      <c r="D1229" s="9" t="str">
        <f>IFERROR(LOOKUP(C1229,[1]Expense!$A:$A,[1]Expense!$B:$B),"")</f>
        <v/>
      </c>
      <c r="E1229" s="11" t="s">
        <v>1226</v>
      </c>
      <c r="F1229" s="11" t="s">
        <v>43</v>
      </c>
      <c r="G1229" s="23">
        <v>-850000000</v>
      </c>
      <c r="H1229" s="11" t="s">
        <v>1094</v>
      </c>
    </row>
    <row r="1230" spans="1:8">
      <c r="A1230" s="6">
        <v>701</v>
      </c>
      <c r="B1230" s="6">
        <v>1229</v>
      </c>
      <c r="D1230" s="9" t="str">
        <f>IFERROR(LOOKUP(C1230,[1]Expense!$A:$A,[1]Expense!$B:$B),"")</f>
        <v/>
      </c>
      <c r="E1230" s="11"/>
      <c r="F1230" s="11"/>
      <c r="G1230" s="23">
        <v>163546152</v>
      </c>
      <c r="H1230" s="11" t="s">
        <v>1229</v>
      </c>
    </row>
    <row r="1231" spans="1:8">
      <c r="A1231" s="6">
        <v>702</v>
      </c>
      <c r="B1231" s="6">
        <v>1230</v>
      </c>
      <c r="D1231" s="9" t="str">
        <f>IFERROR(LOOKUP(C1231,[1]Expense!$A:$A,[1]Expense!$B:$B),"")</f>
        <v/>
      </c>
      <c r="E1231" s="11"/>
      <c r="F1231" s="11"/>
      <c r="G1231" s="23">
        <v>407571895</v>
      </c>
      <c r="H1231" s="11" t="s">
        <v>1232</v>
      </c>
    </row>
    <row r="1232" spans="1:8">
      <c r="A1232" s="6">
        <v>703</v>
      </c>
      <c r="B1232" s="6">
        <v>1231</v>
      </c>
      <c r="D1232" s="9" t="str">
        <f>IFERROR(LOOKUP(C1232,[1]Expense!$A:$A,[1]Expense!$B:$B),"")</f>
        <v/>
      </c>
      <c r="E1232" s="11"/>
      <c r="F1232" s="11"/>
      <c r="G1232" s="23">
        <v>328881953</v>
      </c>
      <c r="H1232" s="11" t="s">
        <v>1233</v>
      </c>
    </row>
    <row r="1233" spans="1:8">
      <c r="A1233" s="6">
        <v>704</v>
      </c>
      <c r="B1233" s="6">
        <v>1232</v>
      </c>
      <c r="D1233" s="9" t="str">
        <f>IFERROR(LOOKUP(C1233,[1]Expense!$A:$A,[1]Expense!$B:$B),"")</f>
        <v/>
      </c>
      <c r="E1233" s="11" t="s">
        <v>1234</v>
      </c>
      <c r="F1233" s="11" t="s">
        <v>43</v>
      </c>
      <c r="G1233" s="23">
        <v>-900000000</v>
      </c>
      <c r="H1233" s="11" t="s">
        <v>1094</v>
      </c>
    </row>
    <row r="1234" spans="1:8">
      <c r="A1234" s="6">
        <v>705</v>
      </c>
      <c r="B1234" s="6">
        <v>1233</v>
      </c>
      <c r="D1234" s="9" t="str">
        <f>IFERROR(LOOKUP(C1234,[1]Expense!$A:$A,[1]Expense!$B:$B),"")</f>
        <v/>
      </c>
      <c r="E1234" s="11"/>
      <c r="F1234" s="11"/>
      <c r="G1234" s="23">
        <v>3650000</v>
      </c>
      <c r="H1234" s="11" t="s">
        <v>1235</v>
      </c>
    </row>
    <row r="1235" spans="1:8">
      <c r="A1235" s="6">
        <v>706</v>
      </c>
      <c r="B1235" s="6">
        <v>1234</v>
      </c>
      <c r="D1235" s="9" t="str">
        <f>IFERROR(LOOKUP(C1235,[1]Expense!$A:$A,[1]Expense!$B:$B),"")</f>
        <v/>
      </c>
      <c r="E1235" s="11"/>
      <c r="F1235" s="11"/>
      <c r="G1235" s="23">
        <v>-450000</v>
      </c>
      <c r="H1235" s="11" t="s">
        <v>1237</v>
      </c>
    </row>
    <row r="1236" spans="1:8">
      <c r="A1236" s="6">
        <v>707</v>
      </c>
      <c r="B1236" s="6">
        <v>1235</v>
      </c>
      <c r="D1236" s="9" t="str">
        <f>IFERROR(LOOKUP(C1236,[1]Expense!$A:$A,[1]Expense!$B:$B),"")</f>
        <v/>
      </c>
      <c r="E1236" s="11"/>
      <c r="F1236" s="11"/>
      <c r="G1236" s="23">
        <v>-450000</v>
      </c>
      <c r="H1236" s="11" t="s">
        <v>1238</v>
      </c>
    </row>
    <row r="1237" spans="1:8">
      <c r="A1237" s="6">
        <v>708</v>
      </c>
      <c r="B1237" s="6">
        <v>1236</v>
      </c>
      <c r="D1237" s="9" t="str">
        <f>IFERROR(LOOKUP(C1237,[1]Expense!$A:$A,[1]Expense!$B:$B),"")</f>
        <v/>
      </c>
      <c r="E1237" s="11"/>
      <c r="F1237" s="11"/>
      <c r="G1237" s="23">
        <v>-450000</v>
      </c>
      <c r="H1237" s="11" t="s">
        <v>1239</v>
      </c>
    </row>
    <row r="1238" spans="1:8">
      <c r="A1238" s="6">
        <v>709</v>
      </c>
      <c r="B1238" s="6">
        <v>1237</v>
      </c>
      <c r="D1238" s="9" t="str">
        <f>IFERROR(LOOKUP(C1238,[1]Expense!$A:$A,[1]Expense!$B:$B),"")</f>
        <v/>
      </c>
      <c r="E1238" s="11"/>
      <c r="F1238" s="11"/>
      <c r="G1238" s="23">
        <v>-450000</v>
      </c>
      <c r="H1238" s="11" t="s">
        <v>1240</v>
      </c>
    </row>
    <row r="1239" spans="1:8">
      <c r="A1239" s="6">
        <v>710</v>
      </c>
      <c r="B1239" s="6">
        <v>1238</v>
      </c>
      <c r="D1239" s="9" t="str">
        <f>IFERROR(LOOKUP(C1239,[1]Expense!$A:$A,[1]Expense!$B:$B),"")</f>
        <v/>
      </c>
      <c r="E1239" s="11"/>
      <c r="F1239" s="11"/>
      <c r="G1239" s="23">
        <v>-450000</v>
      </c>
      <c r="H1239" s="11" t="s">
        <v>1241</v>
      </c>
    </row>
    <row r="1240" spans="1:8">
      <c r="A1240" s="6">
        <v>711</v>
      </c>
      <c r="B1240" s="6">
        <v>1239</v>
      </c>
      <c r="D1240" s="9" t="str">
        <f>IFERROR(LOOKUP(C1240,[1]Expense!$A:$A,[1]Expense!$B:$B),"")</f>
        <v/>
      </c>
      <c r="E1240" s="11"/>
      <c r="F1240" s="11"/>
      <c r="G1240" s="23">
        <v>-330960</v>
      </c>
      <c r="H1240" s="11" t="s">
        <v>1252</v>
      </c>
    </row>
    <row r="1241" spans="1:8">
      <c r="A1241" s="6">
        <v>712</v>
      </c>
      <c r="B1241" s="6">
        <v>1240</v>
      </c>
      <c r="D1241" s="9" t="str">
        <f>IFERROR(LOOKUP(C1241,[1]Expense!$A:$A,[1]Expense!$B:$B),"")</f>
        <v/>
      </c>
      <c r="E1241" s="11"/>
      <c r="F1241" s="11"/>
      <c r="G1241" s="23">
        <v>-300000</v>
      </c>
      <c r="H1241" s="11" t="s">
        <v>1236</v>
      </c>
    </row>
    <row r="1242" spans="1:8">
      <c r="A1242" s="6">
        <v>713</v>
      </c>
      <c r="B1242" s="6">
        <v>1241</v>
      </c>
      <c r="D1242" s="9" t="str">
        <f>IFERROR(LOOKUP(C1242,[1]Expense!$A:$A,[1]Expense!$B:$B),"")</f>
        <v/>
      </c>
      <c r="E1242" s="11"/>
      <c r="F1242" s="11"/>
      <c r="G1242" s="23">
        <v>-150000</v>
      </c>
      <c r="H1242" s="11" t="s">
        <v>1242</v>
      </c>
    </row>
    <row r="1243" spans="1:8">
      <c r="A1243" s="6">
        <v>713</v>
      </c>
      <c r="B1243" s="6">
        <v>1242</v>
      </c>
      <c r="D1243" s="9" t="str">
        <f>IFERROR(LOOKUP(C1243,[1]Expense!$A:$A,[1]Expense!$B:$B),"")</f>
        <v/>
      </c>
      <c r="E1243" s="11"/>
      <c r="F1243" s="11"/>
      <c r="G1243" s="23">
        <v>-250000</v>
      </c>
      <c r="H1243" s="11" t="s">
        <v>1243</v>
      </c>
    </row>
    <row r="1244" spans="1:8">
      <c r="A1244" s="6">
        <v>713</v>
      </c>
      <c r="B1244" s="6">
        <v>1243</v>
      </c>
      <c r="D1244" s="9" t="str">
        <f>IFERROR(LOOKUP(C1244,[1]Expense!$A:$A,[1]Expense!$B:$B),"")</f>
        <v/>
      </c>
      <c r="E1244" s="11"/>
      <c r="F1244" s="11"/>
      <c r="G1244" s="23">
        <v>-250000</v>
      </c>
      <c r="H1244" s="11" t="s">
        <v>1244</v>
      </c>
    </row>
    <row r="1245" spans="1:8">
      <c r="A1245" s="6">
        <v>714</v>
      </c>
      <c r="B1245" s="6">
        <v>1244</v>
      </c>
      <c r="D1245" s="9" t="str">
        <f>IFERROR(LOOKUP(C1245,[1]Expense!$A:$A,[1]Expense!$B:$B),"")</f>
        <v/>
      </c>
      <c r="E1245" s="11"/>
      <c r="F1245" s="11"/>
      <c r="G1245" s="23">
        <v>-450000</v>
      </c>
      <c r="H1245" s="11" t="s">
        <v>1245</v>
      </c>
    </row>
    <row r="1246" spans="1:8">
      <c r="A1246" s="6">
        <v>715</v>
      </c>
      <c r="B1246" s="6">
        <v>1245</v>
      </c>
      <c r="D1246" s="9" t="str">
        <f>IFERROR(LOOKUP(C1246,[1]Expense!$A:$A,[1]Expense!$B:$B),"")</f>
        <v/>
      </c>
      <c r="E1246" s="11"/>
      <c r="F1246" s="11"/>
      <c r="G1246" s="23">
        <v>10192490</v>
      </c>
      <c r="H1246" s="11" t="s">
        <v>1233</v>
      </c>
    </row>
    <row r="1247" spans="1:8">
      <c r="A1247" s="6">
        <v>716</v>
      </c>
      <c r="B1247" s="6">
        <v>1246</v>
      </c>
      <c r="D1247" s="9" t="str">
        <f>IFERROR(LOOKUP(C1247,[1]Expense!$A:$A,[1]Expense!$B:$B),"")</f>
        <v/>
      </c>
      <c r="E1247" s="11" t="s">
        <v>1249</v>
      </c>
      <c r="F1247" s="11" t="s">
        <v>43</v>
      </c>
      <c r="G1247" s="23">
        <v>-67969</v>
      </c>
      <c r="H1247" s="11" t="s">
        <v>1247</v>
      </c>
    </row>
    <row r="1248" spans="1:8">
      <c r="A1248" s="6">
        <v>717</v>
      </c>
      <c r="B1248" s="6">
        <v>1247</v>
      </c>
      <c r="D1248" s="9" t="str">
        <f>IFERROR(LOOKUP(C1248,[1]Expense!$A:$A,[1]Expense!$B:$B),"")</f>
        <v/>
      </c>
      <c r="E1248" s="11" t="s">
        <v>1250</v>
      </c>
      <c r="F1248" s="11" t="s">
        <v>43</v>
      </c>
      <c r="G1248" s="23">
        <v>-6124521</v>
      </c>
      <c r="H1248" s="11" t="s">
        <v>1246</v>
      </c>
    </row>
    <row r="1249" spans="1:8">
      <c r="A1249" s="6">
        <v>718</v>
      </c>
      <c r="B1249" s="6">
        <v>1248</v>
      </c>
      <c r="D1249" s="9" t="str">
        <f>IFERROR(LOOKUP(C1249,[1]Expense!$A:$A,[1]Expense!$B:$B),"")</f>
        <v/>
      </c>
      <c r="E1249" s="11" t="s">
        <v>1248</v>
      </c>
      <c r="F1249" s="11" t="s">
        <v>43</v>
      </c>
      <c r="G1249" s="23">
        <v>-3650000</v>
      </c>
      <c r="H1249" s="11" t="s">
        <v>1235</v>
      </c>
    </row>
    <row r="1250" spans="1:8">
      <c r="A1250" s="6">
        <v>719</v>
      </c>
      <c r="B1250" s="6">
        <v>1249</v>
      </c>
      <c r="D1250" s="9" t="str">
        <f>IFERROR(LOOKUP(C1250,[1]Expense!$A:$A,[1]Expense!$B:$B),"")</f>
        <v/>
      </c>
      <c r="E1250" s="11"/>
      <c r="F1250" s="11"/>
      <c r="G1250" s="23">
        <v>-100000</v>
      </c>
      <c r="H1250" s="11" t="s">
        <v>1251</v>
      </c>
    </row>
    <row r="1251" spans="1:8">
      <c r="A1251" s="6">
        <v>720</v>
      </c>
      <c r="B1251" s="6">
        <v>1250</v>
      </c>
      <c r="D1251" s="9" t="str">
        <f>IFERROR(LOOKUP(C1251,[1]Expense!$A:$A,[1]Expense!$B:$B),"")</f>
        <v/>
      </c>
      <c r="E1251" s="11"/>
      <c r="F1251" s="11"/>
      <c r="G1251" s="22">
        <v>68546415</v>
      </c>
      <c r="H1251" s="11" t="s">
        <v>1233</v>
      </c>
    </row>
    <row r="1252" spans="1:8">
      <c r="A1252" s="6">
        <v>721</v>
      </c>
      <c r="B1252" s="6">
        <v>1251</v>
      </c>
      <c r="D1252" s="9" t="str">
        <f>IFERROR(LOOKUP(C1252,[1]Expense!$A:$A,[1]Expense!$B:$B),"")</f>
        <v/>
      </c>
      <c r="E1252" s="11"/>
      <c r="F1252" s="11"/>
      <c r="G1252" s="22">
        <v>272894367</v>
      </c>
      <c r="H1252" s="11" t="s">
        <v>1253</v>
      </c>
    </row>
    <row r="1253" spans="1:8">
      <c r="A1253" s="6">
        <v>722</v>
      </c>
      <c r="B1253" s="6">
        <v>1252</v>
      </c>
      <c r="D1253" s="9" t="str">
        <f>IFERROR(LOOKUP(C1253,[1]Expense!$A:$A,[1]Expense!$B:$B),"")</f>
        <v/>
      </c>
      <c r="E1253" s="11"/>
      <c r="F1253" s="11"/>
      <c r="G1253" s="22">
        <v>58559218</v>
      </c>
      <c r="H1253" s="11" t="s">
        <v>1254</v>
      </c>
    </row>
    <row r="1254" spans="1:8">
      <c r="A1254" s="6">
        <v>723</v>
      </c>
      <c r="B1254" s="6">
        <v>1253</v>
      </c>
      <c r="D1254" s="9" t="str">
        <f>IFERROR(LOOKUP(C1254,[1]Expense!$A:$A,[1]Expense!$B:$B),"")</f>
        <v/>
      </c>
      <c r="E1254" s="11" t="s">
        <v>1257</v>
      </c>
      <c r="F1254" s="11" t="s">
        <v>43</v>
      </c>
      <c r="G1254" s="23">
        <v>-400000000</v>
      </c>
      <c r="H1254" s="11" t="s">
        <v>1094</v>
      </c>
    </row>
    <row r="1255" spans="1:8">
      <c r="A1255" s="6">
        <v>724</v>
      </c>
      <c r="B1255" s="6">
        <v>1254</v>
      </c>
      <c r="D1255" s="9" t="str">
        <f>IFERROR(LOOKUP(C1255,[1]Expense!$A:$A,[1]Expense!$B:$B),"")</f>
        <v/>
      </c>
      <c r="E1255" s="11"/>
      <c r="F1255" s="11"/>
      <c r="G1255" s="23">
        <v>215640173</v>
      </c>
      <c r="H1255" s="11" t="s">
        <v>1254</v>
      </c>
    </row>
    <row r="1256" spans="1:8">
      <c r="A1256" s="6">
        <v>725</v>
      </c>
      <c r="B1256" s="6">
        <v>1255</v>
      </c>
      <c r="D1256" s="9" t="str">
        <f>IFERROR(LOOKUP(C1256,[1]Expense!$A:$A,[1]Expense!$B:$B),"")</f>
        <v/>
      </c>
      <c r="E1256" s="11"/>
      <c r="F1256" s="11"/>
      <c r="G1256" s="23">
        <v>165071601</v>
      </c>
      <c r="H1256" s="11" t="s">
        <v>1258</v>
      </c>
    </row>
    <row r="1257" spans="1:8">
      <c r="A1257" s="6">
        <v>726</v>
      </c>
      <c r="B1257" s="6">
        <v>1256</v>
      </c>
      <c r="D1257" s="9" t="str">
        <f>IFERROR(LOOKUP(C1257,[1]Expense!$A:$A,[1]Expense!$B:$B),"")</f>
        <v/>
      </c>
      <c r="E1257" s="11"/>
      <c r="F1257" s="11"/>
      <c r="G1257" s="23">
        <v>108316992</v>
      </c>
      <c r="H1257" s="11" t="s">
        <v>1259</v>
      </c>
    </row>
    <row r="1258" spans="1:8">
      <c r="A1258" s="6">
        <v>727</v>
      </c>
      <c r="B1258" s="6">
        <v>1257</v>
      </c>
      <c r="D1258" s="9" t="str">
        <f>IFERROR(LOOKUP(C1258,[1]Expense!$A:$A,[1]Expense!$B:$B),"")</f>
        <v/>
      </c>
      <c r="E1258" s="11"/>
      <c r="F1258" s="11"/>
      <c r="G1258" s="23">
        <v>10971234</v>
      </c>
      <c r="H1258" s="11" t="s">
        <v>1260</v>
      </c>
    </row>
    <row r="1259" spans="1:8">
      <c r="A1259" s="6">
        <v>728</v>
      </c>
      <c r="B1259" s="6">
        <v>1258</v>
      </c>
      <c r="D1259" s="9" t="str">
        <f>IFERROR(LOOKUP(C1259,[1]Expense!$A:$A,[1]Expense!$B:$B),"")</f>
        <v/>
      </c>
      <c r="E1259" s="11" t="s">
        <v>1261</v>
      </c>
      <c r="F1259" s="11" t="s">
        <v>43</v>
      </c>
      <c r="G1259" s="23">
        <v>-500000000</v>
      </c>
      <c r="H1259" s="11" t="s">
        <v>1094</v>
      </c>
    </row>
    <row r="1260" spans="1:8">
      <c r="A1260" s="6">
        <v>729</v>
      </c>
      <c r="B1260" s="6">
        <v>1259</v>
      </c>
      <c r="D1260" s="9" t="str">
        <f>IFERROR(LOOKUP(C1260,[1]Expense!$A:$A,[1]Expense!$B:$B),"")</f>
        <v/>
      </c>
      <c r="E1260" s="11"/>
      <c r="F1260" s="11"/>
      <c r="G1260" s="23">
        <v>4380000</v>
      </c>
      <c r="H1260" s="11" t="s">
        <v>1266</v>
      </c>
    </row>
    <row r="1261" spans="1:8">
      <c r="A1261" s="6">
        <v>730</v>
      </c>
      <c r="B1261" s="6">
        <v>1260</v>
      </c>
      <c r="D1261" s="9" t="str">
        <f>IFERROR(LOOKUP(C1261,[1]Expense!$A:$A,[1]Expense!$B:$B),"")</f>
        <v/>
      </c>
      <c r="E1261" s="11"/>
      <c r="F1261" s="11"/>
      <c r="G1261" s="23">
        <v>-450000</v>
      </c>
      <c r="H1261" s="11" t="s">
        <v>1267</v>
      </c>
    </row>
    <row r="1262" spans="1:8">
      <c r="A1262" s="6">
        <v>731</v>
      </c>
      <c r="B1262" s="6">
        <v>1261</v>
      </c>
      <c r="D1262" s="9" t="str">
        <f>IFERROR(LOOKUP(C1262,[1]Expense!$A:$A,[1]Expense!$B:$B),"")</f>
        <v/>
      </c>
      <c r="E1262" s="11"/>
      <c r="F1262" s="11"/>
      <c r="G1262" s="23">
        <v>-375000</v>
      </c>
      <c r="H1262" s="11" t="s">
        <v>1273</v>
      </c>
    </row>
    <row r="1263" spans="1:8">
      <c r="A1263" s="6">
        <v>732</v>
      </c>
      <c r="B1263" s="6">
        <v>1262</v>
      </c>
      <c r="D1263" s="9" t="str">
        <f>IFERROR(LOOKUP(C1263,[1]Expense!$A:$A,[1]Expense!$B:$B),"")</f>
        <v/>
      </c>
      <c r="E1263" s="11"/>
      <c r="F1263" s="11"/>
      <c r="G1263" s="23">
        <v>-450000</v>
      </c>
      <c r="H1263" s="11" t="s">
        <v>1270</v>
      </c>
    </row>
    <row r="1264" spans="1:8">
      <c r="A1264" s="6">
        <v>733</v>
      </c>
      <c r="B1264" s="6">
        <v>1263</v>
      </c>
      <c r="D1264" s="9" t="str">
        <f>IFERROR(LOOKUP(C1264,[1]Expense!$A:$A,[1]Expense!$B:$B),"")</f>
        <v/>
      </c>
      <c r="E1264" s="11"/>
      <c r="F1264" s="11"/>
      <c r="G1264" s="23">
        <v>-450000</v>
      </c>
      <c r="H1264" s="11" t="s">
        <v>1269</v>
      </c>
    </row>
    <row r="1265" spans="1:8">
      <c r="A1265" s="6">
        <v>734</v>
      </c>
      <c r="B1265" s="6">
        <v>1264</v>
      </c>
      <c r="D1265" s="9" t="str">
        <f>IFERROR(LOOKUP(C1265,[1]Expense!$A:$A,[1]Expense!$B:$B),"")</f>
        <v/>
      </c>
      <c r="E1265" s="11"/>
      <c r="F1265" s="11"/>
      <c r="G1265" s="23">
        <v>-450000</v>
      </c>
      <c r="H1265" s="11" t="s">
        <v>1271</v>
      </c>
    </row>
    <row r="1266" spans="1:8">
      <c r="A1266" s="6">
        <v>735</v>
      </c>
      <c r="B1266" s="6">
        <v>1265</v>
      </c>
      <c r="D1266" s="9" t="str">
        <f>IFERROR(LOOKUP(C1266,[1]Expense!$A:$A,[1]Expense!$B:$B),"")</f>
        <v/>
      </c>
      <c r="E1266" s="11"/>
      <c r="F1266" s="11"/>
      <c r="G1266" s="23">
        <v>-330960</v>
      </c>
      <c r="H1266" s="11" t="s">
        <v>1272</v>
      </c>
    </row>
    <row r="1267" spans="1:8">
      <c r="A1267" s="6">
        <v>736</v>
      </c>
      <c r="B1267" s="6">
        <v>1266</v>
      </c>
      <c r="D1267" s="9" t="str">
        <f>IFERROR(LOOKUP(C1267,[1]Expense!$A:$A,[1]Expense!$B:$B),"")</f>
        <v/>
      </c>
      <c r="E1267" s="11"/>
      <c r="F1267" s="11"/>
      <c r="G1267" s="23">
        <v>-225000</v>
      </c>
      <c r="H1267" s="11" t="s">
        <v>1268</v>
      </c>
    </row>
    <row r="1268" spans="1:8">
      <c r="A1268" s="6">
        <v>737</v>
      </c>
      <c r="B1268" s="6">
        <v>1267</v>
      </c>
      <c r="D1268" s="9" t="str">
        <f>IFERROR(LOOKUP(C1268,[1]Expense!$A:$A,[1]Expense!$B:$B),"")</f>
        <v/>
      </c>
      <c r="E1268" s="11"/>
      <c r="F1268" s="11"/>
      <c r="G1268" s="23">
        <v>-450000</v>
      </c>
      <c r="H1268" s="11" t="s">
        <v>1274</v>
      </c>
    </row>
    <row r="1269" spans="1:8">
      <c r="A1269" s="6">
        <v>738</v>
      </c>
      <c r="B1269" s="6">
        <v>1268</v>
      </c>
      <c r="D1269" s="9" t="str">
        <f>IFERROR(LOOKUP(C1269,[1]Expense!$A:$A,[1]Expense!$B:$B),"")</f>
        <v/>
      </c>
      <c r="E1269" s="11"/>
      <c r="F1269" s="11"/>
      <c r="G1269" s="23">
        <v>-1200000</v>
      </c>
      <c r="H1269" s="11" t="s">
        <v>1275</v>
      </c>
    </row>
    <row r="1270" spans="1:8">
      <c r="A1270" s="6">
        <v>739</v>
      </c>
      <c r="B1270" s="6">
        <v>1269</v>
      </c>
      <c r="D1270" s="9" t="str">
        <f>IFERROR(LOOKUP(C1270,[1]Expense!$A:$A,[1]Expense!$B:$B),"")</f>
        <v/>
      </c>
      <c r="E1270" s="11"/>
      <c r="F1270" s="11"/>
      <c r="G1270" s="23">
        <v>5000000</v>
      </c>
      <c r="H1270" s="11" t="s">
        <v>1260</v>
      </c>
    </row>
    <row r="1271" spans="1:8">
      <c r="A1271" s="6">
        <v>740</v>
      </c>
      <c r="B1271" s="6">
        <v>1270</v>
      </c>
      <c r="D1271" s="9" t="str">
        <f>IFERROR(LOOKUP(C1271,[1]Expense!$A:$A,[1]Expense!$B:$B),"")</f>
        <v/>
      </c>
      <c r="E1271" s="11"/>
      <c r="F1271" s="11"/>
      <c r="G1271" s="23">
        <v>-4380000</v>
      </c>
      <c r="H1271" s="11" t="s">
        <v>1266</v>
      </c>
    </row>
    <row r="1272" spans="1:8">
      <c r="A1272" s="6">
        <v>741</v>
      </c>
      <c r="B1272" s="6">
        <v>1271</v>
      </c>
      <c r="D1272" s="9" t="str">
        <f>IFERROR(LOOKUP(C1272,[1]Expense!$A:$A,[1]Expense!$B:$B),"")</f>
        <v/>
      </c>
      <c r="E1272" s="11"/>
      <c r="F1272" s="11"/>
      <c r="G1272" s="23">
        <v>-680135</v>
      </c>
      <c r="H1272" s="11" t="s">
        <v>1276</v>
      </c>
    </row>
    <row r="1273" spans="1:8">
      <c r="A1273" s="6">
        <v>742</v>
      </c>
      <c r="B1273" s="6">
        <v>1272</v>
      </c>
      <c r="D1273" s="9" t="str">
        <f>IFERROR(LOOKUP(C1273,[1]Expense!$A:$A,[1]Expense!$B:$B),"")</f>
        <v/>
      </c>
      <c r="E1273" s="11"/>
      <c r="F1273" s="11"/>
      <c r="G1273" s="23">
        <v>4612681</v>
      </c>
      <c r="H1273" s="11" t="s">
        <v>1277</v>
      </c>
    </row>
    <row r="1274" spans="1:8">
      <c r="A1274" s="6">
        <v>743</v>
      </c>
      <c r="B1274" s="6">
        <v>1273</v>
      </c>
      <c r="D1274" s="9" t="str">
        <f>IFERROR(LOOKUP(C1274,[1]Expense!$A:$A,[1]Expense!$B:$B),"")</f>
        <v/>
      </c>
      <c r="E1274" s="11"/>
      <c r="F1274" s="11"/>
      <c r="G1274" s="23">
        <v>-450000</v>
      </c>
      <c r="H1274" s="11" t="s">
        <v>1267</v>
      </c>
    </row>
    <row r="1275" spans="1:8">
      <c r="A1275" s="6">
        <v>744</v>
      </c>
      <c r="B1275" s="6">
        <v>1274</v>
      </c>
      <c r="D1275" s="9" t="str">
        <f>IFERROR(LOOKUP(C1275,[1]Expense!$A:$A,[1]Expense!$B:$B),"")</f>
        <v/>
      </c>
      <c r="E1275" s="11"/>
      <c r="F1275" s="11"/>
      <c r="G1275" s="23">
        <v>-450000</v>
      </c>
      <c r="H1275" s="11" t="s">
        <v>1273</v>
      </c>
    </row>
    <row r="1276" spans="1:8">
      <c r="A1276" s="6">
        <v>745</v>
      </c>
      <c r="B1276" s="6">
        <v>1275</v>
      </c>
      <c r="D1276" s="9" t="str">
        <f>IFERROR(LOOKUP(C1276,[1]Expense!$A:$A,[1]Expense!$B:$B),"")</f>
        <v/>
      </c>
      <c r="E1276" s="11"/>
      <c r="F1276" s="11"/>
      <c r="G1276" s="23">
        <v>-450000</v>
      </c>
      <c r="H1276" s="11" t="s">
        <v>1270</v>
      </c>
    </row>
    <row r="1277" spans="1:8">
      <c r="A1277" s="6">
        <v>746</v>
      </c>
      <c r="B1277" s="6">
        <v>1276</v>
      </c>
      <c r="D1277" s="9" t="str">
        <f>IFERROR(LOOKUP(C1277,[1]Expense!$A:$A,[1]Expense!$B:$B),"")</f>
        <v/>
      </c>
      <c r="E1277" s="11"/>
      <c r="F1277" s="11"/>
      <c r="G1277" s="23">
        <v>-450000</v>
      </c>
      <c r="H1277" s="11" t="s">
        <v>1269</v>
      </c>
    </row>
    <row r="1278" spans="1:8">
      <c r="A1278" s="6">
        <v>747</v>
      </c>
      <c r="B1278" s="6">
        <v>1277</v>
      </c>
      <c r="D1278" s="9" t="str">
        <f>IFERROR(LOOKUP(C1278,[1]Expense!$A:$A,[1]Expense!$B:$B),"")</f>
        <v/>
      </c>
      <c r="E1278" s="11"/>
      <c r="F1278" s="11"/>
      <c r="G1278" s="23">
        <v>-375000</v>
      </c>
      <c r="H1278" s="11" t="s">
        <v>1271</v>
      </c>
    </row>
    <row r="1279" spans="1:8">
      <c r="A1279" s="6">
        <v>748</v>
      </c>
      <c r="B1279" s="6">
        <v>1278</v>
      </c>
      <c r="D1279" s="9" t="str">
        <f>IFERROR(LOOKUP(C1279,[1]Expense!$A:$A,[1]Expense!$B:$B),"")</f>
        <v/>
      </c>
      <c r="E1279" s="11"/>
      <c r="F1279" s="11"/>
      <c r="G1279" s="23">
        <v>-330961</v>
      </c>
      <c r="H1279" s="11" t="s">
        <v>1272</v>
      </c>
    </row>
    <row r="1280" spans="1:8">
      <c r="A1280" s="6">
        <v>749</v>
      </c>
      <c r="B1280" s="6">
        <v>1279</v>
      </c>
      <c r="D1280" s="9" t="str">
        <f>IFERROR(LOOKUP(C1280,[1]Expense!$A:$A,[1]Expense!$B:$B),"")</f>
        <v/>
      </c>
      <c r="E1280" s="11"/>
      <c r="F1280" s="11"/>
      <c r="G1280" s="23">
        <v>-225000</v>
      </c>
      <c r="H1280" s="11" t="s">
        <v>1278</v>
      </c>
    </row>
    <row r="1281" spans="1:8">
      <c r="A1281" s="6">
        <v>750</v>
      </c>
      <c r="B1281" s="6">
        <v>1280</v>
      </c>
      <c r="D1281" s="9" t="str">
        <f>IFERROR(LOOKUP(C1281,[1]Expense!$A:$A,[1]Expense!$B:$B),"")</f>
        <v/>
      </c>
      <c r="E1281" s="11"/>
      <c r="F1281" s="11"/>
      <c r="G1281" s="23">
        <v>-450000</v>
      </c>
      <c r="H1281" s="11" t="s">
        <v>1274</v>
      </c>
    </row>
    <row r="1282" spans="1:8">
      <c r="A1282" s="6">
        <v>751</v>
      </c>
      <c r="B1282" s="6">
        <v>1281</v>
      </c>
      <c r="D1282" s="9" t="str">
        <f>IFERROR(LOOKUP(C1282,[1]Expense!$A:$A,[1]Expense!$B:$B),"")</f>
        <v/>
      </c>
      <c r="E1282" s="11"/>
      <c r="F1282" s="11"/>
      <c r="G1282" s="23">
        <v>-700000</v>
      </c>
      <c r="H1282" s="11" t="s">
        <v>1279</v>
      </c>
    </row>
    <row r="1283" spans="1:8">
      <c r="A1283" s="6">
        <v>752</v>
      </c>
      <c r="B1283" s="6">
        <v>1282</v>
      </c>
      <c r="D1283" s="9" t="str">
        <f>IFERROR(LOOKUP(C1283,[1]Expense!$A:$A,[1]Expense!$B:$B),"")</f>
        <v/>
      </c>
      <c r="E1283" s="11"/>
      <c r="F1283" s="11"/>
      <c r="G1283" s="23">
        <v>-600000</v>
      </c>
      <c r="H1283" s="11" t="s">
        <v>1280</v>
      </c>
    </row>
    <row r="1284" spans="1:8">
      <c r="A1284" s="6">
        <v>753</v>
      </c>
      <c r="B1284" s="6">
        <v>1283</v>
      </c>
      <c r="D1284" s="9" t="str">
        <f>IFERROR(LOOKUP(C1284,[1]Expense!$A:$A,[1]Expense!$B:$B),"")</f>
        <v/>
      </c>
      <c r="E1284" s="11"/>
      <c r="F1284" s="11"/>
      <c r="G1284" s="23">
        <v>-131720</v>
      </c>
      <c r="H1284" s="11" t="s">
        <v>1281</v>
      </c>
    </row>
    <row r="1285" spans="1:8">
      <c r="A1285" s="6">
        <v>754</v>
      </c>
      <c r="B1285" s="6">
        <v>1284</v>
      </c>
      <c r="D1285" s="9" t="str">
        <f>IFERROR(LOOKUP(C1285,[1]Expense!$A:$A,[1]Expense!$B:$B),"")</f>
        <v/>
      </c>
      <c r="E1285" s="11"/>
      <c r="F1285" s="11"/>
      <c r="G1285" s="23">
        <v>5000000</v>
      </c>
      <c r="H1285" s="11" t="s">
        <v>1260</v>
      </c>
    </row>
    <row r="1286" spans="1:8">
      <c r="A1286" s="6">
        <v>755</v>
      </c>
      <c r="B1286" s="6">
        <v>1285</v>
      </c>
      <c r="D1286" s="9" t="str">
        <f>IFERROR(LOOKUP(C1286,[1]Expense!$A:$A,[1]Expense!$B:$B),"")</f>
        <v/>
      </c>
      <c r="E1286" s="11"/>
      <c r="F1286" s="11"/>
      <c r="G1286" s="23">
        <v>-4612681</v>
      </c>
      <c r="H1286" s="11" t="s">
        <v>1277</v>
      </c>
    </row>
    <row r="1287" spans="1:8">
      <c r="A1287" s="6">
        <v>756</v>
      </c>
      <c r="B1287" s="6">
        <v>1286</v>
      </c>
      <c r="D1287" s="9" t="str">
        <f>IFERROR(LOOKUP(C1287,[1]Expense!$A:$A,[1]Expense!$B:$B),"")</f>
        <v/>
      </c>
      <c r="E1287" s="11"/>
      <c r="F1287" s="11"/>
      <c r="G1287" s="23">
        <v>2805900</v>
      </c>
      <c r="H1287" s="11" t="s">
        <v>1283</v>
      </c>
    </row>
    <row r="1288" spans="1:8">
      <c r="A1288" s="6">
        <v>757</v>
      </c>
      <c r="B1288" s="6">
        <v>1287</v>
      </c>
      <c r="D1288" s="9" t="str">
        <f>IFERROR(LOOKUP(C1288,[1]Expense!$A:$A,[1]Expense!$B:$B),"")</f>
        <v/>
      </c>
      <c r="E1288" s="11"/>
      <c r="F1288" s="11"/>
      <c r="G1288" s="23">
        <v>-450000</v>
      </c>
      <c r="H1288" s="11" t="s">
        <v>1282</v>
      </c>
    </row>
    <row r="1289" spans="1:8">
      <c r="A1289" s="6">
        <v>758</v>
      </c>
      <c r="B1289" s="6">
        <v>1288</v>
      </c>
      <c r="D1289" s="9" t="str">
        <f>IFERROR(LOOKUP(C1289,[1]Expense!$A:$A,[1]Expense!$B:$B),"")</f>
        <v/>
      </c>
      <c r="E1289" s="11"/>
      <c r="F1289" s="11"/>
      <c r="G1289" s="23">
        <v>-450000</v>
      </c>
      <c r="H1289" s="11" t="s">
        <v>1284</v>
      </c>
    </row>
    <row r="1290" spans="1:8">
      <c r="A1290" s="6">
        <v>759</v>
      </c>
      <c r="B1290" s="6">
        <v>1289</v>
      </c>
      <c r="D1290" s="9" t="str">
        <f>IFERROR(LOOKUP(C1290,[1]Expense!$A:$A,[1]Expense!$B:$B),"")</f>
        <v/>
      </c>
      <c r="E1290" s="11"/>
      <c r="F1290" s="11"/>
      <c r="G1290" s="23">
        <v>-225000</v>
      </c>
      <c r="H1290" s="11" t="s">
        <v>1286</v>
      </c>
    </row>
    <row r="1291" spans="1:8">
      <c r="A1291" s="6">
        <v>760</v>
      </c>
      <c r="B1291" s="6">
        <v>1290</v>
      </c>
      <c r="D1291" s="9" t="str">
        <f>IFERROR(LOOKUP(C1291,[1]Expense!$A:$A,[1]Expense!$B:$B),"")</f>
        <v/>
      </c>
      <c r="E1291" s="11"/>
      <c r="F1291" s="11"/>
      <c r="G1291" s="23">
        <v>-300000</v>
      </c>
      <c r="H1291" s="11" t="s">
        <v>1287</v>
      </c>
    </row>
    <row r="1292" spans="1:8">
      <c r="A1292" s="6">
        <v>761</v>
      </c>
      <c r="B1292" s="6">
        <v>1291</v>
      </c>
      <c r="D1292" s="9" t="str">
        <f>IFERROR(LOOKUP(C1292,[1]Expense!$A:$A,[1]Expense!$B:$B),"")</f>
        <v/>
      </c>
      <c r="E1292" s="11"/>
      <c r="F1292" s="11"/>
      <c r="G1292" s="23">
        <v>-450000</v>
      </c>
      <c r="H1292" s="11" t="s">
        <v>1285</v>
      </c>
    </row>
    <row r="1293" spans="1:8">
      <c r="A1293" s="6">
        <v>762</v>
      </c>
      <c r="B1293" s="6">
        <v>1292</v>
      </c>
      <c r="D1293" s="9" t="str">
        <f>IFERROR(LOOKUP(C1293,[1]Expense!$A:$A,[1]Expense!$B:$B),"")</f>
        <v/>
      </c>
      <c r="E1293" s="11"/>
      <c r="F1293" s="11"/>
      <c r="G1293" s="23">
        <v>-150000</v>
      </c>
      <c r="H1293" s="11" t="s">
        <v>1297</v>
      </c>
    </row>
    <row r="1294" spans="1:8">
      <c r="A1294" s="6">
        <v>763</v>
      </c>
      <c r="B1294" s="6">
        <v>1293</v>
      </c>
      <c r="D1294" s="9" t="str">
        <f>IFERROR(LOOKUP(C1294,[1]Expense!$A:$A,[1]Expense!$B:$B),"")</f>
        <v/>
      </c>
      <c r="E1294" s="11"/>
      <c r="F1294" s="11"/>
      <c r="G1294" s="23">
        <v>-300000</v>
      </c>
      <c r="H1294" s="11" t="s">
        <v>1288</v>
      </c>
    </row>
    <row r="1295" spans="1:8">
      <c r="A1295" s="6">
        <v>764</v>
      </c>
      <c r="B1295" s="6">
        <v>1294</v>
      </c>
      <c r="D1295" s="9" t="str">
        <f>IFERROR(LOOKUP(C1295,[1]Expense!$A:$A,[1]Expense!$B:$B),"")</f>
        <v/>
      </c>
      <c r="E1295" s="11"/>
      <c r="F1295" s="11"/>
      <c r="G1295" s="23">
        <v>-330960</v>
      </c>
      <c r="H1295" s="11" t="s">
        <v>1289</v>
      </c>
    </row>
    <row r="1296" spans="1:8">
      <c r="A1296" s="6">
        <v>765</v>
      </c>
      <c r="B1296" s="6">
        <v>1295</v>
      </c>
      <c r="D1296" s="9" t="str">
        <f>IFERROR(LOOKUP(C1296,[1]Expense!$A:$A,[1]Expense!$B:$B),"")</f>
        <v/>
      </c>
      <c r="E1296" s="11"/>
      <c r="F1296" s="11"/>
      <c r="G1296" s="23">
        <v>-30000</v>
      </c>
      <c r="H1296" s="11" t="s">
        <v>1290</v>
      </c>
    </row>
    <row r="1297" spans="1:8">
      <c r="A1297" s="6">
        <v>766</v>
      </c>
      <c r="B1297" s="6">
        <v>1296</v>
      </c>
      <c r="D1297" s="9" t="str">
        <f>IFERROR(LOOKUP(C1297,[1]Expense!$A:$A,[1]Expense!$B:$B),"")</f>
        <v/>
      </c>
      <c r="E1297" s="11"/>
      <c r="F1297" s="11"/>
      <c r="G1297" s="23">
        <v>7442000</v>
      </c>
      <c r="H1297" s="11" t="s">
        <v>1260</v>
      </c>
    </row>
    <row r="1298" spans="1:8">
      <c r="A1298" s="6">
        <v>767</v>
      </c>
      <c r="B1298" s="6">
        <v>1297</v>
      </c>
      <c r="D1298" s="9" t="str">
        <f>IFERROR(LOOKUP(C1298,[1]Expense!$A:$A,[1]Expense!$B:$B),"")</f>
        <v/>
      </c>
      <c r="E1298" s="11"/>
      <c r="F1298" s="11"/>
      <c r="G1298" s="23">
        <v>-2805900</v>
      </c>
      <c r="H1298" s="11" t="s">
        <v>1283</v>
      </c>
    </row>
    <row r="1299" spans="1:8">
      <c r="A1299" s="6">
        <v>768</v>
      </c>
      <c r="B1299" s="6">
        <v>1298</v>
      </c>
      <c r="D1299" s="9" t="str">
        <f>IFERROR(LOOKUP(C1299,[1]Expense!$A:$A,[1]Expense!$B:$B),"")</f>
        <v/>
      </c>
      <c r="E1299" s="11"/>
      <c r="F1299" s="11"/>
      <c r="G1299" s="23">
        <v>-2442000</v>
      </c>
      <c r="H1299" s="11" t="s">
        <v>1291</v>
      </c>
    </row>
    <row r="1300" spans="1:8">
      <c r="A1300" s="6">
        <v>769</v>
      </c>
      <c r="B1300" s="6">
        <v>1299</v>
      </c>
      <c r="D1300" s="9" t="str">
        <f>IFERROR(LOOKUP(C1300,[1]Expense!$A:$A,[1]Expense!$B:$B),"")</f>
        <v/>
      </c>
      <c r="E1300" s="11" t="s">
        <v>1292</v>
      </c>
      <c r="F1300" s="11" t="s">
        <v>43</v>
      </c>
      <c r="G1300" s="23">
        <v>3455000</v>
      </c>
      <c r="H1300" s="11" t="s">
        <v>1293</v>
      </c>
    </row>
    <row r="1301" spans="1:8">
      <c r="A1301" s="6">
        <v>770</v>
      </c>
      <c r="B1301" s="6">
        <v>1300</v>
      </c>
      <c r="D1301" s="9" t="str">
        <f>IFERROR(LOOKUP(C1301,[1]Expense!$A:$A,[1]Expense!$B:$B),"")</f>
        <v/>
      </c>
      <c r="E1301" s="11"/>
      <c r="F1301" s="11"/>
      <c r="G1301" s="23">
        <v>-150000</v>
      </c>
      <c r="H1301" s="11" t="s">
        <v>1294</v>
      </c>
    </row>
    <row r="1302" spans="1:8">
      <c r="A1302" s="6">
        <v>770</v>
      </c>
      <c r="B1302" s="6">
        <v>1301</v>
      </c>
      <c r="D1302" s="9" t="str">
        <f>IFERROR(LOOKUP(C1302,[1]Expense!$A:$A,[1]Expense!$B:$B),"")</f>
        <v/>
      </c>
      <c r="E1302" s="11"/>
      <c r="F1302" s="11"/>
      <c r="G1302" s="23">
        <v>-250000</v>
      </c>
      <c r="H1302" s="11" t="s">
        <v>1295</v>
      </c>
    </row>
    <row r="1303" spans="1:8">
      <c r="A1303" s="6">
        <v>770</v>
      </c>
      <c r="B1303" s="6">
        <v>1302</v>
      </c>
      <c r="D1303" s="9" t="str">
        <f>IFERROR(LOOKUP(C1303,[1]Expense!$A:$A,[1]Expense!$B:$B),"")</f>
        <v/>
      </c>
      <c r="E1303" s="11"/>
      <c r="F1303" s="11"/>
      <c r="G1303" s="23">
        <v>-250000</v>
      </c>
      <c r="H1303" s="11" t="s">
        <v>1296</v>
      </c>
    </row>
    <row r="1304" spans="1:8">
      <c r="A1304" s="6">
        <v>771</v>
      </c>
      <c r="B1304" s="6">
        <v>1303</v>
      </c>
      <c r="D1304" s="9" t="str">
        <f>IFERROR(LOOKUP(C1304,[1]Expense!$A:$A,[1]Expense!$B:$B),"")</f>
        <v/>
      </c>
      <c r="E1304" s="11"/>
      <c r="F1304" s="11"/>
      <c r="G1304" s="23">
        <v>-450000</v>
      </c>
      <c r="H1304" s="11" t="s">
        <v>1298</v>
      </c>
    </row>
    <row r="1305" spans="1:8">
      <c r="A1305" s="6">
        <v>772</v>
      </c>
      <c r="B1305" s="6">
        <v>1304</v>
      </c>
      <c r="D1305" s="9" t="str">
        <f>IFERROR(LOOKUP(C1305,[1]Expense!$A:$A,[1]Expense!$B:$B),"")</f>
        <v/>
      </c>
      <c r="E1305" s="11"/>
      <c r="F1305" s="11"/>
      <c r="G1305" s="23">
        <v>-450000</v>
      </c>
      <c r="H1305" s="11" t="s">
        <v>1303</v>
      </c>
    </row>
    <row r="1306" spans="1:8">
      <c r="A1306" s="6">
        <v>773</v>
      </c>
      <c r="B1306" s="6">
        <v>1305</v>
      </c>
      <c r="D1306" s="9" t="str">
        <f>IFERROR(LOOKUP(C1306,[1]Expense!$A:$A,[1]Expense!$B:$B),"")</f>
        <v/>
      </c>
      <c r="E1306" s="11"/>
      <c r="F1306" s="11"/>
      <c r="G1306" s="23">
        <v>-450000</v>
      </c>
      <c r="H1306" s="11" t="s">
        <v>1302</v>
      </c>
    </row>
    <row r="1307" spans="1:8">
      <c r="A1307" s="6">
        <v>774</v>
      </c>
      <c r="B1307" s="6">
        <v>1306</v>
      </c>
      <c r="D1307" s="9" t="str">
        <f>IFERROR(LOOKUP(C1307,[1]Expense!$A:$A,[1]Expense!$B:$B),"")</f>
        <v/>
      </c>
      <c r="E1307" s="11"/>
      <c r="F1307" s="11"/>
      <c r="G1307" s="23">
        <v>-450000</v>
      </c>
      <c r="H1307" s="11" t="s">
        <v>1301</v>
      </c>
    </row>
    <row r="1308" spans="1:8">
      <c r="A1308" s="6">
        <v>775</v>
      </c>
      <c r="B1308" s="6">
        <v>1307</v>
      </c>
      <c r="D1308" s="9" t="str">
        <f>IFERROR(LOOKUP(C1308,[1]Expense!$A:$A,[1]Expense!$B:$B),"")</f>
        <v/>
      </c>
      <c r="E1308" s="11"/>
      <c r="F1308" s="11"/>
      <c r="G1308" s="23">
        <v>-375000</v>
      </c>
      <c r="H1308" s="11" t="s">
        <v>1300</v>
      </c>
    </row>
    <row r="1309" spans="1:8">
      <c r="A1309" s="6">
        <v>776</v>
      </c>
      <c r="B1309" s="6">
        <v>1308</v>
      </c>
      <c r="D1309" s="9" t="str">
        <f>IFERROR(LOOKUP(C1309,[1]Expense!$A:$A,[1]Expense!$B:$B),"")</f>
        <v/>
      </c>
      <c r="E1309" s="11"/>
      <c r="F1309" s="11"/>
      <c r="G1309" s="23">
        <v>-450000</v>
      </c>
      <c r="H1309" s="11" t="s">
        <v>1305</v>
      </c>
    </row>
    <row r="1310" spans="1:8">
      <c r="A1310" s="6">
        <v>777</v>
      </c>
      <c r="B1310" s="6">
        <v>1309</v>
      </c>
      <c r="D1310" s="9" t="str">
        <f>IFERROR(LOOKUP(C1310,[1]Expense!$A:$A,[1]Expense!$B:$B),"")</f>
        <v/>
      </c>
      <c r="E1310" s="11"/>
      <c r="F1310" s="11"/>
      <c r="G1310" s="23">
        <v>-330960</v>
      </c>
      <c r="H1310" s="11" t="s">
        <v>1299</v>
      </c>
    </row>
    <row r="1311" spans="1:8">
      <c r="A1311" s="6">
        <v>778</v>
      </c>
      <c r="B1311" s="6">
        <v>1310</v>
      </c>
      <c r="D1311" s="9" t="str">
        <f>IFERROR(LOOKUP(C1311,[1]Expense!$A:$A,[1]Expense!$B:$B),"")</f>
        <v/>
      </c>
      <c r="E1311" s="11"/>
      <c r="F1311" s="11"/>
      <c r="G1311" s="23">
        <v>-300000</v>
      </c>
      <c r="H1311" s="11" t="s">
        <v>1304</v>
      </c>
    </row>
    <row r="1312" spans="1:8">
      <c r="A1312" s="6">
        <v>779</v>
      </c>
      <c r="B1312" s="6">
        <v>1311</v>
      </c>
      <c r="D1312" s="9" t="str">
        <f>IFERROR(LOOKUP(C1312,[1]Expense!$A:$A,[1]Expense!$B:$B),"")</f>
        <v/>
      </c>
      <c r="E1312" s="11"/>
      <c r="F1312" s="11"/>
      <c r="G1312" s="23">
        <v>3500000</v>
      </c>
      <c r="H1312" s="11" t="s">
        <v>1260</v>
      </c>
    </row>
    <row r="1313" spans="1:8">
      <c r="A1313" s="6">
        <v>780</v>
      </c>
      <c r="B1313" s="6">
        <v>1312</v>
      </c>
      <c r="D1313" s="9" t="str">
        <f>IFERROR(LOOKUP(C1313,[1]Expense!$A:$A,[1]Expense!$B:$B),"")</f>
        <v/>
      </c>
      <c r="E1313" s="11" t="s">
        <v>1307</v>
      </c>
      <c r="F1313" s="11" t="s">
        <v>1308</v>
      </c>
      <c r="G1313" s="23">
        <v>-671468</v>
      </c>
      <c r="H1313" s="11" t="s">
        <v>1306</v>
      </c>
    </row>
    <row r="1314" spans="1:8">
      <c r="A1314" s="6">
        <v>781</v>
      </c>
      <c r="B1314" s="6">
        <v>1313</v>
      </c>
      <c r="D1314" s="9" t="str">
        <f>IFERROR(LOOKUP(C1314,[1]Expense!$A:$A,[1]Expense!$B:$B),"")</f>
        <v/>
      </c>
      <c r="E1314" s="11" t="s">
        <v>1292</v>
      </c>
      <c r="F1314" s="11" t="s">
        <v>43</v>
      </c>
      <c r="G1314" s="23">
        <v>-3455000</v>
      </c>
      <c r="H1314" s="11" t="s">
        <v>1309</v>
      </c>
    </row>
    <row r="1315" spans="1:8">
      <c r="A1315" s="6">
        <v>782</v>
      </c>
      <c r="B1315" s="6">
        <v>1314</v>
      </c>
      <c r="D1315" s="9" t="str">
        <f>IFERROR(LOOKUP(C1315,[1]Expense!$A:$A,[1]Expense!$B:$B),"")</f>
        <v/>
      </c>
      <c r="E1315" s="11"/>
      <c r="F1315" s="11"/>
      <c r="G1315" s="23">
        <v>-100000</v>
      </c>
      <c r="H1315" s="11" t="s">
        <v>1310</v>
      </c>
    </row>
    <row r="1316" spans="1:8">
      <c r="A1316" s="6">
        <v>783</v>
      </c>
      <c r="B1316" s="6">
        <v>1315</v>
      </c>
      <c r="D1316" s="9" t="str">
        <f>IFERROR(LOOKUP(C1316,[1]Expense!$A:$A,[1]Expense!$B:$B),"")</f>
        <v/>
      </c>
      <c r="E1316" s="11"/>
      <c r="F1316" s="11"/>
      <c r="G1316" s="23">
        <v>-100000</v>
      </c>
      <c r="H1316" s="11" t="s">
        <v>1310</v>
      </c>
    </row>
    <row r="1317" spans="1:8">
      <c r="A1317" s="6">
        <v>784</v>
      </c>
      <c r="B1317" s="6">
        <v>1316</v>
      </c>
      <c r="D1317" s="9" t="str">
        <f>IFERROR(LOOKUP(C1317,[1]Expense!$A:$A,[1]Expense!$B:$B),"")</f>
        <v/>
      </c>
      <c r="E1317" s="11"/>
      <c r="F1317" s="11"/>
      <c r="G1317" s="23">
        <v>256220729</v>
      </c>
      <c r="H1317" s="11" t="s">
        <v>1260</v>
      </c>
    </row>
    <row r="1318" spans="1:8">
      <c r="A1318" s="6">
        <v>785</v>
      </c>
      <c r="B1318" s="6">
        <v>1317</v>
      </c>
      <c r="D1318" s="9" t="str">
        <f>IFERROR(LOOKUP(C1318,[1]Expense!$A:$A,[1]Expense!$B:$B),"")</f>
        <v/>
      </c>
      <c r="E1318" s="11"/>
      <c r="F1318" s="11"/>
      <c r="G1318" s="23">
        <v>43779271</v>
      </c>
      <c r="H1318" s="11" t="s">
        <v>1311</v>
      </c>
    </row>
    <row r="1319" spans="1:8">
      <c r="A1319" s="6">
        <v>786</v>
      </c>
      <c r="B1319" s="6">
        <v>1318</v>
      </c>
      <c r="D1319" s="9" t="str">
        <f>IFERROR(LOOKUP(C1319,[1]Expense!$A:$A,[1]Expense!$B:$B),"")</f>
        <v/>
      </c>
      <c r="E1319" s="11" t="s">
        <v>1314</v>
      </c>
      <c r="F1319" s="11" t="s">
        <v>1308</v>
      </c>
      <c r="G1319" s="23">
        <v>-300000000</v>
      </c>
      <c r="H1319" s="11" t="s">
        <v>1094</v>
      </c>
    </row>
    <row r="1320" spans="1:8">
      <c r="A1320" s="6">
        <v>787</v>
      </c>
      <c r="B1320" s="6">
        <v>1319</v>
      </c>
      <c r="D1320" s="9" t="str">
        <f>IFERROR(LOOKUP(C1320,[1]Expense!$A:$A,[1]Expense!$B:$B),"")</f>
        <v/>
      </c>
      <c r="E1320" s="11"/>
      <c r="F1320" s="11"/>
      <c r="G1320" s="23">
        <v>300000000</v>
      </c>
      <c r="H1320" s="11" t="s">
        <v>1311</v>
      </c>
    </row>
    <row r="1321" spans="1:8">
      <c r="A1321" s="6">
        <v>788</v>
      </c>
      <c r="B1321" s="6">
        <v>1320</v>
      </c>
      <c r="D1321" s="9" t="str">
        <f>IFERROR(LOOKUP(C1321,[1]Expense!$A:$A,[1]Expense!$B:$B),"")</f>
        <v/>
      </c>
      <c r="E1321" s="11" t="s">
        <v>1313</v>
      </c>
      <c r="F1321" s="11" t="s">
        <v>1308</v>
      </c>
      <c r="G1321" s="23">
        <v>-300000000</v>
      </c>
      <c r="H1321" s="11" t="s">
        <v>1094</v>
      </c>
    </row>
    <row r="1322" spans="1:8">
      <c r="A1322" s="6">
        <v>789</v>
      </c>
      <c r="B1322" s="6">
        <v>1321</v>
      </c>
      <c r="D1322" s="9" t="str">
        <f>IFERROR(LOOKUP(C1322,[1]Expense!$A:$A,[1]Expense!$B:$B),"")</f>
        <v/>
      </c>
      <c r="E1322" s="11"/>
      <c r="F1322" s="11"/>
      <c r="G1322" s="23">
        <v>-15479</v>
      </c>
      <c r="H1322" s="11" t="s">
        <v>1315</v>
      </c>
    </row>
    <row r="1323" spans="1:8">
      <c r="A1323" s="6">
        <v>790</v>
      </c>
      <c r="B1323" s="6">
        <v>1322</v>
      </c>
      <c r="D1323" s="9" t="str">
        <f>IFERROR(LOOKUP(C1323,[1]Expense!$A:$A,[1]Expense!$B:$B),"")</f>
        <v/>
      </c>
      <c r="E1323" s="11"/>
      <c r="F1323" s="11"/>
      <c r="G1323" s="23">
        <v>-6124521</v>
      </c>
      <c r="H1323" s="11" t="s">
        <v>1315</v>
      </c>
    </row>
    <row r="1324" spans="1:8">
      <c r="A1324" s="6">
        <v>791</v>
      </c>
      <c r="B1324" s="6">
        <v>1323</v>
      </c>
      <c r="D1324" s="9" t="str">
        <f>IFERROR(LOOKUP(C1324,[1]Expense!$A:$A,[1]Expense!$B:$B),"")</f>
        <v/>
      </c>
      <c r="E1324" s="11"/>
      <c r="F1324" s="11"/>
      <c r="G1324" s="23">
        <v>6140000</v>
      </c>
      <c r="H1324" s="11" t="s">
        <v>1311</v>
      </c>
    </row>
    <row r="1325" spans="1:8">
      <c r="A1325" s="6">
        <v>792</v>
      </c>
      <c r="B1325" s="6">
        <v>1324</v>
      </c>
      <c r="D1325" s="9" t="str">
        <f>IFERROR(LOOKUP(C1325,[1]Expense!$A:$A,[1]Expense!$B:$B),"")</f>
        <v/>
      </c>
      <c r="E1325" s="11"/>
      <c r="F1325" s="11"/>
      <c r="G1325" s="23">
        <v>-262500</v>
      </c>
      <c r="H1325" s="11" t="s">
        <v>1300</v>
      </c>
    </row>
    <row r="1326" spans="1:8">
      <c r="A1326" s="6">
        <v>793</v>
      </c>
      <c r="B1326" s="6">
        <v>1325</v>
      </c>
      <c r="D1326" s="9" t="str">
        <f>IFERROR(LOOKUP(C1326,[1]Expense!$A:$A,[1]Expense!$B:$B),"")</f>
        <v/>
      </c>
      <c r="E1326" s="11" t="s">
        <v>1317</v>
      </c>
      <c r="F1326" s="11" t="s">
        <v>1308</v>
      </c>
      <c r="G1326" s="23">
        <v>3331000</v>
      </c>
      <c r="H1326" s="11" t="s">
        <v>1316</v>
      </c>
    </row>
    <row r="1327" spans="1:8">
      <c r="A1327" s="6">
        <v>794</v>
      </c>
      <c r="B1327" s="6">
        <v>1326</v>
      </c>
      <c r="D1327" s="9" t="str">
        <f>IFERROR(LOOKUP(C1327,[1]Expense!$A:$A,[1]Expense!$B:$B),"")</f>
        <v/>
      </c>
      <c r="E1327" s="11"/>
      <c r="F1327" s="11"/>
      <c r="G1327" s="23">
        <v>-300000</v>
      </c>
      <c r="H1327" s="11" t="s">
        <v>1208</v>
      </c>
    </row>
    <row r="1328" spans="1:8">
      <c r="A1328" s="6">
        <v>795</v>
      </c>
      <c r="B1328" s="6">
        <v>1327</v>
      </c>
      <c r="D1328" s="9" t="str">
        <f>IFERROR(LOOKUP(C1328,[1]Expense!$A:$A,[1]Expense!$B:$B),"")</f>
        <v/>
      </c>
      <c r="E1328" s="11"/>
      <c r="F1328" s="11"/>
      <c r="G1328" s="23">
        <v>-330960</v>
      </c>
      <c r="H1328" s="11" t="s">
        <v>1318</v>
      </c>
    </row>
    <row r="1329" spans="1:8">
      <c r="A1329" s="6">
        <v>796</v>
      </c>
      <c r="B1329" s="6">
        <v>1328</v>
      </c>
      <c r="D1329" s="9" t="str">
        <f>IFERROR(LOOKUP(C1329,[1]Expense!$A:$A,[1]Expense!$B:$B),"")</f>
        <v/>
      </c>
      <c r="E1329" s="11"/>
      <c r="F1329" s="11"/>
      <c r="G1329" s="23">
        <v>-412500</v>
      </c>
      <c r="H1329" s="11" t="s">
        <v>1319</v>
      </c>
    </row>
    <row r="1330" spans="1:8">
      <c r="A1330" s="6">
        <v>797</v>
      </c>
      <c r="B1330" s="6">
        <v>1329</v>
      </c>
      <c r="D1330" s="9" t="str">
        <f>IFERROR(LOOKUP(C1330,[1]Expense!$A:$A,[1]Expense!$B:$B),"")</f>
        <v/>
      </c>
      <c r="E1330" s="11"/>
      <c r="F1330" s="11"/>
      <c r="G1330" s="23">
        <v>-450000</v>
      </c>
      <c r="H1330" s="11" t="s">
        <v>1320</v>
      </c>
    </row>
    <row r="1331" spans="1:8">
      <c r="A1331" s="6">
        <v>798</v>
      </c>
      <c r="B1331" s="6">
        <v>1330</v>
      </c>
      <c r="D1331" s="9" t="str">
        <f>IFERROR(LOOKUP(C1331,[1]Expense!$A:$A,[1]Expense!$B:$B),"")</f>
        <v/>
      </c>
      <c r="E1331" s="11"/>
      <c r="F1331" s="11"/>
      <c r="G1331" s="23">
        <v>-450000</v>
      </c>
      <c r="H1331" s="11" t="s">
        <v>1321</v>
      </c>
    </row>
    <row r="1332" spans="1:8">
      <c r="A1332" s="6">
        <v>799</v>
      </c>
      <c r="B1332" s="6">
        <v>1331</v>
      </c>
      <c r="D1332" s="9" t="str">
        <f>IFERROR(LOOKUP(C1332,[1]Expense!$A:$A,[1]Expense!$B:$B),"")</f>
        <v/>
      </c>
      <c r="E1332" s="11"/>
      <c r="F1332" s="11"/>
      <c r="G1332" s="23">
        <v>-450000</v>
      </c>
      <c r="H1332" s="11" t="s">
        <v>1322</v>
      </c>
    </row>
    <row r="1333" spans="1:8">
      <c r="A1333" s="6">
        <v>800</v>
      </c>
      <c r="B1333" s="6">
        <v>1332</v>
      </c>
      <c r="D1333" s="9" t="str">
        <f>IFERROR(LOOKUP(C1333,[1]Expense!$A:$A,[1]Expense!$B:$B),"")</f>
        <v/>
      </c>
      <c r="E1333" s="11"/>
      <c r="F1333" s="11"/>
      <c r="G1333" s="23">
        <v>-450000</v>
      </c>
      <c r="H1333" s="11" t="s">
        <v>1323</v>
      </c>
    </row>
    <row r="1334" spans="1:8">
      <c r="A1334" s="6">
        <v>801</v>
      </c>
      <c r="B1334" s="6">
        <v>1333</v>
      </c>
      <c r="D1334" s="9" t="str">
        <f>IFERROR(LOOKUP(C1334,[1]Expense!$A:$A,[1]Expense!$B:$B),"")</f>
        <v/>
      </c>
      <c r="E1334" s="11"/>
      <c r="F1334" s="11"/>
      <c r="G1334" s="23">
        <v>-150000</v>
      </c>
      <c r="H1334" s="11" t="s">
        <v>1324</v>
      </c>
    </row>
    <row r="1335" spans="1:8">
      <c r="A1335" s="6">
        <v>802</v>
      </c>
      <c r="B1335" s="6">
        <v>1334</v>
      </c>
      <c r="D1335" s="9" t="str">
        <f>IFERROR(LOOKUP(C1335,[1]Expense!$A:$A,[1]Expense!$B:$B),"")</f>
        <v/>
      </c>
      <c r="E1335" s="11"/>
      <c r="F1335" s="11"/>
      <c r="G1335" s="23">
        <v>5000000</v>
      </c>
      <c r="H1335" s="11" t="s">
        <v>1311</v>
      </c>
    </row>
    <row r="1336" spans="1:8">
      <c r="A1336" s="6">
        <v>803</v>
      </c>
      <c r="B1336" s="6">
        <v>1335</v>
      </c>
      <c r="D1336" s="9" t="str">
        <f>IFERROR(LOOKUP(C1336,[1]Expense!$A:$A,[1]Expense!$B:$B),"")</f>
        <v/>
      </c>
      <c r="E1336" s="11" t="s">
        <v>1317</v>
      </c>
      <c r="F1336" s="11" t="s">
        <v>1308</v>
      </c>
      <c r="G1336" s="23">
        <v>-3331000</v>
      </c>
      <c r="H1336" s="11" t="s">
        <v>1316</v>
      </c>
    </row>
    <row r="1337" spans="1:8">
      <c r="A1337" s="6">
        <v>804</v>
      </c>
      <c r="B1337" s="6">
        <v>1336</v>
      </c>
      <c r="D1337" s="9" t="str">
        <f>IFERROR(LOOKUP(C1337,[1]Expense!$A:$A,[1]Expense!$B:$B),"")</f>
        <v/>
      </c>
      <c r="E1337" s="11"/>
      <c r="F1337" s="11"/>
      <c r="G1337" s="23">
        <v>42183595</v>
      </c>
      <c r="H1337" s="11" t="s">
        <v>1325</v>
      </c>
    </row>
    <row r="1338" spans="1:8">
      <c r="A1338" s="6">
        <v>805</v>
      </c>
      <c r="B1338" s="6">
        <v>1337</v>
      </c>
      <c r="D1338" s="9" t="str">
        <f>IFERROR(LOOKUP(C1338,[1]Expense!$A:$A,[1]Expense!$B:$B),"")</f>
        <v/>
      </c>
      <c r="E1338" s="11" t="s">
        <v>1327</v>
      </c>
      <c r="F1338" s="11" t="s">
        <v>1308</v>
      </c>
      <c r="G1338" s="23">
        <v>-42183595</v>
      </c>
      <c r="H1338" s="11" t="s">
        <v>1326</v>
      </c>
    </row>
    <row r="1339" spans="1:8">
      <c r="A1339" s="6">
        <v>806</v>
      </c>
      <c r="B1339" s="6">
        <v>1338</v>
      </c>
      <c r="D1339" s="9" t="str">
        <f>IFERROR(LOOKUP(C1339,[1]Expense!$A:$A,[1]Expense!$B:$B),"")</f>
        <v/>
      </c>
      <c r="E1339" s="11"/>
      <c r="F1339" s="11"/>
      <c r="G1339" s="23">
        <v>720711600</v>
      </c>
      <c r="H1339" s="11" t="s">
        <v>1311</v>
      </c>
    </row>
    <row r="1340" spans="1:8">
      <c r="A1340" s="6">
        <v>807</v>
      </c>
      <c r="B1340" s="6">
        <v>1339</v>
      </c>
      <c r="D1340" s="9" t="str">
        <f>IFERROR(LOOKUP(C1340,[1]Expense!$A:$A,[1]Expense!$B:$B),"")</f>
        <v/>
      </c>
      <c r="E1340" s="11"/>
      <c r="F1340" s="11"/>
      <c r="G1340" s="23">
        <v>-720711600</v>
      </c>
      <c r="H1340" s="11" t="s">
        <v>1328</v>
      </c>
    </row>
    <row r="1341" spans="1:8">
      <c r="A1341" s="6">
        <v>808</v>
      </c>
      <c r="B1341" s="6">
        <v>1340</v>
      </c>
      <c r="D1341" s="9" t="str">
        <f>IFERROR(LOOKUP(C1341,[1]Expense!$A:$A,[1]Expense!$B:$B),"")</f>
        <v/>
      </c>
      <c r="E1341" s="11" t="s">
        <v>1330</v>
      </c>
      <c r="F1341" s="11" t="s">
        <v>1308</v>
      </c>
      <c r="G1341" s="23">
        <v>3650455</v>
      </c>
      <c r="H1341" s="11" t="s">
        <v>1329</v>
      </c>
    </row>
    <row r="1342" spans="1:8">
      <c r="A1342" s="6">
        <v>809</v>
      </c>
      <c r="B1342" s="6">
        <v>1341</v>
      </c>
      <c r="D1342" s="9" t="str">
        <f>IFERROR(LOOKUP(C1342,[1]Expense!$A:$A,[1]Expense!$B:$B),"")</f>
        <v/>
      </c>
      <c r="E1342" s="11"/>
      <c r="F1342" s="11"/>
      <c r="G1342" s="23">
        <v>-3650455</v>
      </c>
      <c r="H1342" s="11" t="s">
        <v>1329</v>
      </c>
    </row>
    <row r="1343" spans="1:8">
      <c r="A1343" s="6">
        <v>810</v>
      </c>
      <c r="B1343" s="6">
        <v>1342</v>
      </c>
      <c r="D1343" s="9" t="str">
        <f>IFERROR(LOOKUP(C1343,[1]Expense!$A:$A,[1]Expense!$B:$B),"")</f>
        <v/>
      </c>
      <c r="E1343" s="11"/>
      <c r="F1343" s="11"/>
      <c r="G1343" s="23">
        <v>-600000</v>
      </c>
      <c r="H1343" s="11" t="s">
        <v>1331</v>
      </c>
    </row>
    <row r="1344" spans="1:8">
      <c r="A1344" s="6">
        <v>811</v>
      </c>
      <c r="B1344" s="6">
        <v>1343</v>
      </c>
      <c r="D1344" s="9" t="str">
        <f>IFERROR(LOOKUP(C1344,[1]Expense!$A:$A,[1]Expense!$B:$B),"")</f>
        <v/>
      </c>
      <c r="E1344" s="11"/>
      <c r="F1344" s="11"/>
      <c r="G1344" s="23">
        <v>-330960</v>
      </c>
      <c r="H1344" s="11" t="s">
        <v>1332</v>
      </c>
    </row>
    <row r="1345" spans="1:8">
      <c r="A1345" s="6">
        <v>812</v>
      </c>
      <c r="B1345" s="6">
        <v>1344</v>
      </c>
      <c r="D1345" s="9" t="str">
        <f>IFERROR(LOOKUP(C1345,[1]Expense!$A:$A,[1]Expense!$B:$B),"")</f>
        <v/>
      </c>
      <c r="E1345" s="11"/>
      <c r="F1345" s="11"/>
      <c r="G1345" s="23">
        <v>-150000</v>
      </c>
      <c r="H1345" s="11" t="s">
        <v>1333</v>
      </c>
    </row>
    <row r="1346" spans="1:8">
      <c r="A1346" s="6">
        <v>813</v>
      </c>
      <c r="B1346" s="6">
        <v>1345</v>
      </c>
      <c r="D1346" s="9" t="str">
        <f>IFERROR(LOOKUP(C1346,[1]Expense!$A:$A,[1]Expense!$B:$B),"")</f>
        <v/>
      </c>
      <c r="E1346" s="11"/>
      <c r="F1346" s="11"/>
      <c r="G1346" s="23">
        <v>-450000</v>
      </c>
      <c r="H1346" s="11" t="s">
        <v>1334</v>
      </c>
    </row>
    <row r="1347" spans="1:8">
      <c r="A1347" s="6">
        <v>814</v>
      </c>
      <c r="B1347" s="6">
        <v>1346</v>
      </c>
      <c r="D1347" s="9" t="str">
        <f>IFERROR(LOOKUP(C1347,[1]Expense!$A:$A,[1]Expense!$B:$B),"")</f>
        <v/>
      </c>
      <c r="E1347" s="11"/>
      <c r="F1347" s="11"/>
      <c r="G1347" s="23">
        <v>-412500</v>
      </c>
      <c r="H1347" s="11" t="s">
        <v>1335</v>
      </c>
    </row>
    <row r="1348" spans="1:8">
      <c r="A1348" s="6">
        <v>815</v>
      </c>
      <c r="B1348" s="6">
        <v>1347</v>
      </c>
      <c r="D1348" s="9" t="str">
        <f>IFERROR(LOOKUP(C1348,[1]Expense!$A:$A,[1]Expense!$B:$B),"")</f>
        <v/>
      </c>
      <c r="E1348" s="11"/>
      <c r="F1348" s="11"/>
      <c r="G1348" s="23">
        <v>-300000</v>
      </c>
      <c r="H1348" s="11" t="s">
        <v>1336</v>
      </c>
    </row>
    <row r="1349" spans="1:8">
      <c r="A1349" s="6">
        <v>816</v>
      </c>
      <c r="B1349" s="6">
        <v>1348</v>
      </c>
      <c r="D1349" s="9" t="str">
        <f>IFERROR(LOOKUP(C1349,[1]Expense!$A:$A,[1]Expense!$B:$B),"")</f>
        <v/>
      </c>
      <c r="E1349" s="11"/>
      <c r="F1349" s="11"/>
      <c r="G1349" s="23">
        <v>-450000</v>
      </c>
      <c r="H1349" s="11" t="s">
        <v>1337</v>
      </c>
    </row>
    <row r="1350" spans="1:8">
      <c r="A1350" s="6">
        <v>817</v>
      </c>
      <c r="B1350" s="6">
        <v>1349</v>
      </c>
      <c r="D1350" s="9" t="str">
        <f>IFERROR(LOOKUP(C1350,[1]Expense!$A:$A,[1]Expense!$B:$B),"")</f>
        <v/>
      </c>
      <c r="E1350" s="11"/>
      <c r="F1350" s="11"/>
      <c r="G1350" s="23">
        <v>-150000</v>
      </c>
      <c r="H1350" s="11" t="s">
        <v>1338</v>
      </c>
    </row>
    <row r="1351" spans="1:8">
      <c r="A1351" s="6">
        <v>818</v>
      </c>
      <c r="B1351" s="6">
        <v>1350</v>
      </c>
      <c r="D1351" s="9" t="str">
        <f>IFERROR(LOOKUP(C1351,[1]Expense!$A:$A,[1]Expense!$B:$B),"")</f>
        <v/>
      </c>
      <c r="E1351" s="11"/>
      <c r="F1351" s="11"/>
      <c r="G1351" s="23">
        <v>-450000</v>
      </c>
      <c r="H1351" s="11" t="s">
        <v>1339</v>
      </c>
    </row>
    <row r="1352" spans="1:8">
      <c r="A1352" s="6">
        <v>819</v>
      </c>
      <c r="B1352" s="6">
        <v>1351</v>
      </c>
      <c r="D1352" s="9" t="str">
        <f>IFERROR(LOOKUP(C1352,[1]Expense!$A:$A,[1]Expense!$B:$B),"")</f>
        <v/>
      </c>
      <c r="E1352" s="11"/>
      <c r="F1352" s="11"/>
      <c r="G1352" s="23">
        <v>-65860</v>
      </c>
      <c r="H1352" s="11" t="s">
        <v>1340</v>
      </c>
    </row>
    <row r="1353" spans="1:8">
      <c r="A1353" s="6">
        <v>820</v>
      </c>
      <c r="B1353" s="6">
        <v>1352</v>
      </c>
      <c r="D1353" s="9" t="str">
        <f>IFERROR(LOOKUP(C1353,[1]Expense!$A:$A,[1]Expense!$B:$B),"")</f>
        <v/>
      </c>
      <c r="E1353" s="11"/>
      <c r="F1353" s="11"/>
      <c r="G1353" s="23">
        <v>-65860</v>
      </c>
      <c r="H1353" s="11" t="s">
        <v>1341</v>
      </c>
    </row>
    <row r="1354" spans="1:8">
      <c r="A1354" s="6">
        <v>821</v>
      </c>
      <c r="B1354" s="6">
        <v>1353</v>
      </c>
      <c r="D1354" s="9" t="str">
        <f>IFERROR(LOOKUP(C1354,[1]Expense!$A:$A,[1]Expense!$B:$B),"")</f>
        <v/>
      </c>
      <c r="E1354" s="11"/>
      <c r="F1354" s="11"/>
      <c r="G1354" s="23">
        <v>55227324</v>
      </c>
      <c r="H1354" s="11" t="s">
        <v>1345</v>
      </c>
    </row>
    <row r="1355" spans="1:8">
      <c r="A1355" s="6">
        <v>822</v>
      </c>
      <c r="B1355" s="6">
        <v>1354</v>
      </c>
      <c r="D1355" s="9" t="str">
        <f>IFERROR(LOOKUP(C1355,[1]Expense!$A:$A,[1]Expense!$B:$B),"")</f>
        <v/>
      </c>
      <c r="E1355" s="11"/>
      <c r="F1355" s="11"/>
      <c r="G1355" s="23">
        <v>123556588</v>
      </c>
      <c r="H1355" s="11" t="s">
        <v>1347</v>
      </c>
    </row>
    <row r="1356" spans="1:8">
      <c r="A1356" s="6">
        <v>823</v>
      </c>
      <c r="B1356" s="6">
        <v>1355</v>
      </c>
      <c r="D1356" s="9" t="str">
        <f>IFERROR(LOOKUP(C1356,[1]Expense!$A:$A,[1]Expense!$B:$B),"")</f>
        <v/>
      </c>
      <c r="E1356" s="11"/>
      <c r="F1356" s="11"/>
      <c r="G1356" s="23">
        <v>321216088</v>
      </c>
      <c r="H1356" s="11" t="s">
        <v>1346</v>
      </c>
    </row>
    <row r="1357" spans="1:8">
      <c r="A1357" s="6">
        <v>824</v>
      </c>
      <c r="B1357" s="6">
        <v>1356</v>
      </c>
      <c r="D1357" s="9" t="str">
        <f>IFERROR(LOOKUP(C1357,[1]Expense!$A:$A,[1]Expense!$B:$B),"")</f>
        <v/>
      </c>
      <c r="E1357" s="11" t="s">
        <v>1344</v>
      </c>
      <c r="F1357" s="11" t="s">
        <v>43</v>
      </c>
      <c r="G1357" s="23">
        <v>-500000000</v>
      </c>
      <c r="H1357" s="11" t="s">
        <v>1094</v>
      </c>
    </row>
    <row r="1358" spans="1:8">
      <c r="A1358" s="6">
        <v>825</v>
      </c>
      <c r="B1358" s="6">
        <v>1357</v>
      </c>
      <c r="D1358" s="9" t="str">
        <f>IFERROR(LOOKUP(C1358,[1]Expense!$A:$A,[1]Expense!$B:$B),"")</f>
        <v/>
      </c>
      <c r="E1358" s="11"/>
      <c r="F1358" s="11"/>
      <c r="G1358" s="23">
        <v>-225000</v>
      </c>
      <c r="H1358" s="11" t="s">
        <v>1348</v>
      </c>
    </row>
    <row r="1359" spans="1:8">
      <c r="A1359" s="6">
        <v>826</v>
      </c>
      <c r="B1359" s="6">
        <v>1358</v>
      </c>
      <c r="D1359" s="9" t="str">
        <f>IFERROR(LOOKUP(C1359,[1]Expense!$A:$A,[1]Expense!$B:$B),"")</f>
        <v/>
      </c>
      <c r="E1359" s="11"/>
      <c r="F1359" s="11" t="s">
        <v>43</v>
      </c>
      <c r="G1359" s="23">
        <v>3500000</v>
      </c>
      <c r="H1359" s="11" t="s">
        <v>1357</v>
      </c>
    </row>
    <row r="1360" spans="1:8">
      <c r="A1360" s="6">
        <v>827</v>
      </c>
      <c r="B1360" s="6">
        <v>1359</v>
      </c>
      <c r="D1360" s="9" t="str">
        <f>IFERROR(LOOKUP(C1360,[1]Expense!$A:$A,[1]Expense!$B:$B),"")</f>
        <v/>
      </c>
      <c r="E1360" s="11"/>
      <c r="F1360" s="11"/>
      <c r="G1360" s="23">
        <v>-300000</v>
      </c>
      <c r="H1360" s="11" t="s">
        <v>1349</v>
      </c>
    </row>
    <row r="1361" spans="1:8">
      <c r="A1361" s="6">
        <v>828</v>
      </c>
      <c r="B1361" s="6">
        <v>1360</v>
      </c>
      <c r="D1361" s="9" t="str">
        <f>IFERROR(LOOKUP(C1361,[1]Expense!$A:$A,[1]Expense!$B:$B),"")</f>
        <v/>
      </c>
      <c r="E1361" s="11"/>
      <c r="F1361" s="11"/>
      <c r="G1361" s="23">
        <v>-300000</v>
      </c>
      <c r="H1361" s="11" t="s">
        <v>1350</v>
      </c>
    </row>
    <row r="1362" spans="1:8">
      <c r="A1362" s="6">
        <v>829</v>
      </c>
      <c r="B1362" s="6">
        <v>1361</v>
      </c>
      <c r="D1362" s="9" t="str">
        <f>IFERROR(LOOKUP(C1362,[1]Expense!$A:$A,[1]Expense!$B:$B),"")</f>
        <v/>
      </c>
      <c r="E1362" s="11"/>
      <c r="F1362" s="11"/>
      <c r="G1362" s="23">
        <v>-300000</v>
      </c>
      <c r="H1362" s="11" t="s">
        <v>1351</v>
      </c>
    </row>
    <row r="1363" spans="1:8">
      <c r="A1363" s="6">
        <v>830</v>
      </c>
      <c r="B1363" s="6">
        <v>1362</v>
      </c>
      <c r="D1363" s="9" t="str">
        <f>IFERROR(LOOKUP(C1363,[1]Expense!$A:$A,[1]Expense!$B:$B),"")</f>
        <v/>
      </c>
      <c r="E1363" s="11"/>
      <c r="F1363" s="11"/>
      <c r="G1363" s="23">
        <v>-300000</v>
      </c>
      <c r="H1363" s="11" t="s">
        <v>1352</v>
      </c>
    </row>
    <row r="1364" spans="1:8">
      <c r="A1364" s="6">
        <v>831</v>
      </c>
      <c r="B1364" s="6">
        <v>1363</v>
      </c>
      <c r="D1364" s="9" t="str">
        <f>IFERROR(LOOKUP(C1364,[1]Expense!$A:$A,[1]Expense!$B:$B),"")</f>
        <v/>
      </c>
      <c r="E1364" s="11"/>
      <c r="F1364" s="11"/>
      <c r="G1364" s="23">
        <v>-225000</v>
      </c>
      <c r="H1364" s="11" t="s">
        <v>1353</v>
      </c>
    </row>
    <row r="1365" spans="1:8">
      <c r="A1365" s="6">
        <v>832</v>
      </c>
      <c r="B1365" s="6">
        <v>1364</v>
      </c>
      <c r="D1365" s="9" t="str">
        <f>IFERROR(LOOKUP(C1365,[1]Expense!$A:$A,[1]Expense!$B:$B),"")</f>
        <v/>
      </c>
      <c r="E1365" s="3"/>
      <c r="F1365" s="11"/>
      <c r="G1365" s="23">
        <v>-225000</v>
      </c>
      <c r="H1365" s="11" t="s">
        <v>1354</v>
      </c>
    </row>
    <row r="1366" spans="1:8">
      <c r="A1366" s="6">
        <v>833</v>
      </c>
      <c r="B1366" s="6">
        <v>1365</v>
      </c>
      <c r="D1366" s="9" t="str">
        <f>IFERROR(LOOKUP(C1366,[1]Expense!$A:$A,[1]Expense!$B:$B),"")</f>
        <v/>
      </c>
      <c r="E1366" s="11"/>
      <c r="F1366" s="11"/>
      <c r="G1366" s="23">
        <v>-330960</v>
      </c>
      <c r="H1366" s="11" t="s">
        <v>1355</v>
      </c>
    </row>
    <row r="1367" spans="1:8">
      <c r="A1367" s="6">
        <v>834</v>
      </c>
      <c r="B1367" s="6">
        <v>1366</v>
      </c>
      <c r="D1367" s="9" t="str">
        <f>IFERROR(LOOKUP(C1367,[1]Expense!$A:$A,[1]Expense!$B:$B),"")</f>
        <v/>
      </c>
      <c r="E1367" s="11"/>
      <c r="F1367" s="11"/>
      <c r="G1367" s="23">
        <v>-1200000</v>
      </c>
      <c r="H1367" s="11" t="s">
        <v>1356</v>
      </c>
    </row>
    <row r="1368" spans="1:8">
      <c r="A1368" s="6">
        <v>835</v>
      </c>
      <c r="B1368" s="6">
        <v>1367</v>
      </c>
      <c r="D1368" s="9" t="str">
        <f>IFERROR(LOOKUP(C1368,[1]Expense!$A:$A,[1]Expense!$B:$B),"")</f>
        <v/>
      </c>
      <c r="E1368" s="11"/>
      <c r="F1368" s="11"/>
      <c r="G1368" s="23">
        <v>56331760</v>
      </c>
      <c r="H1368" s="11" t="s">
        <v>1346</v>
      </c>
    </row>
    <row r="1369" spans="1:8">
      <c r="A1369" s="6">
        <v>836</v>
      </c>
      <c r="B1369" s="6">
        <v>1368</v>
      </c>
      <c r="D1369" s="9" t="str">
        <f>IFERROR(LOOKUP(C1369,[1]Expense!$A:$A,[1]Expense!$B:$B),"")</f>
        <v/>
      </c>
      <c r="E1369" s="11"/>
      <c r="F1369" s="11"/>
      <c r="G1369" s="23">
        <v>-56331760</v>
      </c>
      <c r="H1369" s="11" t="s">
        <v>1358</v>
      </c>
    </row>
    <row r="1370" spans="1:8">
      <c r="A1370" s="6">
        <v>837</v>
      </c>
      <c r="B1370" s="6">
        <v>1369</v>
      </c>
      <c r="D1370" s="9" t="str">
        <f>IFERROR(LOOKUP(C1370,[1]Expense!$A:$A,[1]Expense!$B:$B),"")</f>
        <v/>
      </c>
      <c r="E1370" s="11"/>
      <c r="F1370" s="11"/>
      <c r="G1370" s="23">
        <v>5000000</v>
      </c>
      <c r="H1370" s="11" t="s">
        <v>1346</v>
      </c>
    </row>
    <row r="1371" spans="1:8">
      <c r="A1371" s="6">
        <v>838</v>
      </c>
      <c r="B1371" s="6">
        <v>1370</v>
      </c>
      <c r="D1371" s="9" t="str">
        <f>IFERROR(LOOKUP(C1371,[1]Expense!$A:$A,[1]Expense!$B:$B),"")</f>
        <v/>
      </c>
      <c r="E1371" s="11"/>
      <c r="F1371" s="11"/>
      <c r="G1371" s="23">
        <v>-3500000</v>
      </c>
      <c r="H1371" s="11" t="s">
        <v>1357</v>
      </c>
    </row>
    <row r="1372" spans="1:8">
      <c r="A1372" s="6">
        <v>839</v>
      </c>
      <c r="B1372" s="6">
        <v>1371</v>
      </c>
      <c r="D1372" s="9" t="str">
        <f>IFERROR(LOOKUP(C1372,[1]Expense!$A:$A,[1]Expense!$B:$B),"")</f>
        <v/>
      </c>
      <c r="E1372" s="11"/>
      <c r="F1372" s="11"/>
      <c r="G1372" s="23">
        <v>-200000</v>
      </c>
      <c r="H1372" s="11" t="s">
        <v>1359</v>
      </c>
    </row>
    <row r="1373" spans="1:8">
      <c r="A1373" s="6">
        <v>840</v>
      </c>
      <c r="B1373" s="6">
        <v>1372</v>
      </c>
      <c r="D1373" s="9" t="str">
        <f>IFERROR(LOOKUP(C1373,[1]Expense!$A:$A,[1]Expense!$B:$B),"")</f>
        <v/>
      </c>
      <c r="E1373" s="11"/>
      <c r="F1373" s="11"/>
      <c r="G1373" s="23">
        <v>4414384</v>
      </c>
      <c r="H1373" s="11" t="s">
        <v>1346</v>
      </c>
    </row>
    <row r="1374" spans="1:8">
      <c r="A1374" s="6">
        <v>841</v>
      </c>
      <c r="B1374" s="6">
        <v>1373</v>
      </c>
      <c r="D1374" s="9" t="str">
        <f>IFERROR(LOOKUP(C1374,[1]Expense!$A:$A,[1]Expense!$B:$B),"")</f>
        <v/>
      </c>
      <c r="E1374" s="11"/>
      <c r="F1374" s="11"/>
      <c r="G1374" s="23">
        <v>-1972384</v>
      </c>
      <c r="H1374" s="11" t="s">
        <v>1360</v>
      </c>
    </row>
    <row r="1375" spans="1:8">
      <c r="A1375" s="6">
        <v>842</v>
      </c>
      <c r="B1375" s="6">
        <v>1374</v>
      </c>
      <c r="D1375" s="9" t="str">
        <f>IFERROR(LOOKUP(C1375,[1]Expense!$A:$A,[1]Expense!$B:$B),"")</f>
        <v/>
      </c>
      <c r="E1375" s="11"/>
      <c r="F1375" s="11"/>
      <c r="G1375" s="23">
        <v>-2442000</v>
      </c>
      <c r="H1375" s="11" t="s">
        <v>1361</v>
      </c>
    </row>
    <row r="1376" spans="1:8">
      <c r="A1376" s="6">
        <v>843</v>
      </c>
      <c r="B1376" s="6">
        <v>1375</v>
      </c>
      <c r="D1376" s="9" t="str">
        <f>IFERROR(LOOKUP(C1376,[1]Expense!$A:$A,[1]Expense!$B:$B),"")</f>
        <v/>
      </c>
      <c r="E1376" s="11"/>
      <c r="F1376" s="11"/>
      <c r="G1376" s="23">
        <v>-300000</v>
      </c>
      <c r="H1376" s="11" t="s">
        <v>1362</v>
      </c>
    </row>
    <row r="1377" spans="1:8">
      <c r="A1377" s="6">
        <v>844</v>
      </c>
      <c r="B1377" s="6">
        <v>1376</v>
      </c>
      <c r="D1377" s="9" t="str">
        <f>IFERROR(LOOKUP(C1377,[1]Expense!$A:$A,[1]Expense!$B:$B),"")</f>
        <v/>
      </c>
      <c r="E1377" s="11"/>
      <c r="F1377" s="11"/>
      <c r="G1377" s="23">
        <v>-30000</v>
      </c>
      <c r="H1377" s="11" t="s">
        <v>1290</v>
      </c>
    </row>
    <row r="1378" spans="1:8">
      <c r="A1378" s="6">
        <v>845</v>
      </c>
      <c r="B1378" s="6">
        <v>1377</v>
      </c>
      <c r="D1378" s="9" t="str">
        <f>IFERROR(LOOKUP(C1378,[1]Expense!$A:$A,[1]Expense!$B:$B),"")</f>
        <v/>
      </c>
      <c r="E1378" s="11"/>
      <c r="F1378" s="11"/>
      <c r="G1378" s="23">
        <v>2910.73</v>
      </c>
      <c r="H1378" s="11" t="s">
        <v>201</v>
      </c>
    </row>
    <row r="1379" spans="1:8">
      <c r="A1379" s="6">
        <v>846</v>
      </c>
      <c r="B1379" s="6">
        <v>1378</v>
      </c>
      <c r="D1379" s="9" t="str">
        <f>IFERROR(LOOKUP(C1379,[1]Expense!$A:$A,[1]Expense!$B:$B),"")</f>
        <v/>
      </c>
      <c r="E1379" s="11" t="s">
        <v>1363</v>
      </c>
      <c r="F1379" s="11" t="s">
        <v>1308</v>
      </c>
      <c r="G1379" s="23">
        <v>1230960</v>
      </c>
      <c r="H1379" s="11" t="s">
        <v>1364</v>
      </c>
    </row>
    <row r="1380" spans="1:8">
      <c r="A1380" s="6">
        <v>847</v>
      </c>
      <c r="B1380" s="6">
        <v>1379</v>
      </c>
      <c r="D1380" s="9" t="str">
        <f>IFERROR(LOOKUP(C1380,[1]Expense!$A:$A,[1]Expense!$B:$B),"")</f>
        <v/>
      </c>
      <c r="E1380" s="11"/>
      <c r="F1380" s="11"/>
      <c r="G1380" s="23">
        <v>-225000</v>
      </c>
      <c r="H1380" s="11" t="s">
        <v>1382</v>
      </c>
    </row>
    <row r="1381" spans="1:8">
      <c r="A1381" s="6">
        <v>848</v>
      </c>
      <c r="B1381" s="6">
        <v>1380</v>
      </c>
      <c r="D1381" s="9" t="str">
        <f>IFERROR(LOOKUP(C1381,[1]Expense!$A:$A,[1]Expense!$B:$B),"")</f>
        <v/>
      </c>
      <c r="E1381" s="11"/>
      <c r="F1381" s="11"/>
      <c r="G1381" s="23">
        <v>-225000</v>
      </c>
      <c r="H1381" s="11" t="s">
        <v>1383</v>
      </c>
    </row>
    <row r="1382" spans="1:8">
      <c r="A1382" s="6">
        <v>849</v>
      </c>
      <c r="B1382" s="6">
        <v>1381</v>
      </c>
      <c r="D1382" s="9" t="str">
        <f>IFERROR(LOOKUP(C1382,[1]Expense!$A:$A,[1]Expense!$B:$B),"")</f>
        <v/>
      </c>
      <c r="E1382" s="11"/>
      <c r="F1382" s="11"/>
      <c r="G1382" s="23">
        <v>-225000</v>
      </c>
      <c r="H1382" s="11" t="s">
        <v>1384</v>
      </c>
    </row>
    <row r="1383" spans="1:8">
      <c r="A1383" s="6">
        <v>850</v>
      </c>
      <c r="B1383" s="6">
        <v>1382</v>
      </c>
      <c r="D1383" s="9" t="str">
        <f>IFERROR(LOOKUP(C1383,[1]Expense!$A:$A,[1]Expense!$B:$B),"")</f>
        <v/>
      </c>
      <c r="E1383" s="11"/>
      <c r="F1383" s="11"/>
      <c r="G1383" s="23">
        <v>-225000</v>
      </c>
      <c r="H1383" s="11" t="s">
        <v>1385</v>
      </c>
    </row>
    <row r="1384" spans="1:8">
      <c r="A1384" s="6">
        <v>851</v>
      </c>
      <c r="B1384" s="6">
        <v>1383</v>
      </c>
      <c r="D1384" s="9" t="str">
        <f>IFERROR(LOOKUP(C1384,[1]Expense!$A:$A,[1]Expense!$B:$B),"")</f>
        <v/>
      </c>
      <c r="E1384" s="11"/>
      <c r="F1384" s="11"/>
      <c r="G1384" s="23">
        <v>-225000</v>
      </c>
      <c r="H1384" s="11" t="s">
        <v>1386</v>
      </c>
    </row>
    <row r="1385" spans="1:8">
      <c r="A1385" s="6">
        <v>852</v>
      </c>
      <c r="B1385" s="6">
        <v>1384</v>
      </c>
      <c r="D1385" s="9" t="str">
        <f>IFERROR(LOOKUP(C1385,[1]Expense!$A:$A,[1]Expense!$B:$B),"")</f>
        <v/>
      </c>
      <c r="E1385" s="11"/>
      <c r="F1385" s="11"/>
      <c r="G1385" s="23">
        <v>-75000</v>
      </c>
      <c r="H1385" s="11" t="s">
        <v>1387</v>
      </c>
    </row>
    <row r="1386" spans="1:8">
      <c r="A1386" s="6">
        <v>853</v>
      </c>
      <c r="B1386" s="6">
        <v>1385</v>
      </c>
      <c r="D1386" s="9" t="str">
        <f>IFERROR(LOOKUP(C1386,[1]Expense!$A:$A,[1]Expense!$B:$B),"")</f>
        <v/>
      </c>
      <c r="E1386" s="11"/>
      <c r="F1386" s="11"/>
      <c r="G1386" s="23">
        <v>-330960</v>
      </c>
      <c r="H1386" s="11" t="s">
        <v>1388</v>
      </c>
    </row>
    <row r="1387" spans="1:8">
      <c r="A1387" s="6">
        <v>854</v>
      </c>
      <c r="B1387" s="6">
        <v>1386</v>
      </c>
      <c r="D1387" s="9" t="str">
        <f>IFERROR(LOOKUP(C1387,[1]Expense!$A:$A,[1]Expense!$B:$B),"")</f>
        <v/>
      </c>
      <c r="E1387" s="11"/>
      <c r="F1387" s="11"/>
      <c r="G1387" s="23">
        <v>-1230960</v>
      </c>
      <c r="H1387" s="11" t="s">
        <v>1364</v>
      </c>
    </row>
    <row r="1388" spans="1:8">
      <c r="A1388" s="6">
        <v>855</v>
      </c>
      <c r="B1388" s="6">
        <v>1387</v>
      </c>
      <c r="D1388" s="9" t="str">
        <f>IFERROR(LOOKUP(C1388,[1]Expense!$A:$A,[1]Expense!$B:$B),"")</f>
        <v/>
      </c>
      <c r="E1388" s="11"/>
      <c r="F1388" s="11"/>
      <c r="G1388" s="23">
        <v>-225000</v>
      </c>
      <c r="H1388" s="11" t="s">
        <v>1389</v>
      </c>
    </row>
    <row r="1389" spans="1:8">
      <c r="A1389" s="6">
        <v>856</v>
      </c>
      <c r="B1389" s="6">
        <v>1388</v>
      </c>
      <c r="D1389" s="9" t="str">
        <f>IFERROR(LOOKUP(C1389,[1]Expense!$A:$A,[1]Expense!$B:$B),"")</f>
        <v/>
      </c>
      <c r="E1389" s="11"/>
      <c r="F1389" s="11"/>
      <c r="G1389" s="23">
        <v>11322753</v>
      </c>
      <c r="H1389" s="11" t="s">
        <v>1346</v>
      </c>
    </row>
    <row r="1390" spans="1:8">
      <c r="A1390" s="6">
        <v>857</v>
      </c>
      <c r="B1390" s="6">
        <v>1389</v>
      </c>
      <c r="D1390" s="9" t="str">
        <f>IFERROR(LOOKUP(C1390,[1]Expense!$A:$A,[1]Expense!$B:$B),"")</f>
        <v/>
      </c>
      <c r="E1390" s="11"/>
      <c r="F1390" s="11"/>
      <c r="G1390" s="23">
        <v>116820247</v>
      </c>
      <c r="H1390" s="11" t="s">
        <v>1373</v>
      </c>
    </row>
    <row r="1391" spans="1:8">
      <c r="A1391" s="6">
        <v>858</v>
      </c>
      <c r="B1391" s="6">
        <v>1390</v>
      </c>
      <c r="D1391" s="9" t="str">
        <f>IFERROR(LOOKUP(C1391,[1]Expense!$A:$A,[1]Expense!$B:$B),"")</f>
        <v/>
      </c>
      <c r="E1391" s="11"/>
      <c r="F1391" s="11"/>
      <c r="G1391" s="23">
        <v>-102514000</v>
      </c>
      <c r="H1391" s="11" t="s">
        <v>1374</v>
      </c>
    </row>
    <row r="1392" spans="1:8">
      <c r="A1392" s="6">
        <v>858</v>
      </c>
      <c r="B1392" s="6">
        <v>1391</v>
      </c>
      <c r="D1392" s="9" t="str">
        <f>IFERROR(LOOKUP(C1392,[1]Expense!$A:$A,[1]Expense!$B:$B),"")</f>
        <v/>
      </c>
      <c r="E1392" s="11"/>
      <c r="F1392" s="11"/>
      <c r="G1392" s="23">
        <v>-25629000</v>
      </c>
      <c r="H1392" s="11" t="s">
        <v>1375</v>
      </c>
    </row>
    <row r="1393" spans="1:8">
      <c r="A1393" s="6">
        <v>859</v>
      </c>
      <c r="B1393" s="6">
        <v>1392</v>
      </c>
      <c r="D1393" s="9" t="str">
        <f>IFERROR(LOOKUP(C1393,[1]Expense!$A:$A,[1]Expense!$B:$B),"")</f>
        <v/>
      </c>
      <c r="E1393" s="11"/>
      <c r="F1393" s="11"/>
      <c r="G1393" s="23">
        <v>4554663</v>
      </c>
      <c r="H1393" s="11" t="s">
        <v>1377</v>
      </c>
    </row>
    <row r="1394" spans="1:8">
      <c r="A1394" s="6">
        <v>860</v>
      </c>
      <c r="B1394" s="6">
        <v>1393</v>
      </c>
      <c r="D1394" s="9" t="str">
        <f>IFERROR(LOOKUP(C1394,[1]Expense!$A:$A,[1]Expense!$B:$B),"")</f>
        <v/>
      </c>
      <c r="E1394" s="11"/>
      <c r="F1394" s="11"/>
      <c r="G1394" s="23">
        <v>-450000</v>
      </c>
      <c r="H1394" s="11" t="s">
        <v>1365</v>
      </c>
    </row>
    <row r="1395" spans="1:8">
      <c r="A1395" s="6">
        <v>861</v>
      </c>
      <c r="B1395" s="6">
        <v>1394</v>
      </c>
      <c r="D1395" s="9" t="str">
        <f>IFERROR(LOOKUP(C1395,[1]Expense!$A:$A,[1]Expense!$B:$B),"")</f>
        <v/>
      </c>
      <c r="E1395" s="11"/>
      <c r="F1395" s="11"/>
      <c r="G1395" s="23">
        <v>-450000</v>
      </c>
      <c r="H1395" s="11" t="s">
        <v>1366</v>
      </c>
    </row>
    <row r="1396" spans="1:8">
      <c r="A1396" s="6">
        <v>862</v>
      </c>
      <c r="B1396" s="6">
        <v>1395</v>
      </c>
      <c r="D1396" s="9" t="str">
        <f>IFERROR(LOOKUP(C1396,[1]Expense!$A:$A,[1]Expense!$B:$B),"")</f>
        <v/>
      </c>
      <c r="E1396" s="11"/>
      <c r="F1396" s="11"/>
      <c r="G1396" s="23">
        <v>-450000</v>
      </c>
      <c r="H1396" s="11" t="s">
        <v>1367</v>
      </c>
    </row>
    <row r="1397" spans="1:8">
      <c r="A1397" s="6">
        <v>863</v>
      </c>
      <c r="B1397" s="6">
        <v>1396</v>
      </c>
      <c r="D1397" s="9" t="str">
        <f>IFERROR(LOOKUP(C1397,[1]Expense!$A:$A,[1]Expense!$B:$B),"")</f>
        <v/>
      </c>
      <c r="E1397" s="11"/>
      <c r="F1397" s="11"/>
      <c r="G1397" s="23">
        <v>-450000</v>
      </c>
      <c r="H1397" s="11" t="s">
        <v>1368</v>
      </c>
    </row>
    <row r="1398" spans="1:8">
      <c r="A1398" s="6">
        <v>864</v>
      </c>
      <c r="B1398" s="6">
        <v>1397</v>
      </c>
      <c r="D1398" s="9" t="str">
        <f>IFERROR(LOOKUP(C1398,[1]Expense!$A:$A,[1]Expense!$B:$B),"")</f>
        <v/>
      </c>
      <c r="E1398" s="11"/>
      <c r="F1398" s="11"/>
      <c r="G1398" s="23">
        <v>-450000</v>
      </c>
      <c r="H1398" s="11" t="s">
        <v>1369</v>
      </c>
    </row>
    <row r="1399" spans="1:8">
      <c r="A1399" s="6">
        <v>865</v>
      </c>
      <c r="B1399" s="6">
        <v>1398</v>
      </c>
      <c r="D1399" s="9" t="str">
        <f>IFERROR(LOOKUP(C1399,[1]Expense!$A:$A,[1]Expense!$B:$B),"")</f>
        <v/>
      </c>
      <c r="E1399" s="11"/>
      <c r="F1399" s="11"/>
      <c r="G1399" s="23">
        <v>-375000</v>
      </c>
      <c r="H1399" s="11" t="s">
        <v>1370</v>
      </c>
    </row>
    <row r="1400" spans="1:8">
      <c r="A1400" s="6">
        <v>866</v>
      </c>
      <c r="B1400" s="6">
        <v>1399</v>
      </c>
      <c r="D1400" s="9" t="str">
        <f>IFERROR(LOOKUP(C1400,[1]Expense!$A:$A,[1]Expense!$B:$B),"")</f>
        <v/>
      </c>
      <c r="E1400" s="11"/>
      <c r="F1400" s="11"/>
      <c r="G1400" s="23">
        <v>-330960</v>
      </c>
      <c r="H1400" s="11" t="s">
        <v>1371</v>
      </c>
    </row>
    <row r="1401" spans="1:8">
      <c r="A1401" s="6">
        <v>867</v>
      </c>
      <c r="B1401" s="6">
        <v>1400</v>
      </c>
      <c r="D1401" s="9" t="str">
        <f>IFERROR(LOOKUP(C1401,[1]Expense!$A:$A,[1]Expense!$B:$B),"")</f>
        <v/>
      </c>
      <c r="E1401" s="11"/>
      <c r="F1401" s="11"/>
      <c r="G1401" s="23">
        <v>-450000</v>
      </c>
      <c r="H1401" s="11" t="s">
        <v>1372</v>
      </c>
    </row>
    <row r="1402" spans="1:8">
      <c r="A1402" s="6">
        <v>868</v>
      </c>
      <c r="B1402" s="6">
        <v>1401</v>
      </c>
      <c r="D1402" s="9" t="str">
        <f>IFERROR(LOOKUP(C1402,[1]Expense!$A:$A,[1]Expense!$B:$B),"")</f>
        <v/>
      </c>
      <c r="E1402" s="11"/>
      <c r="F1402" s="11"/>
      <c r="G1402" s="23">
        <v>-250000</v>
      </c>
      <c r="H1402" s="11" t="s">
        <v>1378</v>
      </c>
    </row>
    <row r="1403" spans="1:8">
      <c r="A1403" s="6">
        <v>869</v>
      </c>
      <c r="B1403" s="6">
        <v>1402</v>
      </c>
      <c r="D1403" s="9" t="str">
        <f>IFERROR(LOOKUP(C1403,[1]Expense!$A:$A,[1]Expense!$B:$B),"")</f>
        <v/>
      </c>
      <c r="E1403" s="11"/>
      <c r="F1403" s="11"/>
      <c r="G1403" s="23">
        <v>-150000</v>
      </c>
      <c r="H1403" s="11" t="s">
        <v>1379</v>
      </c>
    </row>
    <row r="1404" spans="1:8">
      <c r="A1404" s="6">
        <v>870</v>
      </c>
      <c r="B1404" s="6">
        <v>1403</v>
      </c>
      <c r="D1404" s="9" t="str">
        <f>IFERROR(LOOKUP(C1404,[1]Expense!$A:$A,[1]Expense!$B:$B),"")</f>
        <v/>
      </c>
      <c r="E1404" s="11"/>
      <c r="F1404" s="11"/>
      <c r="G1404" s="23">
        <v>-250000</v>
      </c>
      <c r="H1404" s="11" t="s">
        <v>1380</v>
      </c>
    </row>
    <row r="1405" spans="1:8">
      <c r="A1405" s="6">
        <v>871</v>
      </c>
      <c r="B1405" s="6">
        <v>1404</v>
      </c>
      <c r="D1405" s="9" t="str">
        <f>IFERROR(LOOKUP(C1405,[1]Expense!$A:$A,[1]Expense!$B:$B),"")</f>
        <v/>
      </c>
      <c r="E1405" s="11"/>
      <c r="F1405" s="11"/>
      <c r="G1405" s="23">
        <v>-600000</v>
      </c>
      <c r="H1405" s="11" t="s">
        <v>1381</v>
      </c>
    </row>
    <row r="1406" spans="1:8">
      <c r="A1406" s="6">
        <v>872</v>
      </c>
      <c r="B1406" s="6">
        <v>1405</v>
      </c>
      <c r="D1406" s="9" t="str">
        <f>IFERROR(LOOKUP(C1406,[1]Expense!$A:$A,[1]Expense!$B:$B),"")</f>
        <v/>
      </c>
      <c r="E1406" s="11"/>
      <c r="F1406" s="11"/>
      <c r="G1406" s="23">
        <v>5000000</v>
      </c>
      <c r="H1406" s="11" t="s">
        <v>1373</v>
      </c>
    </row>
    <row r="1407" spans="1:8">
      <c r="A1407" s="6">
        <v>873</v>
      </c>
      <c r="B1407" s="6">
        <v>1406</v>
      </c>
      <c r="D1407" s="9" t="str">
        <f>IFERROR(LOOKUP(C1407,[1]Expense!$A:$A,[1]Expense!$B:$B),"")</f>
        <v/>
      </c>
      <c r="E1407" s="11"/>
      <c r="F1407" s="11"/>
      <c r="G1407" s="23">
        <v>-4554663</v>
      </c>
      <c r="H1407" s="11" t="s">
        <v>1390</v>
      </c>
    </row>
    <row r="1408" spans="1:8">
      <c r="A1408" s="6">
        <v>874</v>
      </c>
      <c r="B1408" s="6">
        <v>1407</v>
      </c>
      <c r="D1408" s="9" t="str">
        <f>IFERROR(LOOKUP(C1408,[1]Expense!$A:$A,[1]Expense!$B:$B),"")</f>
        <v/>
      </c>
      <c r="E1408" s="11"/>
      <c r="F1408" s="11"/>
      <c r="G1408" s="23">
        <v>-400000</v>
      </c>
      <c r="H1408" s="11" t="s">
        <v>1391</v>
      </c>
    </row>
    <row r="1409" spans="1:8">
      <c r="A1409" s="6">
        <v>875</v>
      </c>
      <c r="B1409" s="6">
        <v>1408</v>
      </c>
      <c r="D1409" s="9" t="str">
        <f>IFERROR(LOOKUP(C1409,[1]Expense!$A:$A,[1]Expense!$B:$B),"")</f>
        <v/>
      </c>
      <c r="E1409" s="11"/>
      <c r="F1409" s="11"/>
      <c r="G1409" s="23">
        <v>6189191</v>
      </c>
      <c r="H1409" s="11" t="s">
        <v>1373</v>
      </c>
    </row>
    <row r="1410" spans="1:8">
      <c r="A1410" s="6">
        <v>876</v>
      </c>
      <c r="B1410" s="6">
        <v>1409</v>
      </c>
      <c r="D1410" s="9" t="str">
        <f>IFERROR(LOOKUP(C1410,[1]Expense!$A:$A,[1]Expense!$B:$B),"")</f>
        <v/>
      </c>
      <c r="E1410" s="11" t="s">
        <v>1395</v>
      </c>
      <c r="F1410" s="11" t="s">
        <v>43</v>
      </c>
      <c r="G1410" s="23">
        <v>-6124521</v>
      </c>
      <c r="H1410" s="11" t="s">
        <v>1392</v>
      </c>
    </row>
    <row r="1411" spans="1:8">
      <c r="A1411" s="6">
        <v>877</v>
      </c>
      <c r="B1411" s="6">
        <v>1410</v>
      </c>
      <c r="D1411" s="9" t="str">
        <f>IFERROR(LOOKUP(C1411,[1]Expense!$A:$A,[1]Expense!$B:$B),"")</f>
        <v/>
      </c>
      <c r="E1411" s="11" t="s">
        <v>1394</v>
      </c>
      <c r="F1411" s="11" t="s">
        <v>43</v>
      </c>
      <c r="G1411" s="23">
        <v>-64670</v>
      </c>
      <c r="H1411" s="11" t="s">
        <v>1393</v>
      </c>
    </row>
    <row r="1412" spans="1:8">
      <c r="A1412" s="6">
        <v>878</v>
      </c>
      <c r="B1412" s="6">
        <v>1411</v>
      </c>
      <c r="D1412" s="9" t="str">
        <f>IFERROR(LOOKUP(C1412,[1]Expense!$A:$A,[1]Expense!$B:$B),"")</f>
        <v/>
      </c>
      <c r="E1412" s="11" t="s">
        <v>1406</v>
      </c>
      <c r="F1412" s="11" t="s">
        <v>43</v>
      </c>
      <c r="G1412" s="23">
        <v>4930960</v>
      </c>
      <c r="H1412" s="11" t="s">
        <v>1396</v>
      </c>
    </row>
    <row r="1413" spans="1:8">
      <c r="A1413" s="6">
        <v>879</v>
      </c>
      <c r="B1413" s="6">
        <v>1412</v>
      </c>
      <c r="D1413" s="9" t="str">
        <f>IFERROR(LOOKUP(C1413,[1]Expense!$A:$A,[1]Expense!$B:$B),"")</f>
        <v/>
      </c>
      <c r="E1413" s="11"/>
      <c r="F1413" s="11"/>
      <c r="G1413" s="23">
        <v>-375000</v>
      </c>
      <c r="H1413" s="11" t="s">
        <v>1397</v>
      </c>
    </row>
    <row r="1414" spans="1:8">
      <c r="A1414" s="6">
        <v>880</v>
      </c>
      <c r="B1414" s="6">
        <v>1413</v>
      </c>
      <c r="D1414" s="9" t="str">
        <f>IFERROR(LOOKUP(C1414,[1]Expense!$A:$A,[1]Expense!$B:$B),"")</f>
        <v/>
      </c>
      <c r="E1414" s="11"/>
      <c r="F1414" s="11"/>
      <c r="G1414" s="23">
        <v>-450000</v>
      </c>
      <c r="H1414" s="11" t="s">
        <v>1398</v>
      </c>
    </row>
    <row r="1415" spans="1:8">
      <c r="A1415" s="6">
        <v>881</v>
      </c>
      <c r="B1415" s="6">
        <v>1414</v>
      </c>
      <c r="D1415" s="9" t="str">
        <f>IFERROR(LOOKUP(C1415,[1]Expense!$A:$A,[1]Expense!$B:$B),"")</f>
        <v/>
      </c>
      <c r="E1415" s="11"/>
      <c r="F1415" s="11"/>
      <c r="G1415" s="23">
        <v>-450000</v>
      </c>
      <c r="H1415" s="11" t="s">
        <v>1399</v>
      </c>
    </row>
    <row r="1416" spans="1:8">
      <c r="A1416" s="6">
        <v>882</v>
      </c>
      <c r="B1416" s="6">
        <v>1415</v>
      </c>
      <c r="D1416" s="9" t="str">
        <f>IFERROR(LOOKUP(C1416,[1]Expense!$A:$A,[1]Expense!$B:$B),"")</f>
        <v/>
      </c>
      <c r="E1416" s="11"/>
      <c r="F1416" s="11"/>
      <c r="G1416" s="23">
        <v>-375000</v>
      </c>
      <c r="H1416" s="11" t="s">
        <v>1400</v>
      </c>
    </row>
    <row r="1417" spans="1:8">
      <c r="A1417" s="6">
        <v>883</v>
      </c>
      <c r="B1417" s="6">
        <v>1416</v>
      </c>
      <c r="D1417" s="9" t="str">
        <f>IFERROR(LOOKUP(C1417,[1]Expense!$A:$A,[1]Expense!$B:$B),"")</f>
        <v/>
      </c>
      <c r="E1417" s="11"/>
      <c r="F1417" s="11"/>
      <c r="G1417" s="23">
        <v>-450000</v>
      </c>
      <c r="H1417" s="11" t="s">
        <v>1401</v>
      </c>
    </row>
    <row r="1418" spans="1:8">
      <c r="A1418" s="6">
        <v>884</v>
      </c>
      <c r="B1418" s="6">
        <v>1417</v>
      </c>
      <c r="D1418" s="9" t="str">
        <f>IFERROR(LOOKUP(C1418,[1]Expense!$A:$A,[1]Expense!$B:$B),"")</f>
        <v/>
      </c>
      <c r="E1418" s="11"/>
      <c r="F1418" s="11"/>
      <c r="G1418" s="23">
        <v>-450000</v>
      </c>
      <c r="H1418" s="11" t="s">
        <v>1402</v>
      </c>
    </row>
    <row r="1419" spans="1:8">
      <c r="A1419" s="6">
        <v>885</v>
      </c>
      <c r="B1419" s="6">
        <v>1418</v>
      </c>
      <c r="D1419" s="9" t="str">
        <f>IFERROR(LOOKUP(C1419,[1]Expense!$A:$A,[1]Expense!$B:$B),"")</f>
        <v/>
      </c>
      <c r="E1419" s="11"/>
      <c r="F1419" s="11"/>
      <c r="G1419" s="23">
        <v>-330960</v>
      </c>
      <c r="H1419" s="11" t="s">
        <v>1403</v>
      </c>
    </row>
    <row r="1420" spans="1:8">
      <c r="A1420" s="6">
        <v>886</v>
      </c>
      <c r="B1420" s="6">
        <v>1419</v>
      </c>
      <c r="D1420" s="9" t="str">
        <f>IFERROR(LOOKUP(C1420,[1]Expense!$A:$A,[1]Expense!$B:$B),"")</f>
        <v/>
      </c>
      <c r="E1420" s="11"/>
      <c r="F1420" s="11"/>
      <c r="G1420" s="23">
        <v>-450000</v>
      </c>
      <c r="H1420" s="11" t="s">
        <v>1404</v>
      </c>
    </row>
    <row r="1421" spans="1:8">
      <c r="A1421" s="6">
        <v>887</v>
      </c>
      <c r="B1421" s="6">
        <v>1420</v>
      </c>
      <c r="D1421" s="9" t="str">
        <f>IFERROR(LOOKUP(C1421,[1]Expense!$A:$A,[1]Expense!$B:$B),"")</f>
        <v/>
      </c>
      <c r="E1421" s="11"/>
      <c r="F1421" s="11"/>
      <c r="G1421" s="23">
        <v>-150000</v>
      </c>
      <c r="H1421" s="11" t="s">
        <v>1405</v>
      </c>
    </row>
    <row r="1422" spans="1:8">
      <c r="A1422" s="6">
        <v>888</v>
      </c>
      <c r="B1422" s="6">
        <v>1421</v>
      </c>
      <c r="D1422" s="9" t="str">
        <f>IFERROR(LOOKUP(C1422,[1]Expense!$A:$A,[1]Expense!$B:$B),"")</f>
        <v/>
      </c>
      <c r="E1422" s="11"/>
      <c r="F1422" s="11"/>
      <c r="G1422" s="23">
        <v>5000000</v>
      </c>
      <c r="H1422" s="11" t="s">
        <v>1373</v>
      </c>
    </row>
    <row r="1423" spans="1:8">
      <c r="A1423" s="6">
        <v>889</v>
      </c>
      <c r="B1423" s="6">
        <v>1422</v>
      </c>
      <c r="D1423" s="9" t="str">
        <f>IFERROR(LOOKUP(C1423,[1]Expense!$A:$A,[1]Expense!$B:$B),"")</f>
        <v/>
      </c>
      <c r="E1423" s="11"/>
      <c r="F1423" s="11"/>
      <c r="G1423" s="23">
        <v>-4930960</v>
      </c>
      <c r="H1423" s="11" t="s">
        <v>1396</v>
      </c>
    </row>
    <row r="1424" spans="1:8">
      <c r="A1424" s="6">
        <v>890</v>
      </c>
      <c r="B1424" s="6">
        <v>1423</v>
      </c>
      <c r="D1424" s="9" t="str">
        <f>IFERROR(LOOKUP(C1424,[1]Expense!$A:$A,[1]Expense!$B:$B),"")</f>
        <v/>
      </c>
      <c r="E1424" s="11"/>
      <c r="F1424" s="11"/>
      <c r="G1424" s="23">
        <v>4530960</v>
      </c>
      <c r="H1424" s="11" t="s">
        <v>1407</v>
      </c>
    </row>
    <row r="1425" spans="1:8">
      <c r="A1425" s="6">
        <v>891</v>
      </c>
      <c r="B1425" s="6">
        <v>1424</v>
      </c>
      <c r="D1425" s="9" t="str">
        <f>IFERROR(LOOKUP(C1425,[1]Expense!$A:$A,[1]Expense!$B:$B),"")</f>
        <v/>
      </c>
      <c r="E1425" s="11"/>
      <c r="F1425" s="11"/>
      <c r="G1425" s="23">
        <v>-600000</v>
      </c>
      <c r="H1425" s="11" t="s">
        <v>1409</v>
      </c>
    </row>
    <row r="1426" spans="1:8">
      <c r="A1426" s="6">
        <v>892</v>
      </c>
      <c r="B1426" s="6">
        <v>1425</v>
      </c>
      <c r="D1426" s="9" t="str">
        <f>IFERROR(LOOKUP(C1426,[1]Expense!$A:$A,[1]Expense!$B:$B),"")</f>
        <v/>
      </c>
      <c r="E1426" s="11"/>
      <c r="F1426" s="11"/>
      <c r="G1426" s="23">
        <v>-750000</v>
      </c>
      <c r="H1426" s="11" t="s">
        <v>1408</v>
      </c>
    </row>
    <row r="1427" spans="1:8">
      <c r="A1427" s="6">
        <v>893</v>
      </c>
      <c r="B1427" s="6">
        <v>1426</v>
      </c>
      <c r="D1427" s="9" t="str">
        <f>IFERROR(LOOKUP(C1427,[1]Expense!$A:$A,[1]Expense!$B:$B),"")</f>
        <v/>
      </c>
      <c r="E1427" s="11"/>
      <c r="F1427" s="11"/>
      <c r="G1427" s="23">
        <v>-450000</v>
      </c>
      <c r="H1427" s="11" t="s">
        <v>1448</v>
      </c>
    </row>
    <row r="1428" spans="1:8">
      <c r="A1428" s="6">
        <v>894</v>
      </c>
      <c r="B1428" s="6">
        <v>1427</v>
      </c>
      <c r="D1428" s="9" t="str">
        <f>IFERROR(LOOKUP(C1428,[1]Expense!$A:$A,[1]Expense!$B:$B),"")</f>
        <v/>
      </c>
      <c r="E1428" s="11"/>
      <c r="F1428" s="11"/>
      <c r="G1428" s="23">
        <v>-450000</v>
      </c>
      <c r="H1428" s="11" t="s">
        <v>1449</v>
      </c>
    </row>
    <row r="1429" spans="1:8">
      <c r="A1429" s="6">
        <v>895</v>
      </c>
      <c r="B1429" s="6">
        <v>1428</v>
      </c>
      <c r="D1429" s="9" t="str">
        <f>IFERROR(LOOKUP(C1429,[1]Expense!$A:$A,[1]Expense!$B:$B),"")</f>
        <v/>
      </c>
      <c r="E1429" s="11"/>
      <c r="F1429" s="11"/>
      <c r="G1429" s="23">
        <v>-450000</v>
      </c>
      <c r="H1429" s="11" t="s">
        <v>1450</v>
      </c>
    </row>
    <row r="1430" spans="1:8">
      <c r="A1430" s="6">
        <v>896</v>
      </c>
      <c r="B1430" s="6">
        <v>1429</v>
      </c>
      <c r="D1430" s="9" t="str">
        <f>IFERROR(LOOKUP(C1430,[1]Expense!$A:$A,[1]Expense!$B:$B),"")</f>
        <v/>
      </c>
      <c r="E1430" s="11"/>
      <c r="F1430" s="11"/>
      <c r="G1430" s="23">
        <v>-150000</v>
      </c>
      <c r="H1430" s="11" t="s">
        <v>1451</v>
      </c>
    </row>
    <row r="1431" spans="1:8">
      <c r="A1431" s="6">
        <v>897</v>
      </c>
      <c r="B1431" s="6">
        <v>1430</v>
      </c>
      <c r="D1431" s="9" t="str">
        <f>IFERROR(LOOKUP(C1431,[1]Expense!$A:$A,[1]Expense!$B:$B),"")</f>
        <v/>
      </c>
      <c r="E1431" s="11"/>
      <c r="F1431" s="11"/>
      <c r="G1431" s="23">
        <v>-450000</v>
      </c>
      <c r="H1431" s="11" t="s">
        <v>1452</v>
      </c>
    </row>
    <row r="1432" spans="1:8">
      <c r="A1432" s="6">
        <v>898</v>
      </c>
      <c r="B1432" s="6">
        <v>1431</v>
      </c>
      <c r="D1432" s="9" t="str">
        <f>IFERROR(LOOKUP(C1432,[1]Expense!$A:$A,[1]Expense!$B:$B),"")</f>
        <v/>
      </c>
      <c r="E1432" s="11"/>
      <c r="F1432" s="11"/>
      <c r="G1432" s="23">
        <v>-450000</v>
      </c>
      <c r="H1432" s="11" t="s">
        <v>1453</v>
      </c>
    </row>
    <row r="1433" spans="1:8">
      <c r="A1433" s="6">
        <v>899</v>
      </c>
      <c r="B1433" s="6">
        <v>1432</v>
      </c>
      <c r="D1433" s="9" t="str">
        <f>IFERROR(LOOKUP(C1433,[1]Expense!$A:$A,[1]Expense!$B:$B),"")</f>
        <v/>
      </c>
      <c r="E1433" s="11"/>
      <c r="F1433" s="11"/>
      <c r="G1433" s="23">
        <v>-330960</v>
      </c>
      <c r="H1433" s="11" t="s">
        <v>1454</v>
      </c>
    </row>
    <row r="1434" spans="1:8">
      <c r="A1434" s="6">
        <v>900</v>
      </c>
      <c r="B1434" s="6">
        <v>1433</v>
      </c>
      <c r="D1434" s="9" t="str">
        <f>IFERROR(LOOKUP(C1434,[1]Expense!$A:$A,[1]Expense!$B:$B),"")</f>
        <v/>
      </c>
      <c r="E1434" s="11"/>
      <c r="F1434" s="11"/>
      <c r="G1434" s="23">
        <v>-450000</v>
      </c>
      <c r="H1434" s="11" t="s">
        <v>1455</v>
      </c>
    </row>
    <row r="1435" spans="1:8">
      <c r="A1435" s="6">
        <v>901</v>
      </c>
      <c r="B1435" s="6">
        <v>1434</v>
      </c>
      <c r="D1435" s="9" t="str">
        <f>IFERROR(LOOKUP(C1435,[1]Expense!$A:$A,[1]Expense!$B:$B),"")</f>
        <v/>
      </c>
      <c r="E1435" s="11"/>
      <c r="F1435" s="11"/>
      <c r="G1435" s="23">
        <v>5000000</v>
      </c>
      <c r="H1435" s="11" t="s">
        <v>1373</v>
      </c>
    </row>
    <row r="1436" spans="1:8">
      <c r="A1436" s="6">
        <v>902</v>
      </c>
      <c r="B1436" s="6">
        <v>1435</v>
      </c>
      <c r="D1436" s="9" t="str">
        <f>IFERROR(LOOKUP(C1436,[1]Expense!$A:$A,[1]Expense!$B:$B),"")</f>
        <v/>
      </c>
      <c r="E1436" s="11"/>
      <c r="F1436" s="11"/>
      <c r="G1436" s="23">
        <v>-4530960</v>
      </c>
      <c r="H1436" s="11" t="s">
        <v>1456</v>
      </c>
    </row>
    <row r="1437" spans="1:8">
      <c r="A1437" s="6">
        <v>903</v>
      </c>
      <c r="B1437" s="6">
        <v>1436</v>
      </c>
      <c r="D1437" s="9" t="str">
        <f>IFERROR(LOOKUP(C1437,[1]Expense!$A:$A,[1]Expense!$B:$B),"")</f>
        <v/>
      </c>
      <c r="E1437" s="11"/>
      <c r="F1437" s="11"/>
      <c r="G1437" s="23">
        <v>240450005</v>
      </c>
      <c r="H1437" s="11" t="s">
        <v>1373</v>
      </c>
    </row>
    <row r="1438" spans="1:8">
      <c r="A1438" s="6">
        <v>904</v>
      </c>
      <c r="B1438" s="6">
        <v>1437</v>
      </c>
      <c r="D1438" s="9" t="str">
        <f>IFERROR(LOOKUP(C1438,[1]Expense!$A:$A,[1]Expense!$B:$B),"")</f>
        <v/>
      </c>
      <c r="E1438" s="11"/>
      <c r="F1438" s="11"/>
      <c r="G1438" s="23">
        <v>159549995</v>
      </c>
      <c r="H1438" s="11" t="s">
        <v>1410</v>
      </c>
    </row>
    <row r="1439" spans="1:8">
      <c r="A1439" s="6">
        <v>905</v>
      </c>
      <c r="B1439" s="6">
        <v>1438</v>
      </c>
      <c r="D1439" s="9" t="str">
        <f>IFERROR(LOOKUP(C1439,[1]Expense!$A:$A,[1]Expense!$B:$B),"")</f>
        <v/>
      </c>
      <c r="E1439" s="11"/>
      <c r="F1439" s="11"/>
      <c r="G1439" s="23">
        <v>139515717</v>
      </c>
      <c r="H1439" s="11" t="s">
        <v>1410</v>
      </c>
    </row>
    <row r="1440" spans="1:8">
      <c r="A1440" s="6">
        <v>906</v>
      </c>
      <c r="B1440" s="6">
        <v>1439</v>
      </c>
      <c r="D1440" s="9" t="str">
        <f>IFERROR(LOOKUP(C1440,[1]Expense!$A:$A,[1]Expense!$B:$B),"")</f>
        <v/>
      </c>
      <c r="E1440" s="11"/>
      <c r="F1440" s="11"/>
      <c r="G1440" s="23">
        <v>260484283</v>
      </c>
      <c r="H1440" s="11" t="s">
        <v>1411</v>
      </c>
    </row>
    <row r="1441" spans="1:8">
      <c r="A1441" s="6">
        <v>907</v>
      </c>
      <c r="B1441" s="6">
        <v>1440</v>
      </c>
      <c r="D1441" s="9" t="str">
        <f>IFERROR(LOOKUP(C1441,[1]Expense!$A:$A,[1]Expense!$B:$B),"")</f>
        <v/>
      </c>
      <c r="E1441" s="11" t="s">
        <v>1419</v>
      </c>
      <c r="F1441" s="11" t="s">
        <v>43</v>
      </c>
      <c r="G1441" s="23">
        <v>-9476794</v>
      </c>
      <c r="H1441" s="11" t="s">
        <v>1094</v>
      </c>
    </row>
    <row r="1442" spans="1:8">
      <c r="A1442" s="6">
        <v>907</v>
      </c>
      <c r="B1442" s="6">
        <v>1441</v>
      </c>
      <c r="D1442" s="9" t="str">
        <f>IFERROR(LOOKUP(C1442,[1]Expense!$A:$A,[1]Expense!$B:$B),"")</f>
        <v/>
      </c>
      <c r="E1442" s="11" t="s">
        <v>1419</v>
      </c>
      <c r="F1442" s="11" t="s">
        <v>43</v>
      </c>
      <c r="G1442" s="23">
        <v>-106166666</v>
      </c>
      <c r="H1442" s="11" t="s">
        <v>1412</v>
      </c>
    </row>
    <row r="1443" spans="1:8">
      <c r="A1443" s="6">
        <v>907</v>
      </c>
      <c r="B1443" s="6">
        <v>1442</v>
      </c>
      <c r="D1443" s="9" t="str">
        <f>IFERROR(LOOKUP(C1443,[1]Expense!$A:$A,[1]Expense!$B:$B),"")</f>
        <v/>
      </c>
      <c r="E1443" s="11" t="s">
        <v>1419</v>
      </c>
      <c r="F1443" s="11" t="s">
        <v>43</v>
      </c>
      <c r="G1443" s="23">
        <v>-277388970</v>
      </c>
      <c r="H1443" s="11" t="s">
        <v>1413</v>
      </c>
    </row>
    <row r="1444" spans="1:8">
      <c r="A1444" s="6">
        <v>907</v>
      </c>
      <c r="B1444" s="6">
        <v>1443</v>
      </c>
      <c r="D1444" s="9" t="str">
        <f>IFERROR(LOOKUP(C1444,[1]Expense!$A:$A,[1]Expense!$B:$B),"")</f>
        <v/>
      </c>
      <c r="E1444" s="11" t="s">
        <v>1419</v>
      </c>
      <c r="F1444" s="11" t="s">
        <v>43</v>
      </c>
      <c r="G1444" s="23">
        <v>-6967570</v>
      </c>
      <c r="H1444" s="11" t="s">
        <v>1414</v>
      </c>
    </row>
    <row r="1445" spans="1:8">
      <c r="A1445" s="6">
        <v>908</v>
      </c>
      <c r="B1445" s="6">
        <v>1444</v>
      </c>
      <c r="D1445" s="9" t="str">
        <f>IFERROR(LOOKUP(C1445,[1]Expense!$A:$A,[1]Expense!$B:$B),"")</f>
        <v/>
      </c>
      <c r="E1445" s="11" t="s">
        <v>1420</v>
      </c>
      <c r="F1445" s="11" t="s">
        <v>43</v>
      </c>
      <c r="G1445" s="23">
        <v>-19576041</v>
      </c>
      <c r="H1445" s="11" t="s">
        <v>1414</v>
      </c>
    </row>
    <row r="1446" spans="1:8">
      <c r="A1446" s="6">
        <v>908</v>
      </c>
      <c r="B1446" s="6">
        <v>1445</v>
      </c>
      <c r="D1446" s="9" t="str">
        <f>IFERROR(LOOKUP(C1446,[1]Expense!$A:$A,[1]Expense!$B:$B),"")</f>
        <v/>
      </c>
      <c r="E1446" s="11" t="s">
        <v>1420</v>
      </c>
      <c r="F1446" s="11" t="s">
        <v>43</v>
      </c>
      <c r="G1446" s="23">
        <v>-288767810</v>
      </c>
      <c r="H1446" s="11" t="s">
        <v>1415</v>
      </c>
    </row>
    <row r="1447" spans="1:8">
      <c r="A1447" s="6">
        <v>908</v>
      </c>
      <c r="B1447" s="6">
        <v>1446</v>
      </c>
      <c r="D1447" s="9" t="str">
        <f>IFERROR(LOOKUP(C1447,[1]Expense!$A:$A,[1]Expense!$B:$B),"")</f>
        <v/>
      </c>
      <c r="E1447" s="11" t="s">
        <v>1420</v>
      </c>
      <c r="F1447" s="11" t="s">
        <v>43</v>
      </c>
      <c r="G1447" s="23">
        <v>-91656149</v>
      </c>
      <c r="H1447" s="11" t="s">
        <v>1416</v>
      </c>
    </row>
    <row r="1448" spans="1:8">
      <c r="A1448" s="6">
        <v>909</v>
      </c>
      <c r="B1448" s="6">
        <v>1447</v>
      </c>
      <c r="D1448" s="9" t="str">
        <f>IFERROR(LOOKUP(C1448,[1]Expense!$A:$A,[1]Expense!$B:$B),"")</f>
        <v/>
      </c>
      <c r="E1448" s="11"/>
      <c r="F1448" s="11"/>
      <c r="G1448" s="23">
        <v>117975160</v>
      </c>
      <c r="H1448" s="11" t="s">
        <v>1411</v>
      </c>
    </row>
    <row r="1449" spans="1:8">
      <c r="A1449" s="6">
        <v>910</v>
      </c>
      <c r="B1449" s="6">
        <v>1448</v>
      </c>
      <c r="D1449" s="9" t="str">
        <f>IFERROR(LOOKUP(C1449,[1]Expense!$A:$A,[1]Expense!$B:$B),"")</f>
        <v/>
      </c>
      <c r="E1449" s="11"/>
      <c r="F1449" s="11"/>
      <c r="G1449" s="23">
        <v>282024840</v>
      </c>
      <c r="H1449" s="11" t="s">
        <v>1421</v>
      </c>
    </row>
    <row r="1450" spans="1:8">
      <c r="A1450" s="6">
        <v>911</v>
      </c>
      <c r="B1450" s="6">
        <v>1449</v>
      </c>
      <c r="D1450" s="9" t="str">
        <f>IFERROR(LOOKUP(C1450,[1]Expense!$A:$A,[1]Expense!$B:$B),"")</f>
        <v/>
      </c>
      <c r="E1450" s="11" t="s">
        <v>1423</v>
      </c>
      <c r="F1450" s="11" t="s">
        <v>43</v>
      </c>
      <c r="G1450" s="23">
        <v>-10502581</v>
      </c>
      <c r="H1450" s="11" t="s">
        <v>1416</v>
      </c>
    </row>
    <row r="1451" spans="1:8">
      <c r="A1451" s="6">
        <v>911</v>
      </c>
      <c r="B1451" s="6">
        <v>1450</v>
      </c>
      <c r="D1451" s="9" t="str">
        <f>IFERROR(LOOKUP(C1451,[1]Expense!$A:$A,[1]Expense!$B:$B),"")</f>
        <v/>
      </c>
      <c r="E1451" s="11" t="s">
        <v>1423</v>
      </c>
      <c r="F1451" s="11" t="s">
        <v>43</v>
      </c>
      <c r="G1451" s="23">
        <v>-389497419</v>
      </c>
      <c r="H1451" s="11" t="s">
        <v>1422</v>
      </c>
    </row>
    <row r="1452" spans="1:8">
      <c r="A1452" s="6">
        <v>912</v>
      </c>
      <c r="B1452" s="6">
        <v>1451</v>
      </c>
      <c r="D1452" s="9" t="str">
        <f>IFERROR(LOOKUP(C1452,[1]Expense!$A:$A,[1]Expense!$B:$B),"")</f>
        <v/>
      </c>
      <c r="E1452" s="11"/>
      <c r="F1452" s="11"/>
      <c r="G1452" s="23">
        <v>483066583</v>
      </c>
      <c r="H1452" s="11" t="s">
        <v>1425</v>
      </c>
    </row>
    <row r="1453" spans="1:8">
      <c r="A1453" s="6">
        <v>913</v>
      </c>
      <c r="B1453" s="6">
        <v>1452</v>
      </c>
      <c r="D1453" s="9" t="str">
        <f>IFERROR(LOOKUP(C1453,[1]Expense!$A:$A,[1]Expense!$B:$B),"")</f>
        <v/>
      </c>
      <c r="E1453" s="11"/>
      <c r="F1453" s="11"/>
      <c r="G1453" s="23">
        <v>473244114</v>
      </c>
      <c r="H1453" s="11" t="s">
        <v>1426</v>
      </c>
    </row>
    <row r="1454" spans="1:8">
      <c r="A1454" s="6">
        <v>914</v>
      </c>
      <c r="B1454" s="6">
        <v>1453</v>
      </c>
      <c r="D1454" s="9" t="str">
        <f>IFERROR(LOOKUP(C1454,[1]Expense!$A:$A,[1]Expense!$B:$B),"")</f>
        <v/>
      </c>
      <c r="E1454" s="11"/>
      <c r="F1454" s="11"/>
      <c r="G1454" s="23">
        <v>243689303</v>
      </c>
      <c r="H1454" s="11" t="s">
        <v>1427</v>
      </c>
    </row>
    <row r="1455" spans="1:8">
      <c r="A1455" s="6">
        <v>915</v>
      </c>
      <c r="B1455" s="6">
        <v>1454</v>
      </c>
      <c r="D1455" s="9" t="str">
        <f>IFERROR(LOOKUP(C1455,[1]Expense!$A:$A,[1]Expense!$B:$B),"")</f>
        <v/>
      </c>
      <c r="E1455" s="11"/>
      <c r="F1455" s="11" t="s">
        <v>1308</v>
      </c>
      <c r="G1455" s="23">
        <v>-1200000000</v>
      </c>
      <c r="H1455" s="11" t="s">
        <v>1094</v>
      </c>
    </row>
    <row r="1456" spans="1:8">
      <c r="A1456" s="6">
        <v>916</v>
      </c>
      <c r="B1456" s="6">
        <v>1455</v>
      </c>
      <c r="D1456" s="9" t="str">
        <f>IFERROR(LOOKUP(C1456,[1]Expense!$A:$A,[1]Expense!$B:$B),"")</f>
        <v/>
      </c>
      <c r="E1456" s="11"/>
      <c r="F1456" s="11"/>
      <c r="G1456" s="23">
        <v>5000000</v>
      </c>
      <c r="H1456" s="11" t="s">
        <v>1486</v>
      </c>
    </row>
    <row r="1457" spans="1:8">
      <c r="A1457" s="6">
        <v>917</v>
      </c>
      <c r="B1457" s="6">
        <v>1456</v>
      </c>
      <c r="D1457" s="9" t="str">
        <f>IFERROR(LOOKUP(C1457,[1]Expense!$A:$A,[1]Expense!$B:$B),"")</f>
        <v/>
      </c>
      <c r="E1457" s="11"/>
      <c r="F1457" s="11"/>
      <c r="G1457" s="23">
        <v>-2442000</v>
      </c>
      <c r="H1457" s="11" t="s">
        <v>1429</v>
      </c>
    </row>
    <row r="1458" spans="1:8">
      <c r="A1458" s="6">
        <v>918</v>
      </c>
      <c r="B1458" s="6">
        <v>1457</v>
      </c>
      <c r="D1458" s="9" t="str">
        <f>IFERROR(LOOKUP(C1458,[1]Expense!$A:$A,[1]Expense!$B:$B),"")</f>
        <v/>
      </c>
      <c r="E1458" s="11"/>
      <c r="F1458" s="11"/>
      <c r="G1458" s="23">
        <v>-2442000</v>
      </c>
      <c r="H1458" s="11" t="s">
        <v>1430</v>
      </c>
    </row>
    <row r="1459" spans="1:8">
      <c r="A1459" s="6">
        <v>919</v>
      </c>
      <c r="B1459" s="6">
        <v>1458</v>
      </c>
      <c r="D1459" s="9" t="str">
        <f>IFERROR(LOOKUP(C1459,[1]Expense!$A:$A,[1]Expense!$B:$B),"")</f>
        <v/>
      </c>
      <c r="E1459" s="11" t="s">
        <v>1441</v>
      </c>
      <c r="F1459" s="11" t="s">
        <v>43</v>
      </c>
      <c r="G1459" s="23">
        <v>3987680</v>
      </c>
      <c r="H1459" s="11" t="s">
        <v>1431</v>
      </c>
    </row>
    <row r="1460" spans="1:8">
      <c r="A1460" s="6">
        <v>920</v>
      </c>
      <c r="B1460" s="6">
        <v>1459</v>
      </c>
      <c r="D1460" s="9" t="str">
        <f>IFERROR(LOOKUP(C1460,[1]Expense!$A:$A,[1]Expense!$B:$B),"")</f>
        <v/>
      </c>
      <c r="E1460" s="11"/>
      <c r="F1460" s="11"/>
      <c r="G1460" s="23">
        <v>-450000</v>
      </c>
      <c r="H1460" s="11" t="s">
        <v>1432</v>
      </c>
    </row>
    <row r="1461" spans="1:8">
      <c r="A1461" s="6">
        <v>921</v>
      </c>
      <c r="B1461" s="6">
        <v>1460</v>
      </c>
      <c r="D1461" s="9" t="str">
        <f>IFERROR(LOOKUP(C1461,[1]Expense!$A:$A,[1]Expense!$B:$B),"")</f>
        <v/>
      </c>
      <c r="E1461" s="11"/>
      <c r="F1461" s="11"/>
      <c r="G1461" s="23">
        <v>-450000</v>
      </c>
      <c r="H1461" s="11" t="s">
        <v>1433</v>
      </c>
    </row>
    <row r="1462" spans="1:8">
      <c r="A1462" s="6">
        <v>922</v>
      </c>
      <c r="B1462" s="6">
        <v>1461</v>
      </c>
      <c r="D1462" s="9" t="str">
        <f>IFERROR(LOOKUP(C1462,[1]Expense!$A:$A,[1]Expense!$B:$B),"")</f>
        <v/>
      </c>
      <c r="E1462" s="11"/>
      <c r="F1462" s="11"/>
      <c r="G1462" s="23">
        <v>-450000</v>
      </c>
      <c r="H1462" s="11" t="s">
        <v>1457</v>
      </c>
    </row>
    <row r="1463" spans="1:8">
      <c r="A1463" s="6">
        <v>923</v>
      </c>
      <c r="B1463" s="6">
        <v>1462</v>
      </c>
      <c r="D1463" s="9" t="str">
        <f>IFERROR(LOOKUP(C1463,[1]Expense!$A:$A,[1]Expense!$B:$B),"")</f>
        <v/>
      </c>
      <c r="E1463" s="11"/>
      <c r="F1463" s="11"/>
      <c r="G1463" s="23">
        <v>-450000</v>
      </c>
      <c r="H1463" s="11" t="s">
        <v>1434</v>
      </c>
    </row>
    <row r="1464" spans="1:8">
      <c r="A1464" s="6">
        <v>924</v>
      </c>
      <c r="B1464" s="6">
        <v>1463</v>
      </c>
      <c r="D1464" s="9" t="str">
        <f>IFERROR(LOOKUP(C1464,[1]Expense!$A:$A,[1]Expense!$B:$B),"")</f>
        <v/>
      </c>
      <c r="E1464" s="11"/>
      <c r="F1464" s="11"/>
      <c r="G1464" s="23">
        <v>-450000</v>
      </c>
      <c r="H1464" s="11" t="s">
        <v>1435</v>
      </c>
    </row>
    <row r="1465" spans="1:8">
      <c r="A1465" s="6">
        <v>925</v>
      </c>
      <c r="B1465" s="6">
        <v>1464</v>
      </c>
      <c r="D1465" s="9" t="str">
        <f>IFERROR(LOOKUP(C1465,[1]Expense!$A:$A,[1]Expense!$B:$B),"")</f>
        <v/>
      </c>
      <c r="E1465" s="11"/>
      <c r="F1465" s="11"/>
      <c r="G1465" s="23">
        <v>-330960</v>
      </c>
      <c r="H1465" s="11" t="s">
        <v>1436</v>
      </c>
    </row>
    <row r="1466" spans="1:8">
      <c r="A1466" s="6">
        <v>926</v>
      </c>
      <c r="B1466" s="6">
        <v>1465</v>
      </c>
      <c r="D1466" s="9" t="str">
        <f>IFERROR(LOOKUP(C1466,[1]Expense!$A:$A,[1]Expense!$B:$B),"")</f>
        <v/>
      </c>
      <c r="E1466" s="11"/>
      <c r="F1466" s="11"/>
      <c r="G1466" s="23">
        <v>-450000</v>
      </c>
      <c r="H1466" s="11" t="s">
        <v>1437</v>
      </c>
    </row>
    <row r="1467" spans="1:8">
      <c r="A1467" s="6">
        <v>927</v>
      </c>
      <c r="B1467" s="6">
        <v>1466</v>
      </c>
      <c r="D1467" s="9" t="str">
        <f>IFERROR(LOOKUP(C1467,[1]Expense!$A:$A,[1]Expense!$B:$B),"")</f>
        <v/>
      </c>
      <c r="E1467" s="11"/>
      <c r="F1467" s="11"/>
      <c r="G1467" s="23">
        <v>-225000</v>
      </c>
      <c r="H1467" s="11" t="s">
        <v>1458</v>
      </c>
    </row>
    <row r="1468" spans="1:8">
      <c r="A1468" s="6">
        <v>928</v>
      </c>
      <c r="B1468" s="6">
        <v>1467</v>
      </c>
      <c r="D1468" s="9" t="str">
        <f>IFERROR(LOOKUP(C1468,[1]Expense!$A:$A,[1]Expense!$B:$B),"")</f>
        <v/>
      </c>
      <c r="E1468" s="11"/>
      <c r="F1468" s="11"/>
      <c r="G1468" s="23">
        <v>-600000</v>
      </c>
      <c r="H1468" s="11" t="s">
        <v>1438</v>
      </c>
    </row>
    <row r="1469" spans="1:8">
      <c r="A1469" s="6">
        <v>929</v>
      </c>
      <c r="B1469" s="6">
        <v>1468</v>
      </c>
      <c r="D1469" s="9" t="str">
        <f>IFERROR(LOOKUP(C1469,[1]Expense!$A:$A,[1]Expense!$B:$B),"")</f>
        <v/>
      </c>
      <c r="E1469" s="11"/>
      <c r="F1469" s="11"/>
      <c r="G1469" s="23">
        <v>-65860</v>
      </c>
      <c r="H1469" s="11" t="s">
        <v>1439</v>
      </c>
    </row>
    <row r="1470" spans="1:8">
      <c r="A1470" s="6">
        <v>929</v>
      </c>
      <c r="B1470" s="6">
        <v>1469</v>
      </c>
      <c r="D1470" s="9" t="str">
        <f>IFERROR(LOOKUP(C1470,[1]Expense!$A:$A,[1]Expense!$B:$B),"")</f>
        <v/>
      </c>
      <c r="E1470" s="11"/>
      <c r="F1470" s="11"/>
      <c r="G1470" s="23">
        <v>-65860</v>
      </c>
      <c r="H1470" s="11" t="s">
        <v>1440</v>
      </c>
    </row>
    <row r="1471" spans="1:8">
      <c r="A1471" s="6">
        <v>930</v>
      </c>
      <c r="B1471" s="6">
        <v>1470</v>
      </c>
      <c r="D1471" s="9" t="str">
        <f>IFERROR(LOOKUP(C1471,[1]Expense!$A:$A,[1]Expense!$B:$B),"")</f>
        <v/>
      </c>
      <c r="E1471" s="11"/>
      <c r="F1471" s="11"/>
      <c r="G1471" s="23">
        <v>5000000</v>
      </c>
      <c r="H1471" s="11" t="s">
        <v>1486</v>
      </c>
    </row>
    <row r="1472" spans="1:8">
      <c r="A1472" s="6">
        <v>931</v>
      </c>
      <c r="B1472" s="6">
        <v>1471</v>
      </c>
      <c r="D1472" s="9" t="str">
        <f>IFERROR(LOOKUP(C1472,[1]Expense!$A:$A,[1]Expense!$B:$B),"")</f>
        <v/>
      </c>
      <c r="E1472" s="11"/>
      <c r="F1472" s="11"/>
      <c r="G1472" s="22">
        <v>-670180</v>
      </c>
      <c r="H1472" s="11" t="s">
        <v>1442</v>
      </c>
    </row>
    <row r="1473" spans="1:8">
      <c r="A1473" s="6">
        <v>932</v>
      </c>
      <c r="B1473" s="6">
        <v>1472</v>
      </c>
      <c r="D1473" s="9" t="str">
        <f>IFERROR(LOOKUP(C1473,[1]Expense!$A:$A,[1]Expense!$B:$B),"")</f>
        <v/>
      </c>
      <c r="E1473" s="11"/>
      <c r="F1473" s="11"/>
      <c r="G1473" s="22">
        <v>-3987680</v>
      </c>
      <c r="H1473" s="11" t="s">
        <v>1396</v>
      </c>
    </row>
    <row r="1474" spans="1:8">
      <c r="A1474" s="6">
        <v>933</v>
      </c>
      <c r="B1474" s="6">
        <v>1473</v>
      </c>
      <c r="D1474" s="9" t="str">
        <f>IFERROR(LOOKUP(C1474,[1]Expense!$A:$A,[1]Expense!$B:$B),"")</f>
        <v/>
      </c>
      <c r="E1474" s="11"/>
      <c r="F1474" s="11"/>
      <c r="G1474" s="22">
        <v>-30000</v>
      </c>
      <c r="H1474" s="11" t="s">
        <v>1290</v>
      </c>
    </row>
    <row r="1475" spans="1:8">
      <c r="A1475" s="6">
        <v>934</v>
      </c>
      <c r="B1475" s="6">
        <v>1474</v>
      </c>
      <c r="D1475" s="9" t="str">
        <f>IFERROR(LOOKUP(C1475,[1]Expense!$A:$A,[1]Expense!$B:$B),"")</f>
        <v/>
      </c>
      <c r="E1475" s="11" t="s">
        <v>1447</v>
      </c>
      <c r="F1475" s="11" t="s">
        <v>43</v>
      </c>
      <c r="G1475" s="22">
        <v>494719588</v>
      </c>
      <c r="H1475" s="11" t="s">
        <v>1421</v>
      </c>
    </row>
    <row r="1476" spans="1:8">
      <c r="A1476" s="6">
        <v>935</v>
      </c>
      <c r="B1476" s="6">
        <v>1475</v>
      </c>
      <c r="D1476" s="9" t="str">
        <f>IFERROR(LOOKUP(C1476,[1]Expense!$A:$A,[1]Expense!$B:$B),"")</f>
        <v/>
      </c>
      <c r="E1476" s="11" t="s">
        <v>1447</v>
      </c>
      <c r="F1476" s="11" t="s">
        <v>43</v>
      </c>
      <c r="G1476" s="22">
        <v>5280412</v>
      </c>
      <c r="H1476" s="11" t="s">
        <v>1443</v>
      </c>
    </row>
    <row r="1477" spans="1:8">
      <c r="A1477" s="6">
        <v>936</v>
      </c>
      <c r="B1477" s="6">
        <v>1476</v>
      </c>
      <c r="D1477" s="9" t="str">
        <f>IFERROR(LOOKUP(C1477,[1]Expense!$A:$A,[1]Expense!$B:$B),"")</f>
        <v/>
      </c>
      <c r="E1477" s="11"/>
      <c r="F1477" s="11"/>
      <c r="G1477" s="22">
        <v>-333715203</v>
      </c>
      <c r="H1477" s="11" t="s">
        <v>1422</v>
      </c>
    </row>
    <row r="1478" spans="1:8">
      <c r="A1478" s="6">
        <v>936</v>
      </c>
      <c r="B1478" s="6">
        <v>1477</v>
      </c>
      <c r="D1478" s="9" t="str">
        <f>IFERROR(LOOKUP(C1478,[1]Expense!$A:$A,[1]Expense!$B:$B),"")</f>
        <v/>
      </c>
      <c r="E1478" s="11"/>
      <c r="F1478" s="11"/>
      <c r="G1478" s="22">
        <v>-13722222</v>
      </c>
      <c r="H1478" s="11" t="s">
        <v>1444</v>
      </c>
    </row>
    <row r="1479" spans="1:8">
      <c r="A1479" s="6">
        <v>936</v>
      </c>
      <c r="B1479" s="6">
        <v>1478</v>
      </c>
      <c r="D1479" s="9" t="str">
        <f>IFERROR(LOOKUP(C1479,[1]Expense!$A:$A,[1]Expense!$B:$B),"")</f>
        <v/>
      </c>
      <c r="E1479" s="11"/>
      <c r="F1479" s="11"/>
      <c r="G1479" s="22">
        <v>-152562575</v>
      </c>
      <c r="H1479" s="11" t="s">
        <v>1445</v>
      </c>
    </row>
    <row r="1480" spans="1:8">
      <c r="A1480" s="6">
        <v>937</v>
      </c>
      <c r="B1480" s="6">
        <v>1479</v>
      </c>
      <c r="D1480" s="9" t="str">
        <f>IFERROR(LOOKUP(C1480,[1]Expense!$A:$A,[1]Expense!$B:$B),"")</f>
        <v/>
      </c>
      <c r="E1480" s="11" t="s">
        <v>1470</v>
      </c>
      <c r="F1480" s="11" t="s">
        <v>1308</v>
      </c>
      <c r="G1480" s="22">
        <v>4805960</v>
      </c>
      <c r="H1480" s="11" t="s">
        <v>1459</v>
      </c>
    </row>
    <row r="1481" spans="1:8">
      <c r="A1481" s="6">
        <v>938</v>
      </c>
      <c r="B1481" s="6">
        <v>1480</v>
      </c>
      <c r="D1481" s="9" t="str">
        <f>IFERROR(LOOKUP(C1481,[1]Expense!$A:$A,[1]Expense!$B:$B),"")</f>
        <v/>
      </c>
      <c r="E1481" s="11"/>
      <c r="F1481" s="11"/>
      <c r="G1481" s="22">
        <v>-450000</v>
      </c>
      <c r="H1481" s="11" t="s">
        <v>1460</v>
      </c>
    </row>
    <row r="1482" spans="1:8">
      <c r="A1482" s="6">
        <v>939</v>
      </c>
      <c r="B1482" s="6">
        <v>1481</v>
      </c>
      <c r="D1482" s="9" t="str">
        <f>IFERROR(LOOKUP(C1482,[1]Expense!$A:$A,[1]Expense!$B:$B),"")</f>
        <v/>
      </c>
      <c r="E1482" s="11"/>
      <c r="F1482" s="11"/>
      <c r="G1482" s="22">
        <v>-450000</v>
      </c>
      <c r="H1482" s="11" t="s">
        <v>1461</v>
      </c>
    </row>
    <row r="1483" spans="1:8">
      <c r="A1483" s="6">
        <v>940</v>
      </c>
      <c r="B1483" s="6">
        <v>1482</v>
      </c>
      <c r="D1483" s="9" t="str">
        <f>IFERROR(LOOKUP(C1483,[1]Expense!$A:$A,[1]Expense!$B:$B),"")</f>
        <v/>
      </c>
      <c r="E1483" s="11"/>
      <c r="F1483" s="11"/>
      <c r="G1483" s="22">
        <v>-450000</v>
      </c>
      <c r="H1483" s="11" t="s">
        <v>1462</v>
      </c>
    </row>
    <row r="1484" spans="1:8">
      <c r="A1484" s="6">
        <v>941</v>
      </c>
      <c r="B1484" s="6">
        <v>1483</v>
      </c>
      <c r="D1484" s="9" t="str">
        <f>IFERROR(LOOKUP(C1484,[1]Expense!$A:$A,[1]Expense!$B:$B),"")</f>
        <v/>
      </c>
      <c r="E1484" s="11"/>
      <c r="F1484" s="11"/>
      <c r="G1484" s="22">
        <v>-375000</v>
      </c>
      <c r="H1484" s="11" t="s">
        <v>1463</v>
      </c>
    </row>
    <row r="1485" spans="1:8">
      <c r="A1485" s="6">
        <v>942</v>
      </c>
      <c r="B1485" s="6">
        <v>1484</v>
      </c>
      <c r="D1485" s="9" t="str">
        <f>IFERROR(LOOKUP(C1485,[1]Expense!$A:$A,[1]Expense!$B:$B),"")</f>
        <v/>
      </c>
      <c r="E1485" s="11"/>
      <c r="F1485" s="11"/>
      <c r="G1485" s="22">
        <v>-450000</v>
      </c>
      <c r="H1485" s="11" t="s">
        <v>1464</v>
      </c>
    </row>
    <row r="1486" spans="1:8">
      <c r="A1486" s="6">
        <v>943</v>
      </c>
      <c r="B1486" s="6">
        <v>1485</v>
      </c>
      <c r="D1486" s="9" t="str">
        <f>IFERROR(LOOKUP(C1486,[1]Expense!$A:$A,[1]Expense!$B:$B),"")</f>
        <v/>
      </c>
      <c r="E1486" s="11"/>
      <c r="F1486" s="11"/>
      <c r="G1486" s="22">
        <v>-330960</v>
      </c>
      <c r="H1486" s="11" t="s">
        <v>1465</v>
      </c>
    </row>
    <row r="1487" spans="1:8">
      <c r="A1487" s="6">
        <v>944</v>
      </c>
      <c r="B1487" s="6">
        <v>1486</v>
      </c>
      <c r="D1487" s="9" t="str">
        <f>IFERROR(LOOKUP(C1487,[1]Expense!$A:$A,[1]Expense!$B:$B),"")</f>
        <v/>
      </c>
      <c r="E1487" s="11"/>
      <c r="F1487" s="11"/>
      <c r="G1487" s="22">
        <v>-450000</v>
      </c>
      <c r="H1487" s="11" t="s">
        <v>1466</v>
      </c>
    </row>
    <row r="1488" spans="1:8">
      <c r="A1488" s="6">
        <v>945</v>
      </c>
      <c r="B1488" s="6">
        <v>1487</v>
      </c>
      <c r="D1488" s="9" t="str">
        <f>IFERROR(LOOKUP(C1488,[1]Expense!$A:$A,[1]Expense!$B:$B),"")</f>
        <v/>
      </c>
      <c r="E1488" s="11"/>
      <c r="F1488" s="11"/>
      <c r="G1488" s="22">
        <v>-250000</v>
      </c>
      <c r="H1488" s="11" t="s">
        <v>1467</v>
      </c>
    </row>
    <row r="1489" spans="1:8">
      <c r="A1489" s="6">
        <v>946</v>
      </c>
      <c r="B1489" s="6">
        <v>1488</v>
      </c>
      <c r="D1489" s="9" t="str">
        <f>IFERROR(LOOKUP(C1489,[1]Expense!$A:$A,[1]Expense!$B:$B),"")</f>
        <v/>
      </c>
      <c r="E1489" s="11"/>
      <c r="F1489" s="11"/>
      <c r="G1489" s="22">
        <v>-250000</v>
      </c>
      <c r="H1489" s="11" t="s">
        <v>1468</v>
      </c>
    </row>
    <row r="1490" spans="1:8">
      <c r="A1490" s="6">
        <v>947</v>
      </c>
      <c r="B1490" s="6">
        <v>1489</v>
      </c>
      <c r="D1490" s="9" t="str">
        <f>IFERROR(LOOKUP(C1490,[1]Expense!$A:$A,[1]Expense!$B:$B),"")</f>
        <v/>
      </c>
      <c r="E1490" s="11"/>
      <c r="F1490" s="11"/>
      <c r="G1490" s="23">
        <v>-150000</v>
      </c>
      <c r="H1490" s="11" t="s">
        <v>1469</v>
      </c>
    </row>
    <row r="1491" spans="1:8">
      <c r="A1491" s="6">
        <v>948</v>
      </c>
      <c r="B1491" s="6">
        <v>1490</v>
      </c>
      <c r="D1491" s="9" t="str">
        <f>IFERROR(LOOKUP(C1491,[1]Expense!$A:$A,[1]Expense!$B:$B),"")</f>
        <v/>
      </c>
      <c r="E1491" s="11"/>
      <c r="F1491" s="11"/>
      <c r="G1491" s="23">
        <v>-500000</v>
      </c>
      <c r="H1491" s="11" t="s">
        <v>1359</v>
      </c>
    </row>
    <row r="1492" spans="1:8">
      <c r="A1492" s="6">
        <v>949</v>
      </c>
      <c r="B1492" s="6">
        <v>1491</v>
      </c>
      <c r="D1492" s="9" t="str">
        <f>IFERROR(LOOKUP(C1492,[1]Expense!$A:$A,[1]Expense!$B:$B),"")</f>
        <v/>
      </c>
      <c r="E1492" s="11"/>
      <c r="F1492" s="11"/>
      <c r="G1492" s="23">
        <v>5000000</v>
      </c>
      <c r="H1492" s="11" t="s">
        <v>1443</v>
      </c>
    </row>
    <row r="1493" spans="1:8">
      <c r="A1493" s="6">
        <v>950</v>
      </c>
      <c r="B1493" s="6">
        <v>1492</v>
      </c>
      <c r="D1493" s="9" t="str">
        <f>IFERROR(LOOKUP(C1493,[1]Expense!$A:$A,[1]Expense!$B:$B),"")</f>
        <v/>
      </c>
      <c r="E1493" s="11"/>
      <c r="F1493" s="11"/>
      <c r="G1493" s="23">
        <v>-4805960</v>
      </c>
      <c r="H1493" s="11" t="s">
        <v>1459</v>
      </c>
    </row>
    <row r="1494" spans="1:8">
      <c r="A1494" s="6">
        <v>951</v>
      </c>
      <c r="B1494" s="6">
        <v>1493</v>
      </c>
      <c r="D1494" s="9" t="str">
        <f>IFERROR(LOOKUP(C1494,[1]Expense!$A:$A,[1]Expense!$B:$B),"")</f>
        <v/>
      </c>
      <c r="E1494" s="11"/>
      <c r="F1494" s="11"/>
      <c r="G1494" s="23">
        <v>-30958</v>
      </c>
      <c r="H1494" s="11" t="s">
        <v>1471</v>
      </c>
    </row>
    <row r="1495" spans="1:8">
      <c r="A1495" s="6">
        <v>952</v>
      </c>
      <c r="B1495" s="6">
        <v>1494</v>
      </c>
      <c r="D1495" s="9" t="str">
        <f>IFERROR(LOOKUP(C1495,[1]Expense!$A:$A,[1]Expense!$B:$B),"")</f>
        <v/>
      </c>
      <c r="E1495" s="11"/>
      <c r="F1495" s="11"/>
      <c r="G1495" s="23">
        <v>6155479</v>
      </c>
      <c r="H1495" s="11" t="s">
        <v>1443</v>
      </c>
    </row>
    <row r="1496" spans="1:8">
      <c r="A1496" s="6">
        <v>953</v>
      </c>
      <c r="B1496" s="6">
        <v>1495</v>
      </c>
      <c r="D1496" s="9" t="str">
        <f>IFERROR(LOOKUP(C1496,[1]Expense!$A:$A,[1]Expense!$B:$B),"")</f>
        <v/>
      </c>
      <c r="E1496" s="11"/>
      <c r="F1496" s="11"/>
      <c r="G1496" s="23">
        <v>-6124521</v>
      </c>
      <c r="H1496" s="11" t="s">
        <v>1472</v>
      </c>
    </row>
    <row r="1497" spans="1:8">
      <c r="A1497" s="6">
        <v>954</v>
      </c>
      <c r="B1497" s="6">
        <v>1496</v>
      </c>
      <c r="D1497" s="9" t="str">
        <f>IFERROR(LOOKUP(C1497,[1]Expense!$A:$A,[1]Expense!$B:$B),"")</f>
        <v/>
      </c>
      <c r="E1497" s="11"/>
      <c r="F1497" s="11"/>
      <c r="G1497" s="23">
        <v>200000000</v>
      </c>
      <c r="H1497" s="11" t="s">
        <v>1443</v>
      </c>
    </row>
    <row r="1498" spans="1:8">
      <c r="A1498" s="6">
        <v>955</v>
      </c>
      <c r="B1498" s="6">
        <v>1497</v>
      </c>
      <c r="D1498" s="9" t="str">
        <f>IFERROR(LOOKUP(C1498,[1]Expense!$A:$A,[1]Expense!$B:$B),"")</f>
        <v/>
      </c>
      <c r="E1498" s="11" t="s">
        <v>1485</v>
      </c>
      <c r="F1498" s="11" t="s">
        <v>1308</v>
      </c>
      <c r="G1498" s="23">
        <v>-200000000</v>
      </c>
      <c r="H1498" s="11" t="s">
        <v>1445</v>
      </c>
    </row>
    <row r="1499" spans="1:8">
      <c r="A1499" s="6">
        <v>956</v>
      </c>
      <c r="B1499" s="6">
        <v>1498</v>
      </c>
      <c r="D1499" s="9" t="str">
        <f>IFERROR(LOOKUP(C1499,[1]Expense!$A:$A,[1]Expense!$B:$B),"")</f>
        <v/>
      </c>
      <c r="E1499" s="11"/>
      <c r="F1499" s="11"/>
      <c r="G1499" s="23">
        <v>5000000</v>
      </c>
      <c r="H1499" s="11" t="s">
        <v>1443</v>
      </c>
    </row>
    <row r="1500" spans="1:8">
      <c r="A1500" s="6">
        <v>957</v>
      </c>
      <c r="B1500" s="6">
        <v>1499</v>
      </c>
      <c r="D1500" s="9" t="str">
        <f>IFERROR(LOOKUP(C1500,[1]Expense!$A:$A,[1]Expense!$B:$B),"")</f>
        <v/>
      </c>
      <c r="E1500" s="11"/>
      <c r="F1500" s="11"/>
      <c r="G1500" s="23">
        <v>-3555960</v>
      </c>
      <c r="H1500" s="11" t="s">
        <v>1473</v>
      </c>
    </row>
    <row r="1501" spans="1:8">
      <c r="A1501" s="6">
        <v>958</v>
      </c>
      <c r="B1501" s="6">
        <v>1500</v>
      </c>
      <c r="D1501" s="9" t="str">
        <f>IFERROR(LOOKUP(C1501,[1]Expense!$A:$A,[1]Expense!$B:$B),"")</f>
        <v/>
      </c>
      <c r="E1501" s="11" t="s">
        <v>1484</v>
      </c>
      <c r="F1501" s="11" t="s">
        <v>43</v>
      </c>
      <c r="G1501" s="23">
        <v>3555960</v>
      </c>
      <c r="H1501" s="11" t="s">
        <v>1473</v>
      </c>
    </row>
    <row r="1502" spans="1:8">
      <c r="A1502" s="6">
        <v>959</v>
      </c>
      <c r="B1502" s="6">
        <v>1501</v>
      </c>
      <c r="D1502" s="9" t="str">
        <f>IFERROR(LOOKUP(C1502,[1]Expense!$A:$A,[1]Expense!$B:$B),"")</f>
        <v/>
      </c>
      <c r="E1502" s="11"/>
      <c r="F1502" s="11"/>
      <c r="G1502" s="23">
        <v>-400000</v>
      </c>
      <c r="H1502" s="11" t="s">
        <v>1474</v>
      </c>
    </row>
    <row r="1503" spans="1:8">
      <c r="A1503" s="6">
        <v>960</v>
      </c>
      <c r="B1503" s="6">
        <v>1502</v>
      </c>
      <c r="D1503" s="9" t="str">
        <f>IFERROR(LOOKUP(C1503,[1]Expense!$A:$A,[1]Expense!$B:$B),"")</f>
        <v/>
      </c>
      <c r="E1503" s="11"/>
      <c r="F1503" s="11"/>
      <c r="G1503" s="23">
        <v>-600000</v>
      </c>
      <c r="H1503" s="11" t="s">
        <v>1475</v>
      </c>
    </row>
    <row r="1504" spans="1:8">
      <c r="A1504" s="6">
        <v>961</v>
      </c>
      <c r="B1504" s="6">
        <v>1503</v>
      </c>
      <c r="D1504" s="9" t="str">
        <f>IFERROR(LOOKUP(C1504,[1]Expense!$A:$A,[1]Expense!$B:$B),"")</f>
        <v/>
      </c>
      <c r="E1504" s="11"/>
      <c r="F1504" s="11"/>
      <c r="G1504" s="23">
        <v>-300000</v>
      </c>
      <c r="H1504" s="11" t="s">
        <v>1476</v>
      </c>
    </row>
    <row r="1505" spans="1:8">
      <c r="A1505" s="6">
        <v>962</v>
      </c>
      <c r="B1505" s="6">
        <v>1504</v>
      </c>
      <c r="D1505" s="9" t="str">
        <f>IFERROR(LOOKUP(C1505,[1]Expense!$A:$A,[1]Expense!$B:$B),"")</f>
        <v/>
      </c>
      <c r="E1505" s="11"/>
      <c r="G1505" s="23">
        <v>-450000</v>
      </c>
      <c r="H1505" s="11" t="s">
        <v>1477</v>
      </c>
    </row>
    <row r="1506" spans="1:8">
      <c r="A1506" s="6">
        <v>963</v>
      </c>
      <c r="B1506" s="6">
        <v>1505</v>
      </c>
      <c r="D1506" s="9" t="str">
        <f>IFERROR(LOOKUP(C1506,[1]Expense!$A:$A,[1]Expense!$B:$B),"")</f>
        <v/>
      </c>
      <c r="E1506" s="11"/>
      <c r="G1506" s="22">
        <v>-375000</v>
      </c>
      <c r="H1506" s="11" t="s">
        <v>1478</v>
      </c>
    </row>
    <row r="1507" spans="1:8">
      <c r="A1507" s="6">
        <v>964</v>
      </c>
      <c r="B1507" s="6">
        <v>1506</v>
      </c>
      <c r="D1507" s="9" t="str">
        <f>IFERROR(LOOKUP(C1507,[1]Expense!$A:$A,[1]Expense!$B:$B),"")</f>
        <v/>
      </c>
      <c r="E1507" s="11"/>
      <c r="F1507" s="11"/>
      <c r="G1507" s="22">
        <v>-450000</v>
      </c>
      <c r="H1507" s="11" t="s">
        <v>1479</v>
      </c>
    </row>
    <row r="1508" spans="1:8">
      <c r="A1508" s="6">
        <v>965</v>
      </c>
      <c r="B1508" s="6">
        <v>1507</v>
      </c>
      <c r="D1508" s="9" t="str">
        <f>IFERROR(LOOKUP(C1508,[1]Expense!$A:$A,[1]Expense!$B:$B),"")</f>
        <v/>
      </c>
      <c r="E1508" s="11"/>
      <c r="F1508" s="11"/>
      <c r="G1508" s="22">
        <v>-450000</v>
      </c>
      <c r="H1508" s="11" t="s">
        <v>1480</v>
      </c>
    </row>
    <row r="1509" spans="1:8">
      <c r="A1509" s="6">
        <v>966</v>
      </c>
      <c r="B1509" s="6">
        <v>1508</v>
      </c>
      <c r="D1509" s="9" t="str">
        <f>IFERROR(LOOKUP(C1509,[1]Expense!$A:$A,[1]Expense!$B:$B),"")</f>
        <v/>
      </c>
      <c r="E1509" s="11"/>
      <c r="F1509" s="11"/>
      <c r="G1509" s="22">
        <v>-330960</v>
      </c>
      <c r="H1509" s="11" t="s">
        <v>1481</v>
      </c>
    </row>
    <row r="1510" spans="1:8">
      <c r="A1510" s="6">
        <v>967</v>
      </c>
      <c r="B1510" s="6">
        <v>1509</v>
      </c>
      <c r="D1510" s="9" t="str">
        <f>IFERROR(LOOKUP(C1510,[1]Expense!$A:$A,[1]Expense!$B:$B),"")</f>
        <v/>
      </c>
      <c r="E1510" s="11"/>
      <c r="F1510" s="11"/>
      <c r="G1510" s="22">
        <v>-450000</v>
      </c>
      <c r="H1510" s="11" t="s">
        <v>1482</v>
      </c>
    </row>
    <row r="1511" spans="1:8">
      <c r="A1511" s="6">
        <v>968</v>
      </c>
      <c r="B1511" s="6">
        <v>1510</v>
      </c>
      <c r="D1511" s="9" t="str">
        <f>IFERROR(LOOKUP(C1511,[1]Expense!$A:$A,[1]Expense!$B:$B),"")</f>
        <v/>
      </c>
      <c r="E1511" s="11"/>
      <c r="F1511" s="11"/>
      <c r="G1511" s="22">
        <v>-450000</v>
      </c>
      <c r="H1511" s="11" t="s">
        <v>1483</v>
      </c>
    </row>
    <row r="1512" spans="1:8">
      <c r="A1512" s="6">
        <v>969</v>
      </c>
      <c r="B1512" s="6">
        <v>1511</v>
      </c>
      <c r="D1512" s="9" t="str">
        <f>IFERROR(LOOKUP(C1512,[1]Expense!$A:$A,[1]Expense!$B:$B),"")</f>
        <v/>
      </c>
      <c r="E1512" s="11"/>
      <c r="F1512" s="11"/>
      <c r="G1512" s="22">
        <v>162023552</v>
      </c>
      <c r="H1512" s="11" t="s">
        <v>1497</v>
      </c>
    </row>
    <row r="1513" spans="1:8">
      <c r="A1513" s="6">
        <v>970</v>
      </c>
      <c r="B1513" s="6">
        <v>1512</v>
      </c>
      <c r="D1513" s="9" t="str">
        <f>IFERROR(LOOKUP(C1513,[1]Expense!$A:$A,[1]Expense!$B:$B),"")</f>
        <v/>
      </c>
      <c r="E1513" s="11"/>
      <c r="F1513" s="11"/>
      <c r="G1513" s="22">
        <v>109733</v>
      </c>
      <c r="H1513" s="11" t="s">
        <v>1498</v>
      </c>
    </row>
    <row r="1514" spans="1:8">
      <c r="A1514" s="6">
        <v>971</v>
      </c>
      <c r="B1514" s="6">
        <v>1513</v>
      </c>
      <c r="D1514" s="9" t="str">
        <f>IFERROR(LOOKUP(C1514,[1]Expense!$A:$A,[1]Expense!$B:$B),"")</f>
        <v/>
      </c>
      <c r="E1514" s="11"/>
      <c r="F1514" s="11"/>
      <c r="G1514" s="22">
        <v>64922207</v>
      </c>
      <c r="H1514" s="11" t="s">
        <v>1499</v>
      </c>
    </row>
    <row r="1515" spans="1:8">
      <c r="A1515" s="6">
        <v>972</v>
      </c>
      <c r="B1515" s="6">
        <v>1514</v>
      </c>
      <c r="D1515" s="9" t="str">
        <f>IFERROR(LOOKUP(C1515,[1]Expense!$A:$A,[1]Expense!$B:$B),"")</f>
        <v/>
      </c>
      <c r="E1515" s="11"/>
      <c r="F1515" s="11"/>
      <c r="G1515" s="22">
        <v>-222603424</v>
      </c>
      <c r="H1515" s="11" t="s">
        <v>1500</v>
      </c>
    </row>
    <row r="1516" spans="1:8">
      <c r="A1516" s="6">
        <v>973</v>
      </c>
      <c r="B1516" s="6">
        <v>1515</v>
      </c>
      <c r="D1516" s="9" t="str">
        <f>IFERROR(LOOKUP(C1516,[1]Expense!$A:$A,[1]Expense!$B:$B),"")</f>
        <v/>
      </c>
      <c r="E1516" s="11"/>
      <c r="F1516" s="11"/>
      <c r="G1516" s="22">
        <v>-4452068</v>
      </c>
      <c r="H1516" s="11" t="s">
        <v>1501</v>
      </c>
    </row>
    <row r="1517" spans="1:8">
      <c r="A1517" s="6">
        <v>974</v>
      </c>
      <c r="B1517" s="6">
        <v>1516</v>
      </c>
      <c r="D1517" s="9" t="str">
        <f>IFERROR(LOOKUP(C1517,[1]Expense!$A:$A,[1]Expense!$B:$B),"")</f>
        <v/>
      </c>
      <c r="E1517" s="11"/>
      <c r="F1517" s="11"/>
      <c r="G1517" s="22">
        <v>3955960</v>
      </c>
      <c r="H1517" s="11" t="s">
        <v>1487</v>
      </c>
    </row>
    <row r="1518" spans="1:8">
      <c r="A1518" s="6">
        <v>975</v>
      </c>
      <c r="B1518" s="6">
        <v>1517</v>
      </c>
      <c r="D1518" s="9" t="str">
        <f>IFERROR(LOOKUP(C1518,[1]Expense!$A:$A,[1]Expense!$B:$B),"")</f>
        <v/>
      </c>
      <c r="E1518" s="11"/>
      <c r="F1518" s="11"/>
      <c r="G1518" s="22">
        <v>-375000</v>
      </c>
      <c r="H1518" s="11" t="s">
        <v>1488</v>
      </c>
    </row>
    <row r="1519" spans="1:8">
      <c r="A1519" s="6">
        <v>976</v>
      </c>
      <c r="B1519" s="6">
        <v>1518</v>
      </c>
      <c r="D1519" s="9" t="str">
        <f>IFERROR(LOOKUP(C1519,[1]Expense!$A:$A,[1]Expense!$B:$B),"")</f>
        <v/>
      </c>
      <c r="E1519" s="11"/>
      <c r="F1519" s="11"/>
      <c r="G1519" s="22">
        <v>-375000</v>
      </c>
      <c r="H1519" s="11" t="s">
        <v>1489</v>
      </c>
    </row>
    <row r="1520" spans="1:8">
      <c r="A1520" s="6">
        <v>977</v>
      </c>
      <c r="B1520" s="6">
        <v>1519</v>
      </c>
      <c r="D1520" s="9" t="str">
        <f>IFERROR(LOOKUP(C1520,[1]Expense!$A:$A,[1]Expense!$B:$B),"")</f>
        <v/>
      </c>
      <c r="E1520" s="11"/>
      <c r="F1520" s="11"/>
      <c r="G1520" s="22">
        <v>-375000</v>
      </c>
      <c r="H1520" s="11" t="s">
        <v>1490</v>
      </c>
    </row>
    <row r="1521" spans="1:8">
      <c r="A1521" s="6">
        <v>978</v>
      </c>
      <c r="B1521" s="6">
        <v>1520</v>
      </c>
      <c r="D1521" s="9" t="str">
        <f>IFERROR(LOOKUP(C1521,[1]Expense!$A:$A,[1]Expense!$B:$B),"")</f>
        <v/>
      </c>
      <c r="E1521" s="11"/>
      <c r="F1521" s="11"/>
      <c r="G1521" s="22">
        <v>-375000</v>
      </c>
      <c r="H1521" s="11" t="s">
        <v>1491</v>
      </c>
    </row>
    <row r="1522" spans="1:8">
      <c r="A1522" s="6">
        <v>979</v>
      </c>
      <c r="B1522" s="6">
        <v>1521</v>
      </c>
      <c r="D1522" s="9" t="str">
        <f>IFERROR(LOOKUP(C1522,[1]Expense!$A:$A,[1]Expense!$B:$B),"")</f>
        <v/>
      </c>
      <c r="E1522" s="11"/>
      <c r="F1522" s="11"/>
      <c r="G1522" s="22">
        <v>-375000</v>
      </c>
      <c r="H1522" s="11" t="s">
        <v>1492</v>
      </c>
    </row>
    <row r="1523" spans="1:8">
      <c r="A1523" s="6">
        <v>980</v>
      </c>
      <c r="B1523" s="6">
        <v>1522</v>
      </c>
      <c r="D1523" s="9" t="str">
        <f>IFERROR(LOOKUP(C1523,[1]Expense!$A:$A,[1]Expense!$B:$B),"")</f>
        <v/>
      </c>
      <c r="E1523" s="11"/>
      <c r="F1523" s="11"/>
      <c r="G1523" s="22">
        <v>-330960</v>
      </c>
      <c r="H1523" s="11" t="s">
        <v>1493</v>
      </c>
    </row>
    <row r="1524" spans="1:8">
      <c r="A1524" s="6">
        <v>981</v>
      </c>
      <c r="B1524" s="6">
        <v>1523</v>
      </c>
      <c r="D1524" s="9" t="str">
        <f>IFERROR(LOOKUP(C1524,[1]Expense!$A:$A,[1]Expense!$B:$B),"")</f>
        <v/>
      </c>
      <c r="E1524" s="11"/>
      <c r="F1524" s="11"/>
      <c r="G1524" s="22">
        <v>-375000</v>
      </c>
      <c r="H1524" s="11" t="s">
        <v>1494</v>
      </c>
    </row>
    <row r="1525" spans="1:8">
      <c r="A1525" s="6">
        <v>982</v>
      </c>
      <c r="B1525" s="6">
        <v>1524</v>
      </c>
      <c r="D1525" s="9" t="str">
        <f>IFERROR(LOOKUP(C1525,[1]Expense!$A:$A,[1]Expense!$B:$B),"")</f>
        <v/>
      </c>
      <c r="E1525" s="11"/>
      <c r="F1525" s="11"/>
      <c r="G1525" s="22">
        <v>-375000</v>
      </c>
      <c r="H1525" s="11" t="s">
        <v>1495</v>
      </c>
    </row>
    <row r="1526" spans="1:8">
      <c r="A1526" s="6">
        <v>983</v>
      </c>
      <c r="B1526" s="6">
        <v>1525</v>
      </c>
      <c r="D1526" s="9" t="str">
        <f>IFERROR(LOOKUP(C1526,[1]Expense!$A:$A,[1]Expense!$B:$B),"")</f>
        <v/>
      </c>
      <c r="E1526" s="11"/>
      <c r="F1526" s="11"/>
      <c r="G1526" s="22">
        <v>-400000</v>
      </c>
      <c r="H1526" s="11" t="s">
        <v>1496</v>
      </c>
    </row>
    <row r="1527" spans="1:8">
      <c r="A1527" s="6">
        <v>984</v>
      </c>
      <c r="B1527" s="6">
        <v>1526</v>
      </c>
      <c r="D1527" s="9" t="str">
        <f>IFERROR(LOOKUP(C1527,[1]Expense!$A:$A,[1]Expense!$B:$B),"")</f>
        <v/>
      </c>
      <c r="E1527" s="11"/>
      <c r="F1527" s="11"/>
      <c r="G1527" s="22">
        <v>5000000</v>
      </c>
      <c r="H1527" s="11" t="s">
        <v>1486</v>
      </c>
    </row>
    <row r="1528" spans="1:8">
      <c r="A1528" s="6">
        <v>985</v>
      </c>
      <c r="B1528" s="6">
        <v>1527</v>
      </c>
      <c r="D1528" s="9" t="str">
        <f>IFERROR(LOOKUP(C1528,[1]Expense!$A:$A,[1]Expense!$B:$B),"")</f>
        <v/>
      </c>
      <c r="E1528" s="11"/>
      <c r="F1528" s="11"/>
      <c r="G1528" s="22">
        <v>-3955960</v>
      </c>
      <c r="H1528" s="11" t="s">
        <v>1487</v>
      </c>
    </row>
    <row r="1529" spans="1:8">
      <c r="A1529" s="6">
        <v>986</v>
      </c>
      <c r="B1529" s="6">
        <v>1528</v>
      </c>
      <c r="D1529" s="9" t="str">
        <f>IFERROR(LOOKUP(C1529,[1]Expense!$A:$A,[1]Expense!$B:$B),"")</f>
        <v/>
      </c>
      <c r="E1529" s="11"/>
      <c r="F1529" s="11"/>
      <c r="G1529" s="22">
        <v>-600000</v>
      </c>
      <c r="H1529" s="11" t="s">
        <v>1504</v>
      </c>
    </row>
    <row r="1530" spans="1:8">
      <c r="A1530" s="6">
        <v>987</v>
      </c>
      <c r="B1530" s="6">
        <v>1529</v>
      </c>
      <c r="D1530" s="9" t="str">
        <f>IFERROR(LOOKUP(C1530,[1]Expense!$A:$A,[1]Expense!$B:$B),"")</f>
        <v/>
      </c>
      <c r="E1530" s="11"/>
      <c r="F1530" s="11"/>
      <c r="G1530" s="23">
        <v>-600000</v>
      </c>
      <c r="H1530" s="11" t="s">
        <v>1505</v>
      </c>
    </row>
    <row r="1531" spans="1:8">
      <c r="A1531" s="6">
        <v>988</v>
      </c>
      <c r="B1531" s="6">
        <v>1530</v>
      </c>
      <c r="D1531" s="9" t="str">
        <f>IFERROR(LOOKUP(C1531,[1]Expense!$A:$A,[1]Expense!$B:$B),"")</f>
        <v/>
      </c>
      <c r="E1531" s="11"/>
      <c r="F1531" s="11"/>
      <c r="G1531" s="23">
        <v>-150000</v>
      </c>
      <c r="H1531" s="11" t="s">
        <v>1506</v>
      </c>
    </row>
    <row r="1532" spans="1:8">
      <c r="A1532" s="6">
        <v>989</v>
      </c>
      <c r="B1532" s="6">
        <v>1531</v>
      </c>
      <c r="D1532" s="9" t="str">
        <f>IFERROR(LOOKUP(C1532,[1]Expense!$A:$A,[1]Expense!$B:$B),"")</f>
        <v/>
      </c>
      <c r="E1532" s="11"/>
      <c r="F1532" s="11"/>
      <c r="G1532" s="23">
        <v>17562602</v>
      </c>
      <c r="H1532" s="11" t="s">
        <v>1486</v>
      </c>
    </row>
    <row r="1533" spans="1:8">
      <c r="A1533" s="6">
        <v>990</v>
      </c>
      <c r="B1533" s="6">
        <v>1532</v>
      </c>
      <c r="D1533" s="9" t="str">
        <f>IFERROR(LOOKUP(C1533,[1]Expense!$A:$A,[1]Expense!$B:$B),"")</f>
        <v/>
      </c>
      <c r="E1533" s="11"/>
      <c r="F1533" s="11"/>
      <c r="G1533" s="23">
        <v>-2442000</v>
      </c>
      <c r="H1533" s="11" t="s">
        <v>1507</v>
      </c>
    </row>
    <row r="1534" spans="1:8">
      <c r="A1534" s="6">
        <v>991</v>
      </c>
      <c r="B1534" s="6">
        <v>1533</v>
      </c>
      <c r="D1534" s="9" t="str">
        <f>IFERROR(LOOKUP(C1534,[1]Expense!$A:$A,[1]Expense!$B:$B),"")</f>
        <v/>
      </c>
      <c r="E1534" s="11"/>
      <c r="F1534" s="11"/>
      <c r="G1534" s="23">
        <v>-17562602</v>
      </c>
      <c r="H1534" s="11" t="s">
        <v>1508</v>
      </c>
    </row>
    <row r="1535" spans="1:8">
      <c r="A1535" s="6">
        <v>992</v>
      </c>
      <c r="B1535" s="6">
        <v>1534</v>
      </c>
      <c r="D1535" s="9" t="str">
        <f>IFERROR(LOOKUP(C1535,[1]Expense!$A:$A,[1]Expense!$B:$B),"")</f>
        <v/>
      </c>
      <c r="E1535" s="11"/>
      <c r="F1535" s="11"/>
      <c r="G1535" s="23">
        <v>-2710000</v>
      </c>
      <c r="H1535" s="11" t="s">
        <v>1509</v>
      </c>
    </row>
    <row r="1536" spans="1:8">
      <c r="A1536" s="6">
        <v>993</v>
      </c>
      <c r="B1536" s="6">
        <v>1535</v>
      </c>
      <c r="D1536" s="9" t="str">
        <f>IFERROR(LOOKUP(C1536,[1]Expense!$A:$A,[1]Expense!$B:$B),"")</f>
        <v/>
      </c>
      <c r="E1536" s="11" t="s">
        <v>1520</v>
      </c>
      <c r="F1536" s="11" t="s">
        <v>43</v>
      </c>
      <c r="G1536" s="23">
        <v>4455960</v>
      </c>
      <c r="H1536" s="11" t="s">
        <v>1510</v>
      </c>
    </row>
    <row r="1537" spans="1:8">
      <c r="A1537" s="6">
        <v>994</v>
      </c>
      <c r="B1537" s="6">
        <v>1536</v>
      </c>
      <c r="D1537" s="9" t="str">
        <f>IFERROR(LOOKUP(C1537,[1]Expense!$A:$A,[1]Expense!$B:$B),"")</f>
        <v/>
      </c>
      <c r="E1537" s="11"/>
      <c r="F1537" s="11"/>
      <c r="G1537" s="23">
        <v>-450000</v>
      </c>
      <c r="H1537" s="11" t="s">
        <v>1513</v>
      </c>
    </row>
    <row r="1538" spans="1:8">
      <c r="A1538" s="6">
        <v>995</v>
      </c>
      <c r="B1538" s="6">
        <v>1537</v>
      </c>
      <c r="D1538" s="9" t="str">
        <f>IFERROR(LOOKUP(C1538,[1]Expense!$A:$A,[1]Expense!$B:$B),"")</f>
        <v/>
      </c>
      <c r="E1538" s="11"/>
      <c r="F1538" s="11"/>
      <c r="G1538" s="23">
        <v>-450000</v>
      </c>
      <c r="H1538" s="11" t="s">
        <v>1514</v>
      </c>
    </row>
    <row r="1539" spans="1:8">
      <c r="A1539" s="6">
        <v>996</v>
      </c>
      <c r="B1539" s="6">
        <v>1538</v>
      </c>
      <c r="D1539" s="9" t="str">
        <f>IFERROR(LOOKUP(C1539,[1]Expense!$A:$A,[1]Expense!$B:$B),"")</f>
        <v/>
      </c>
      <c r="E1539" s="11"/>
      <c r="F1539" s="11"/>
      <c r="G1539" s="23">
        <v>-375000</v>
      </c>
      <c r="H1539" s="11" t="s">
        <v>1515</v>
      </c>
    </row>
    <row r="1540" spans="1:8">
      <c r="A1540" s="6">
        <v>997</v>
      </c>
      <c r="B1540" s="6">
        <v>1539</v>
      </c>
      <c r="D1540" s="9" t="str">
        <f>IFERROR(LOOKUP(C1540,[1]Expense!$A:$A,[1]Expense!$B:$B),"")</f>
        <v/>
      </c>
      <c r="E1540" s="11"/>
      <c r="F1540" s="11"/>
      <c r="G1540" s="23">
        <v>-450000</v>
      </c>
      <c r="H1540" s="11" t="s">
        <v>1516</v>
      </c>
    </row>
    <row r="1541" spans="1:8">
      <c r="A1541" s="6">
        <v>998</v>
      </c>
      <c r="B1541" s="6">
        <v>1540</v>
      </c>
      <c r="D1541" s="9" t="str">
        <f>IFERROR(LOOKUP(C1541,[1]Expense!$A:$A,[1]Expense!$B:$B),"")</f>
        <v/>
      </c>
      <c r="E1541" s="11"/>
      <c r="F1541" s="11"/>
      <c r="G1541" s="23">
        <v>-330960</v>
      </c>
      <c r="H1541" s="11" t="s">
        <v>1517</v>
      </c>
    </row>
    <row r="1542" spans="1:8">
      <c r="A1542" s="6">
        <v>999</v>
      </c>
      <c r="B1542" s="6">
        <v>1541</v>
      </c>
      <c r="D1542" s="9" t="str">
        <f>IFERROR(LOOKUP(C1542,[1]Expense!$A:$A,[1]Expense!$B:$B),"")</f>
        <v/>
      </c>
      <c r="E1542" s="11"/>
      <c r="F1542" s="11"/>
      <c r="G1542" s="23">
        <v>-450000</v>
      </c>
      <c r="H1542" s="11" t="s">
        <v>1518</v>
      </c>
    </row>
    <row r="1543" spans="1:8">
      <c r="A1543" s="6">
        <v>1000</v>
      </c>
      <c r="B1543" s="6">
        <v>1542</v>
      </c>
      <c r="D1543" s="9" t="str">
        <f>IFERROR(LOOKUP(C1543,[1]Expense!$A:$A,[1]Expense!$B:$B),"")</f>
        <v/>
      </c>
      <c r="E1543" s="11"/>
      <c r="F1543" s="11"/>
      <c r="G1543" s="23">
        <v>-450000</v>
      </c>
      <c r="H1543" s="11" t="s">
        <v>1512</v>
      </c>
    </row>
    <row r="1544" spans="1:8">
      <c r="A1544" s="6">
        <v>1001</v>
      </c>
      <c r="B1544" s="6">
        <v>1543</v>
      </c>
      <c r="D1544" s="9" t="str">
        <f>IFERROR(LOOKUP(C1544,[1]Expense!$A:$A,[1]Expense!$B:$B),"")</f>
        <v/>
      </c>
      <c r="E1544" s="11"/>
      <c r="F1544" s="11"/>
      <c r="G1544" s="23">
        <v>-225000</v>
      </c>
      <c r="H1544" s="11" t="s">
        <v>1511</v>
      </c>
    </row>
    <row r="1545" spans="1:8">
      <c r="A1545" s="6">
        <v>1002</v>
      </c>
      <c r="B1545" s="6">
        <v>1544</v>
      </c>
      <c r="D1545" s="9" t="str">
        <f>IFERROR(LOOKUP(C1545,[1]Expense!$A:$A,[1]Expense!$B:$B),"")</f>
        <v/>
      </c>
      <c r="E1545" s="11"/>
      <c r="F1545" s="11"/>
      <c r="G1545" s="23">
        <v>-337500</v>
      </c>
      <c r="H1545" s="11" t="s">
        <v>1519</v>
      </c>
    </row>
    <row r="1546" spans="1:8">
      <c r="A1546" s="6">
        <v>1003</v>
      </c>
      <c r="B1546" s="6">
        <v>1545</v>
      </c>
      <c r="D1546" s="9" t="str">
        <f>IFERROR(LOOKUP(C1546,[1]Expense!$A:$A,[1]Expense!$B:$B),"")</f>
        <v/>
      </c>
      <c r="E1546" s="11"/>
      <c r="F1546" s="11"/>
      <c r="G1546" s="23">
        <v>-30000</v>
      </c>
      <c r="H1546" s="11" t="s">
        <v>1290</v>
      </c>
    </row>
    <row r="1547" spans="1:8">
      <c r="A1547" s="6">
        <v>1004</v>
      </c>
      <c r="B1547" s="6">
        <v>1546</v>
      </c>
      <c r="D1547" s="9" t="str">
        <f>IFERROR(LOOKUP(C1547,[1]Expense!$A:$A,[1]Expense!$B:$B),"")</f>
        <v/>
      </c>
      <c r="E1547" s="11"/>
      <c r="F1547" s="11"/>
      <c r="G1547" s="23">
        <v>15209.17</v>
      </c>
      <c r="H1547" s="11" t="s">
        <v>201</v>
      </c>
    </row>
    <row r="1548" spans="1:8">
      <c r="A1548" s="6">
        <v>1005</v>
      </c>
      <c r="B1548" s="6">
        <v>1547</v>
      </c>
      <c r="D1548" s="9" t="str">
        <f>IFERROR(LOOKUP(C1548,[1]Expense!$A:$A,[1]Expense!$B:$B),"")</f>
        <v/>
      </c>
      <c r="E1548" s="11"/>
      <c r="F1548" s="11"/>
      <c r="G1548" s="23">
        <v>-3041.83</v>
      </c>
      <c r="H1548" s="11" t="s">
        <v>199</v>
      </c>
    </row>
    <row r="1549" spans="1:8">
      <c r="A1549" s="6">
        <v>1006</v>
      </c>
      <c r="B1549" s="6">
        <v>1548</v>
      </c>
      <c r="D1549" s="9" t="str">
        <f>IFERROR(LOOKUP(C1549,[1]Expense!$A:$A,[1]Expense!$B:$B),"")</f>
        <v/>
      </c>
      <c r="E1549" s="11"/>
      <c r="F1549" s="11"/>
      <c r="G1549" s="23">
        <v>5000000</v>
      </c>
      <c r="H1549" s="11" t="s">
        <v>1486</v>
      </c>
    </row>
    <row r="1550" spans="1:8">
      <c r="A1550" s="6">
        <v>1007</v>
      </c>
      <c r="B1550" s="6">
        <v>1549</v>
      </c>
      <c r="D1550" s="9" t="str">
        <f>IFERROR(LOOKUP(C1550,[1]Expense!$A:$A,[1]Expense!$B:$B),"")</f>
        <v/>
      </c>
      <c r="E1550" s="11"/>
      <c r="F1550" s="11"/>
      <c r="G1550" s="23">
        <v>-4455960</v>
      </c>
      <c r="H1550" s="11" t="s">
        <v>1510</v>
      </c>
    </row>
    <row r="1551" spans="1:8">
      <c r="A1551" s="6">
        <v>1008</v>
      </c>
      <c r="B1551" s="6">
        <v>1550</v>
      </c>
      <c r="D1551" s="9" t="str">
        <f>IFERROR(LOOKUP(C1551,[1]Expense!$A:$A,[1]Expense!$B:$B),"")</f>
        <v/>
      </c>
      <c r="E1551" s="11"/>
      <c r="F1551" s="11"/>
      <c r="G1551" s="23">
        <v>5000000</v>
      </c>
      <c r="H1551" s="11" t="s">
        <v>1486</v>
      </c>
    </row>
    <row r="1552" spans="1:8">
      <c r="A1552" s="6">
        <v>1009</v>
      </c>
      <c r="B1552" s="6">
        <v>1551</v>
      </c>
      <c r="D1552" s="9" t="str">
        <f>IFERROR(LOOKUP(C1552,[1]Expense!$A:$A,[1]Expense!$B:$B),"")</f>
        <v/>
      </c>
      <c r="E1552" s="11"/>
      <c r="F1552" s="11"/>
      <c r="G1552" s="23">
        <v>-663228</v>
      </c>
      <c r="H1552" s="11" t="s">
        <v>1522</v>
      </c>
    </row>
    <row r="1553" spans="1:8">
      <c r="A1553" s="6">
        <v>1010</v>
      </c>
      <c r="B1553" s="6">
        <v>1552</v>
      </c>
      <c r="D1553" s="9" t="str">
        <f>IFERROR(LOOKUP(C1553,[1]Expense!$A:$A,[1]Expense!$B:$B),"")</f>
        <v/>
      </c>
      <c r="E1553" s="11"/>
      <c r="F1553" s="11"/>
      <c r="G1553" s="23">
        <v>-4905960</v>
      </c>
      <c r="H1553" s="11" t="s">
        <v>1521</v>
      </c>
    </row>
    <row r="1554" spans="1:8">
      <c r="A1554" s="6">
        <v>1011</v>
      </c>
      <c r="B1554" s="6">
        <v>1553</v>
      </c>
      <c r="D1554" s="9" t="str">
        <f>IFERROR(LOOKUP(C1554,[1]Expense!$A:$A,[1]Expense!$B:$B),"")</f>
        <v/>
      </c>
      <c r="E1554" s="11"/>
      <c r="F1554" s="11"/>
      <c r="G1554" s="23">
        <v>4905960</v>
      </c>
      <c r="H1554" s="11" t="s">
        <v>1521</v>
      </c>
    </row>
    <row r="1555" spans="1:8">
      <c r="A1555" s="6">
        <v>1012</v>
      </c>
      <c r="B1555" s="6">
        <v>1554</v>
      </c>
      <c r="D1555" s="9" t="str">
        <f>IFERROR(LOOKUP(C1555,[1]Expense!$A:$A,[1]Expense!$B:$B),"")</f>
        <v/>
      </c>
      <c r="E1555" s="11"/>
      <c r="F1555" s="11"/>
      <c r="G1555" s="23">
        <v>-450000</v>
      </c>
      <c r="H1555" s="11" t="s">
        <v>1528</v>
      </c>
    </row>
    <row r="1556" spans="1:8">
      <c r="A1556" s="6">
        <v>1013</v>
      </c>
      <c r="B1556" s="6">
        <v>1555</v>
      </c>
      <c r="D1556" s="9" t="str">
        <f>IFERROR(LOOKUP(C1556,[1]Expense!$A:$A,[1]Expense!$B:$B),"")</f>
        <v/>
      </c>
      <c r="E1556" s="11"/>
      <c r="F1556" s="11"/>
      <c r="G1556" s="23">
        <v>-450000</v>
      </c>
      <c r="H1556" s="11" t="s">
        <v>1529</v>
      </c>
    </row>
    <row r="1557" spans="1:8">
      <c r="A1557" s="6">
        <v>1014</v>
      </c>
      <c r="B1557" s="6">
        <v>1556</v>
      </c>
      <c r="D1557" s="9" t="str">
        <f>IFERROR(LOOKUP(C1557,[1]Expense!$A:$A,[1]Expense!$B:$B),"")</f>
        <v/>
      </c>
      <c r="E1557" s="11"/>
      <c r="F1557" s="11"/>
      <c r="G1557" s="23">
        <v>-450000</v>
      </c>
      <c r="H1557" s="11" t="s">
        <v>1530</v>
      </c>
    </row>
    <row r="1558" spans="1:8">
      <c r="A1558" s="6">
        <v>1015</v>
      </c>
      <c r="B1558" s="6">
        <v>1557</v>
      </c>
      <c r="D1558" s="9" t="str">
        <f>IFERROR(LOOKUP(C1558,[1]Expense!$A:$A,[1]Expense!$B:$B),"")</f>
        <v/>
      </c>
      <c r="E1558" s="11"/>
      <c r="F1558" s="11"/>
      <c r="G1558" s="23">
        <v>-450000</v>
      </c>
      <c r="H1558" s="11" t="s">
        <v>1531</v>
      </c>
    </row>
    <row r="1559" spans="1:8">
      <c r="A1559" s="6">
        <v>1016</v>
      </c>
      <c r="B1559" s="6">
        <v>1558</v>
      </c>
      <c r="D1559" s="9" t="str">
        <f>IFERROR(LOOKUP(C1559,[1]Expense!$A:$A,[1]Expense!$B:$B),"")</f>
        <v/>
      </c>
      <c r="E1559" s="11"/>
      <c r="F1559" s="11"/>
      <c r="G1559" s="23">
        <v>-330960</v>
      </c>
      <c r="H1559" s="11" t="s">
        <v>1532</v>
      </c>
    </row>
    <row r="1560" spans="1:8">
      <c r="A1560" s="6">
        <v>1017</v>
      </c>
      <c r="B1560" s="6">
        <v>1559</v>
      </c>
      <c r="D1560" s="9" t="str">
        <f>IFERROR(LOOKUP(C1560,[1]Expense!$A:$A,[1]Expense!$B:$B),"")</f>
        <v/>
      </c>
      <c r="E1560" s="11"/>
      <c r="F1560" s="11"/>
      <c r="G1560" s="23">
        <v>-450000</v>
      </c>
      <c r="H1560" s="11" t="s">
        <v>1533</v>
      </c>
    </row>
    <row r="1561" spans="1:8">
      <c r="A1561" s="6">
        <v>1018</v>
      </c>
      <c r="B1561" s="6">
        <v>1560</v>
      </c>
      <c r="D1561" s="9" t="str">
        <f>IFERROR(LOOKUP(C1561,[1]Expense!$A:$A,[1]Expense!$B:$B),"")</f>
        <v/>
      </c>
      <c r="E1561" s="11"/>
      <c r="F1561" s="11"/>
      <c r="G1561" s="23">
        <v>-450000</v>
      </c>
      <c r="H1561" s="11" t="s">
        <v>1534</v>
      </c>
    </row>
    <row r="1562" spans="1:8">
      <c r="A1562" s="6">
        <v>1019</v>
      </c>
      <c r="B1562" s="6">
        <v>1561</v>
      </c>
      <c r="D1562" s="9" t="str">
        <f>IFERROR(LOOKUP(C1562,[1]Expense!$A:$A,[1]Expense!$B:$B),"")</f>
        <v/>
      </c>
      <c r="E1562" s="11"/>
      <c r="F1562" s="11"/>
      <c r="G1562" s="23">
        <v>-450000</v>
      </c>
      <c r="H1562" s="11" t="s">
        <v>1535</v>
      </c>
    </row>
    <row r="1563" spans="1:8">
      <c r="A1563" s="6">
        <v>1020</v>
      </c>
      <c r="B1563" s="6">
        <v>1562</v>
      </c>
      <c r="D1563" s="9" t="str">
        <f>IFERROR(LOOKUP(C1563,[1]Expense!$A:$A,[1]Expense!$B:$B),"")</f>
        <v/>
      </c>
      <c r="E1563" s="11"/>
      <c r="F1563" s="11"/>
      <c r="G1563" s="23">
        <v>-450000</v>
      </c>
      <c r="H1563" s="11" t="s">
        <v>1536</v>
      </c>
    </row>
    <row r="1564" spans="1:8">
      <c r="A1564" s="6">
        <v>1021</v>
      </c>
      <c r="B1564" s="6">
        <v>1563</v>
      </c>
      <c r="D1564" s="9" t="str">
        <f>IFERROR(LOOKUP(C1564,[1]Expense!$A:$A,[1]Expense!$B:$B),"")</f>
        <v/>
      </c>
      <c r="E1564" s="11"/>
      <c r="F1564" s="11"/>
      <c r="G1564" s="23">
        <v>-75000</v>
      </c>
      <c r="H1564" s="11" t="s">
        <v>1523</v>
      </c>
    </row>
    <row r="1565" spans="1:8">
      <c r="A1565" s="6">
        <v>1022</v>
      </c>
      <c r="B1565" s="6">
        <v>1564</v>
      </c>
      <c r="D1565" s="9" t="str">
        <f>IFERROR(LOOKUP(C1565,[1]Expense!$A:$A,[1]Expense!$B:$B),"")</f>
        <v/>
      </c>
      <c r="E1565" s="11"/>
      <c r="F1565" s="11"/>
      <c r="G1565" s="23">
        <v>-75000</v>
      </c>
      <c r="H1565" s="11" t="s">
        <v>1524</v>
      </c>
    </row>
    <row r="1566" spans="1:8">
      <c r="A1566" s="6">
        <v>1023</v>
      </c>
      <c r="B1566" s="6">
        <v>1565</v>
      </c>
      <c r="D1566" s="9" t="str">
        <f>IFERROR(LOOKUP(C1566,[1]Expense!$A:$A,[1]Expense!$B:$B),"")</f>
        <v/>
      </c>
      <c r="E1566" s="11"/>
      <c r="F1566" s="11"/>
      <c r="G1566" s="23">
        <v>-75000</v>
      </c>
      <c r="H1566" s="11" t="s">
        <v>1525</v>
      </c>
    </row>
    <row r="1567" spans="1:8">
      <c r="A1567" s="6">
        <v>1024</v>
      </c>
      <c r="B1567" s="6">
        <v>1566</v>
      </c>
      <c r="D1567" s="9" t="str">
        <f>IFERROR(LOOKUP(C1567,[1]Expense!$A:$A,[1]Expense!$B:$B),"")</f>
        <v/>
      </c>
      <c r="E1567" s="11"/>
      <c r="F1567" s="11"/>
      <c r="G1567" s="23">
        <v>-75000</v>
      </c>
      <c r="H1567" s="11" t="s">
        <v>1526</v>
      </c>
    </row>
    <row r="1568" spans="1:8">
      <c r="A1568" s="6">
        <v>1025</v>
      </c>
      <c r="B1568" s="6">
        <v>1567</v>
      </c>
      <c r="D1568" s="9" t="str">
        <f>IFERROR(LOOKUP(C1568,[1]Expense!$A:$A,[1]Expense!$B:$B),"")</f>
        <v/>
      </c>
      <c r="E1568" s="11"/>
      <c r="F1568" s="11"/>
      <c r="G1568" s="23">
        <v>-75000</v>
      </c>
      <c r="H1568" s="11" t="s">
        <v>1527</v>
      </c>
    </row>
    <row r="1569" spans="1:8">
      <c r="A1569" s="6">
        <v>1026</v>
      </c>
      <c r="B1569" s="6">
        <v>1568</v>
      </c>
      <c r="D1569" s="9" t="str">
        <f>IFERROR(LOOKUP(C1569,[1]Expense!$A:$A,[1]Expense!$B:$B),"")</f>
        <v/>
      </c>
      <c r="E1569" s="11"/>
      <c r="F1569" s="11"/>
      <c r="G1569" s="23">
        <v>-250000</v>
      </c>
      <c r="H1569" s="11" t="s">
        <v>1537</v>
      </c>
    </row>
    <row r="1570" spans="1:8">
      <c r="A1570" s="6">
        <v>1027</v>
      </c>
      <c r="B1570" s="6">
        <v>1569</v>
      </c>
      <c r="D1570" s="9" t="str">
        <f>IFERROR(LOOKUP(C1570,[1]Expense!$A:$A,[1]Expense!$B:$B),"")</f>
        <v/>
      </c>
      <c r="E1570" s="11"/>
      <c r="F1570" s="11"/>
      <c r="G1570" s="23">
        <v>-150000</v>
      </c>
      <c r="H1570" s="11" t="s">
        <v>1538</v>
      </c>
    </row>
    <row r="1571" spans="1:8">
      <c r="A1571" s="6">
        <v>1028</v>
      </c>
      <c r="B1571" s="6">
        <v>1570</v>
      </c>
      <c r="D1571" s="9" t="str">
        <f>IFERROR(LOOKUP(C1571,[1]Expense!$A:$A,[1]Expense!$B:$B),"")</f>
        <v/>
      </c>
      <c r="E1571" s="11"/>
      <c r="F1571" s="11"/>
      <c r="G1571" s="23">
        <v>-250000</v>
      </c>
      <c r="H1571" s="11" t="s">
        <v>1539</v>
      </c>
    </row>
    <row r="1572" spans="1:8">
      <c r="A1572" s="6">
        <v>1029</v>
      </c>
      <c r="B1572" s="6">
        <v>1571</v>
      </c>
      <c r="D1572" s="9" t="str">
        <f>IFERROR(LOOKUP(C1572,[1]Expense!$A:$A,[1]Expense!$B:$B),"")</f>
        <v/>
      </c>
      <c r="E1572" s="11"/>
      <c r="F1572" s="11"/>
      <c r="G1572" s="23">
        <v>-28842</v>
      </c>
      <c r="H1572" s="11" t="s">
        <v>1471</v>
      </c>
    </row>
    <row r="1573" spans="1:8">
      <c r="A1573" s="6">
        <v>1030</v>
      </c>
      <c r="B1573" s="6">
        <v>1572</v>
      </c>
      <c r="D1573" s="9" t="str">
        <f>IFERROR(LOOKUP(C1573,[1]Expense!$A:$A,[1]Expense!$B:$B),"")</f>
        <v/>
      </c>
      <c r="E1573" s="11"/>
      <c r="F1573" s="11"/>
      <c r="G1573" s="23">
        <v>6153363</v>
      </c>
      <c r="H1573" s="11" t="s">
        <v>1486</v>
      </c>
    </row>
    <row r="1574" spans="1:8">
      <c r="A1574" s="6">
        <v>1031</v>
      </c>
      <c r="B1574" s="6">
        <v>1573</v>
      </c>
      <c r="D1574" s="9" t="str">
        <f>IFERROR(LOOKUP(C1574,[1]Expense!$A:$A,[1]Expense!$B:$B),"")</f>
        <v/>
      </c>
      <c r="E1574" s="11"/>
      <c r="F1574" s="11"/>
      <c r="G1574" s="23">
        <v>-6124521</v>
      </c>
      <c r="H1574" s="11" t="s">
        <v>1472</v>
      </c>
    </row>
    <row r="1575" spans="1:8">
      <c r="A1575" s="6">
        <v>1032</v>
      </c>
      <c r="B1575" s="6">
        <v>1574</v>
      </c>
      <c r="D1575" s="9" t="str">
        <f>IFERROR(LOOKUP(C1575,[1]Expense!$A:$A,[1]Expense!$B:$B),"")</f>
        <v/>
      </c>
      <c r="E1575" s="11"/>
      <c r="F1575" s="11"/>
      <c r="G1575" s="23">
        <v>105392576</v>
      </c>
      <c r="H1575" s="11" t="s">
        <v>1540</v>
      </c>
    </row>
    <row r="1576" spans="1:8">
      <c r="A1576" s="6">
        <v>1033</v>
      </c>
      <c r="B1576" s="6">
        <v>1575</v>
      </c>
      <c r="D1576" s="9" t="str">
        <f>IFERROR(LOOKUP(C1576,[1]Expense!$A:$A,[1]Expense!$B:$B),"")</f>
        <v/>
      </c>
      <c r="E1576" s="11"/>
      <c r="F1576" s="11"/>
      <c r="G1576" s="23">
        <v>171918391</v>
      </c>
      <c r="H1576" s="11" t="s">
        <v>1541</v>
      </c>
    </row>
    <row r="1577" spans="1:8">
      <c r="A1577" s="6">
        <v>1034</v>
      </c>
      <c r="B1577" s="6">
        <v>1576</v>
      </c>
      <c r="D1577" s="9" t="str">
        <f>IFERROR(LOOKUP(C1577,[1]Expense!$A:$A,[1]Expense!$B:$B),"")</f>
        <v/>
      </c>
      <c r="E1577" s="11"/>
      <c r="F1577" s="11"/>
      <c r="G1577" s="23">
        <v>164577375</v>
      </c>
      <c r="H1577" s="11" t="s">
        <v>1542</v>
      </c>
    </row>
    <row r="1578" spans="1:8">
      <c r="A1578" s="6">
        <v>1035</v>
      </c>
      <c r="B1578" s="6">
        <v>1577</v>
      </c>
      <c r="D1578" s="9" t="str">
        <f>IFERROR(LOOKUP(C1578,[1]Expense!$A:$A,[1]Expense!$B:$B),"")</f>
        <v/>
      </c>
      <c r="E1578" s="11"/>
      <c r="F1578" s="11"/>
      <c r="G1578" s="23">
        <v>180977836</v>
      </c>
      <c r="H1578" s="11" t="s">
        <v>1543</v>
      </c>
    </row>
    <row r="1579" spans="1:8">
      <c r="A1579" s="6">
        <v>1036</v>
      </c>
      <c r="B1579" s="6">
        <v>1578</v>
      </c>
      <c r="D1579" s="9" t="str">
        <f>IFERROR(LOOKUP(C1579,[1]Expense!$A:$A,[1]Expense!$B:$B),"")</f>
        <v/>
      </c>
      <c r="E1579" s="11"/>
      <c r="F1579" s="11"/>
      <c r="G1579" s="23">
        <v>204663283</v>
      </c>
      <c r="H1579" s="11" t="s">
        <v>1544</v>
      </c>
    </row>
    <row r="1580" spans="1:8">
      <c r="A1580" s="6">
        <v>1037</v>
      </c>
      <c r="B1580" s="6">
        <v>1579</v>
      </c>
      <c r="D1580" s="9" t="str">
        <f>IFERROR(LOOKUP(C1580,[1]Expense!$A:$A,[1]Expense!$B:$B),"")</f>
        <v/>
      </c>
      <c r="E1580" s="11"/>
      <c r="F1580" s="11"/>
      <c r="G1580" s="23">
        <v>165071601</v>
      </c>
      <c r="H1580" s="11" t="s">
        <v>1545</v>
      </c>
    </row>
    <row r="1581" spans="1:8">
      <c r="A1581" s="6">
        <v>1038</v>
      </c>
      <c r="B1581" s="6">
        <v>1580</v>
      </c>
      <c r="D1581" s="9" t="str">
        <f>IFERROR(LOOKUP(C1581,[1]Expense!$A:$A,[1]Expense!$B:$B),"")</f>
        <v/>
      </c>
      <c r="E1581" s="11"/>
      <c r="F1581" s="11"/>
      <c r="G1581" s="23">
        <v>164577375</v>
      </c>
      <c r="H1581" s="11" t="s">
        <v>1546</v>
      </c>
    </row>
    <row r="1582" spans="1:8">
      <c r="A1582" s="6">
        <v>1039</v>
      </c>
      <c r="B1582" s="6">
        <v>1581</v>
      </c>
      <c r="D1582" s="9" t="str">
        <f>IFERROR(LOOKUP(C1582,[1]Expense!$A:$A,[1]Expense!$B:$B),"")</f>
        <v/>
      </c>
      <c r="E1582" s="11"/>
      <c r="F1582" s="11"/>
      <c r="G1582" s="23">
        <v>164577375</v>
      </c>
      <c r="H1582" s="11" t="s">
        <v>1547</v>
      </c>
    </row>
    <row r="1583" spans="1:8">
      <c r="A1583" s="6">
        <v>1040</v>
      </c>
      <c r="B1583" s="6">
        <v>1582</v>
      </c>
      <c r="D1583" s="9" t="str">
        <f>IFERROR(LOOKUP(C1583,[1]Expense!$A:$A,[1]Expense!$B:$B),"")</f>
        <v/>
      </c>
      <c r="E1583" s="11"/>
      <c r="F1583" s="11"/>
      <c r="G1583" s="23">
        <v>165369191</v>
      </c>
      <c r="H1583" s="11" t="s">
        <v>1548</v>
      </c>
    </row>
    <row r="1584" spans="1:8">
      <c r="A1584" s="6">
        <v>1041</v>
      </c>
      <c r="B1584" s="6">
        <v>1583</v>
      </c>
      <c r="D1584" s="9" t="str">
        <f>IFERROR(LOOKUP(C1584,[1]Expense!$A:$A,[1]Expense!$B:$B),"")</f>
        <v/>
      </c>
      <c r="E1584" s="11"/>
      <c r="F1584" s="11"/>
      <c r="G1584" s="23">
        <v>12874997</v>
      </c>
      <c r="H1584" s="11" t="s">
        <v>1549</v>
      </c>
    </row>
    <row r="1585" spans="1:8">
      <c r="A1585" s="6">
        <v>1042</v>
      </c>
      <c r="B1585" s="6">
        <v>1584</v>
      </c>
      <c r="D1585" s="9" t="str">
        <f>IFERROR(LOOKUP(C1585,[1]Expense!$A:$A,[1]Expense!$B:$B),"")</f>
        <v/>
      </c>
      <c r="E1585" s="11"/>
      <c r="F1585" s="11"/>
      <c r="G1585" s="23">
        <v>-262316714</v>
      </c>
      <c r="H1585" s="11" t="s">
        <v>1445</v>
      </c>
    </row>
    <row r="1586" spans="1:8">
      <c r="A1586" s="6">
        <v>1042</v>
      </c>
      <c r="B1586" s="6">
        <v>1585</v>
      </c>
      <c r="D1586" s="9" t="str">
        <f>IFERROR(LOOKUP(C1586,[1]Expense!$A:$A,[1]Expense!$B:$B),"")</f>
        <v/>
      </c>
      <c r="E1586" s="11"/>
      <c r="F1586" s="11"/>
      <c r="G1586" s="23">
        <v>-35513082</v>
      </c>
      <c r="H1586" s="11" t="s">
        <v>1550</v>
      </c>
    </row>
    <row r="1587" spans="1:8">
      <c r="A1587" s="6">
        <v>1042</v>
      </c>
      <c r="B1587" s="6">
        <v>1586</v>
      </c>
      <c r="D1587" s="9" t="str">
        <f>IFERROR(LOOKUP(C1587,[1]Expense!$A:$A,[1]Expense!$B:$B),"")</f>
        <v/>
      </c>
      <c r="E1587" s="11"/>
      <c r="F1587" s="11"/>
      <c r="G1587" s="23">
        <v>-16257496</v>
      </c>
      <c r="H1587" s="11" t="s">
        <v>1551</v>
      </c>
    </row>
    <row r="1588" spans="1:8">
      <c r="A1588" s="6">
        <v>1042</v>
      </c>
      <c r="B1588" s="6">
        <v>1587</v>
      </c>
      <c r="D1588" s="9" t="str">
        <f>IFERROR(LOOKUP(C1588,[1]Expense!$A:$A,[1]Expense!$B:$B),"")</f>
        <v/>
      </c>
      <c r="E1588" s="11"/>
      <c r="F1588" s="11"/>
      <c r="G1588" s="23">
        <v>-54184416</v>
      </c>
      <c r="H1588" s="11" t="s">
        <v>1552</v>
      </c>
    </row>
    <row r="1589" spans="1:8">
      <c r="A1589" s="6">
        <v>1042</v>
      </c>
      <c r="B1589" s="6">
        <v>1588</v>
      </c>
      <c r="D1589" s="9" t="str">
        <f>IFERROR(LOOKUP(C1589,[1]Expense!$A:$A,[1]Expense!$B:$B),"")</f>
        <v/>
      </c>
      <c r="E1589" s="11"/>
      <c r="F1589" s="11"/>
      <c r="G1589" s="23">
        <v>-5277777</v>
      </c>
      <c r="H1589" s="11" t="s">
        <v>1553</v>
      </c>
    </row>
    <row r="1590" spans="1:8">
      <c r="A1590" s="6">
        <v>1042</v>
      </c>
      <c r="B1590" s="6">
        <v>1589</v>
      </c>
      <c r="D1590" s="9" t="str">
        <f>IFERROR(LOOKUP(C1590,[1]Expense!$A:$A,[1]Expense!$B:$B),"")</f>
        <v/>
      </c>
      <c r="E1590" s="11"/>
      <c r="F1590" s="11"/>
      <c r="G1590" s="23">
        <v>-9840277</v>
      </c>
      <c r="H1590" s="11" t="s">
        <v>1554</v>
      </c>
    </row>
    <row r="1591" spans="1:8">
      <c r="A1591" s="6">
        <v>1042</v>
      </c>
      <c r="B1591" s="6">
        <v>1590</v>
      </c>
      <c r="D1591" s="9" t="str">
        <f>IFERROR(LOOKUP(C1591,[1]Expense!$A:$A,[1]Expense!$B:$B),"")</f>
        <v/>
      </c>
      <c r="E1591" s="11"/>
      <c r="F1591" s="11"/>
      <c r="G1591" s="23">
        <v>-61302222</v>
      </c>
      <c r="H1591" s="11" t="s">
        <v>1555</v>
      </c>
    </row>
    <row r="1592" spans="1:8">
      <c r="A1592" s="6">
        <v>1042</v>
      </c>
      <c r="B1592" s="6">
        <v>1591</v>
      </c>
      <c r="D1592" s="9" t="str">
        <f>IFERROR(LOOKUP(C1592,[1]Expense!$A:$A,[1]Expense!$B:$B),"")</f>
        <v/>
      </c>
      <c r="E1592" s="11"/>
      <c r="F1592" s="11"/>
      <c r="G1592" s="23">
        <v>-91835444</v>
      </c>
      <c r="H1592" s="11" t="s">
        <v>1556</v>
      </c>
    </row>
    <row r="1593" spans="1:8">
      <c r="A1593" s="6">
        <v>1042</v>
      </c>
      <c r="B1593" s="6">
        <v>1592</v>
      </c>
      <c r="D1593" s="9" t="str">
        <f>IFERROR(LOOKUP(C1593,[1]Expense!$A:$A,[1]Expense!$B:$B),"")</f>
        <v/>
      </c>
      <c r="E1593" s="11"/>
      <c r="F1593" s="11"/>
      <c r="G1593" s="23">
        <v>-5288888</v>
      </c>
      <c r="H1593" s="11" t="s">
        <v>1557</v>
      </c>
    </row>
    <row r="1594" spans="1:8">
      <c r="A1594" s="6">
        <v>1042</v>
      </c>
      <c r="B1594" s="6">
        <v>1593</v>
      </c>
      <c r="D1594" s="9" t="str">
        <f>IFERROR(LOOKUP(C1594,[1]Expense!$A:$A,[1]Expense!$B:$B),"")</f>
        <v/>
      </c>
      <c r="E1594" s="11"/>
      <c r="F1594" s="11"/>
      <c r="G1594" s="23">
        <v>-2644444</v>
      </c>
      <c r="H1594" s="11" t="s">
        <v>1558</v>
      </c>
    </row>
    <row r="1595" spans="1:8">
      <c r="A1595" s="6">
        <v>1042</v>
      </c>
      <c r="B1595" s="6">
        <v>1594</v>
      </c>
      <c r="D1595" s="9" t="str">
        <f>IFERROR(LOOKUP(C1595,[1]Expense!$A:$A,[1]Expense!$B:$B),"")</f>
        <v/>
      </c>
      <c r="E1595" s="11"/>
      <c r="F1595" s="11"/>
      <c r="G1595" s="23">
        <v>-2666400</v>
      </c>
      <c r="H1595" s="11" t="s">
        <v>1559</v>
      </c>
    </row>
    <row r="1596" spans="1:8">
      <c r="A1596" s="6">
        <v>1042</v>
      </c>
      <c r="B1596" s="6">
        <v>1595</v>
      </c>
      <c r="D1596" s="9" t="str">
        <f>IFERROR(LOOKUP(C1596,[1]Expense!$A:$A,[1]Expense!$B:$B),"")</f>
        <v/>
      </c>
      <c r="E1596" s="11"/>
      <c r="F1596" s="11"/>
      <c r="G1596" s="23">
        <v>-1119166</v>
      </c>
      <c r="H1596" s="11" t="s">
        <v>1560</v>
      </c>
    </row>
    <row r="1597" spans="1:8">
      <c r="A1597" s="6">
        <v>1042</v>
      </c>
      <c r="B1597" s="6">
        <v>1596</v>
      </c>
      <c r="D1597" s="9" t="str">
        <f>IFERROR(LOOKUP(C1597,[1]Expense!$A:$A,[1]Expense!$B:$B),"")</f>
        <v/>
      </c>
      <c r="E1597" s="11"/>
      <c r="F1597" s="11"/>
      <c r="G1597" s="23">
        <v>-2666400</v>
      </c>
      <c r="H1597" s="11" t="s">
        <v>1561</v>
      </c>
    </row>
    <row r="1598" spans="1:8">
      <c r="A1598" s="6">
        <v>1042</v>
      </c>
      <c r="B1598" s="6">
        <v>1597</v>
      </c>
      <c r="D1598" s="9" t="str">
        <f>IFERROR(LOOKUP(C1598,[1]Expense!$A:$A,[1]Expense!$B:$B),"")</f>
        <v/>
      </c>
      <c r="E1598" s="11"/>
      <c r="F1598" s="11"/>
      <c r="G1598" s="23">
        <v>-7259274</v>
      </c>
      <c r="H1598" s="11" t="s">
        <v>1562</v>
      </c>
    </row>
    <row r="1599" spans="1:8">
      <c r="A1599" s="6">
        <v>1042</v>
      </c>
      <c r="B1599" s="6">
        <v>1598</v>
      </c>
      <c r="D1599" s="9" t="str">
        <f>IFERROR(LOOKUP(C1599,[1]Expense!$A:$A,[1]Expense!$B:$B),"")</f>
        <v/>
      </c>
      <c r="E1599" s="11"/>
      <c r="F1599" s="11"/>
      <c r="G1599" s="23">
        <v>-55216700</v>
      </c>
      <c r="H1599" s="11" t="s">
        <v>1563</v>
      </c>
    </row>
    <row r="1600" spans="1:8">
      <c r="A1600" s="6">
        <v>1042</v>
      </c>
      <c r="B1600" s="6">
        <v>1599</v>
      </c>
      <c r="D1600" s="9" t="str">
        <f>IFERROR(LOOKUP(C1600,[1]Expense!$A:$A,[1]Expense!$B:$B),"")</f>
        <v/>
      </c>
      <c r="E1600" s="11"/>
      <c r="F1600" s="11"/>
      <c r="G1600" s="23">
        <v>-17491518</v>
      </c>
      <c r="H1600" s="11" t="s">
        <v>1564</v>
      </c>
    </row>
    <row r="1601" spans="1:8">
      <c r="A1601" s="6">
        <v>1042</v>
      </c>
      <c r="B1601" s="6">
        <v>1600</v>
      </c>
      <c r="D1601" s="9" t="str">
        <f>IFERROR(LOOKUP(C1601,[1]Expense!$A:$A,[1]Expense!$B:$B),"")</f>
        <v/>
      </c>
      <c r="E1601" s="11"/>
      <c r="F1601" s="11"/>
      <c r="G1601" s="23">
        <v>-24449040</v>
      </c>
      <c r="H1601" s="11" t="s">
        <v>1565</v>
      </c>
    </row>
    <row r="1602" spans="1:8">
      <c r="A1602" s="6">
        <v>1042</v>
      </c>
      <c r="B1602" s="6">
        <v>1601</v>
      </c>
      <c r="D1602" s="9" t="str">
        <f>IFERROR(LOOKUP(C1602,[1]Expense!$A:$A,[1]Expense!$B:$B),"")</f>
        <v/>
      </c>
      <c r="E1602" s="11"/>
      <c r="F1602" s="11"/>
      <c r="G1602" s="23">
        <v>-54594738</v>
      </c>
      <c r="H1602" s="11" t="s">
        <v>1566</v>
      </c>
    </row>
    <row r="1603" spans="1:8">
      <c r="A1603" s="6">
        <v>1042</v>
      </c>
      <c r="B1603" s="6">
        <v>1602</v>
      </c>
      <c r="D1603" s="9" t="str">
        <f>IFERROR(LOOKUP(C1603,[1]Expense!$A:$A,[1]Expense!$B:$B),"")</f>
        <v/>
      </c>
      <c r="E1603" s="11"/>
      <c r="F1603" s="11"/>
      <c r="G1603" s="23">
        <v>-8547660</v>
      </c>
      <c r="H1603" s="11" t="s">
        <v>1567</v>
      </c>
    </row>
    <row r="1604" spans="1:8">
      <c r="A1604" s="6">
        <v>1042</v>
      </c>
      <c r="B1604" s="6">
        <v>1603</v>
      </c>
      <c r="D1604" s="9" t="str">
        <f>IFERROR(LOOKUP(C1604,[1]Expense!$A:$A,[1]Expense!$B:$B),"")</f>
        <v/>
      </c>
      <c r="E1604" s="11"/>
      <c r="F1604" s="11"/>
      <c r="G1604" s="23">
        <v>-42403680</v>
      </c>
      <c r="H1604" s="11" t="s">
        <v>1568</v>
      </c>
    </row>
    <row r="1605" spans="1:8">
      <c r="A1605" s="6">
        <v>1042</v>
      </c>
      <c r="B1605" s="6">
        <v>1604</v>
      </c>
      <c r="D1605" s="9" t="str">
        <f>IFERROR(LOOKUP(C1605,[1]Expense!$A:$A,[1]Expense!$B:$B),"")</f>
        <v/>
      </c>
      <c r="E1605" s="11"/>
      <c r="F1605" s="11"/>
      <c r="G1605" s="23">
        <v>-2666400</v>
      </c>
      <c r="H1605" s="11" t="s">
        <v>1569</v>
      </c>
    </row>
    <row r="1606" spans="1:8">
      <c r="A1606" s="6">
        <v>1042</v>
      </c>
      <c r="B1606" s="6">
        <v>1605</v>
      </c>
      <c r="D1606" s="9" t="str">
        <f>IFERROR(LOOKUP(C1606,[1]Expense!$A:$A,[1]Expense!$B:$B),"")</f>
        <v/>
      </c>
      <c r="E1606" s="11"/>
      <c r="F1606" s="11"/>
      <c r="G1606" s="23">
        <v>-169866666</v>
      </c>
      <c r="H1606" s="11" t="s">
        <v>1570</v>
      </c>
    </row>
    <row r="1607" spans="1:8">
      <c r="A1607" s="6">
        <v>1042</v>
      </c>
      <c r="B1607" s="6">
        <v>1606</v>
      </c>
      <c r="D1607" s="9" t="str">
        <f>IFERROR(LOOKUP(C1607,[1]Expense!$A:$A,[1]Expense!$B:$B),"")</f>
        <v/>
      </c>
      <c r="E1607" s="11"/>
      <c r="F1607" s="11"/>
      <c r="G1607" s="23">
        <v>-26958415</v>
      </c>
      <c r="H1607" s="11" t="s">
        <v>1571</v>
      </c>
    </row>
    <row r="1608" spans="1:8">
      <c r="A1608" s="6">
        <v>1042</v>
      </c>
      <c r="B1608" s="6">
        <v>1607</v>
      </c>
      <c r="D1608" s="9" t="str">
        <f>IFERROR(LOOKUP(C1608,[1]Expense!$A:$A,[1]Expense!$B:$B),"")</f>
        <v/>
      </c>
      <c r="E1608" s="11"/>
      <c r="F1608" s="11"/>
      <c r="G1608" s="23">
        <v>-6039396</v>
      </c>
      <c r="H1608" s="11" t="s">
        <v>1572</v>
      </c>
    </row>
    <row r="1609" spans="1:8">
      <c r="A1609" s="6">
        <v>1042</v>
      </c>
      <c r="B1609" s="6">
        <v>1608</v>
      </c>
      <c r="D1609" s="9" t="str">
        <f>IFERROR(LOOKUP(C1609,[1]Expense!$A:$A,[1]Expense!$B:$B),"")</f>
        <v/>
      </c>
      <c r="E1609" s="11"/>
      <c r="F1609" s="11"/>
      <c r="G1609" s="23">
        <v>-72149242</v>
      </c>
      <c r="H1609" s="11" t="s">
        <v>1573</v>
      </c>
    </row>
    <row r="1610" spans="1:8">
      <c r="A1610" s="6">
        <v>1042</v>
      </c>
      <c r="B1610" s="6">
        <v>1609</v>
      </c>
      <c r="D1610" s="9" t="str">
        <f>IFERROR(LOOKUP(C1610,[1]Expense!$A:$A,[1]Expense!$B:$B),"")</f>
        <v/>
      </c>
      <c r="E1610" s="11"/>
      <c r="F1610" s="11"/>
      <c r="G1610" s="23">
        <v>-22323100</v>
      </c>
      <c r="H1610" s="11" t="s">
        <v>1574</v>
      </c>
    </row>
    <row r="1611" spans="1:8">
      <c r="A1611" s="6">
        <v>1042</v>
      </c>
      <c r="B1611" s="6">
        <v>1610</v>
      </c>
      <c r="D1611" s="9" t="str">
        <f>IFERROR(LOOKUP(C1611,[1]Expense!$A:$A,[1]Expense!$B:$B),"")</f>
        <v/>
      </c>
      <c r="E1611" s="11"/>
      <c r="F1611" s="11"/>
      <c r="G1611" s="23">
        <v>-17095320</v>
      </c>
      <c r="H1611" s="11" t="s">
        <v>1575</v>
      </c>
    </row>
    <row r="1612" spans="1:8">
      <c r="A1612" s="6">
        <v>1042</v>
      </c>
      <c r="B1612" s="6">
        <v>1611</v>
      </c>
      <c r="D1612" s="9" t="str">
        <f>IFERROR(LOOKUP(C1612,[1]Expense!$A:$A,[1]Expense!$B:$B),"")</f>
        <v/>
      </c>
      <c r="E1612" s="11"/>
      <c r="F1612" s="11"/>
      <c r="G1612" s="23">
        <v>-26930765</v>
      </c>
      <c r="H1612" s="11" t="s">
        <v>1576</v>
      </c>
    </row>
    <row r="1613" spans="1:8">
      <c r="A1613" s="6">
        <v>1042</v>
      </c>
      <c r="B1613" s="6">
        <v>1612</v>
      </c>
      <c r="D1613" s="9" t="str">
        <f>IFERROR(LOOKUP(C1613,[1]Expense!$A:$A,[1]Expense!$B:$B),"")</f>
        <v/>
      </c>
      <c r="E1613" s="11"/>
      <c r="F1613" s="11"/>
      <c r="G1613" s="23">
        <v>-93477098</v>
      </c>
      <c r="H1613" s="11" t="s">
        <v>1577</v>
      </c>
    </row>
    <row r="1614" spans="1:8">
      <c r="A1614" s="6">
        <v>1042</v>
      </c>
      <c r="B1614" s="6">
        <v>1613</v>
      </c>
      <c r="D1614" s="9" t="str">
        <f>IFERROR(LOOKUP(C1614,[1]Expense!$A:$A,[1]Expense!$B:$B),"")</f>
        <v/>
      </c>
      <c r="E1614" s="11"/>
      <c r="F1614" s="11"/>
      <c r="G1614" s="23">
        <v>-9275000</v>
      </c>
      <c r="H1614" s="11" t="s">
        <v>1578</v>
      </c>
    </row>
    <row r="1615" spans="1:8">
      <c r="A1615" s="6">
        <v>1042</v>
      </c>
      <c r="B1615" s="6">
        <v>1614</v>
      </c>
      <c r="D1615" s="9" t="str">
        <f>IFERROR(LOOKUP(C1615,[1]Expense!$A:$A,[1]Expense!$B:$B),"")</f>
        <v/>
      </c>
      <c r="E1615" s="11"/>
      <c r="F1615" s="11"/>
      <c r="G1615" s="23">
        <v>-7777000</v>
      </c>
      <c r="H1615" s="11" t="s">
        <v>1579</v>
      </c>
    </row>
    <row r="1616" spans="1:8">
      <c r="A1616" s="6">
        <v>1042</v>
      </c>
      <c r="B1616" s="6">
        <v>1615</v>
      </c>
      <c r="D1616" s="9" t="str">
        <f>IFERROR(LOOKUP(C1616,[1]Expense!$A:$A,[1]Expense!$B:$B),"")</f>
        <v/>
      </c>
      <c r="E1616" s="11"/>
      <c r="F1616" s="11"/>
      <c r="G1616" s="23">
        <v>-54661200</v>
      </c>
      <c r="H1616" s="11" t="s">
        <v>1580</v>
      </c>
    </row>
    <row r="1617" spans="1:8">
      <c r="A1617" s="6">
        <v>1042</v>
      </c>
      <c r="B1617" s="6">
        <v>1616</v>
      </c>
      <c r="D1617" s="9" t="str">
        <f>IFERROR(LOOKUP(C1617,[1]Expense!$A:$A,[1]Expense!$B:$B),"")</f>
        <v/>
      </c>
      <c r="E1617" s="11"/>
      <c r="F1617" s="11"/>
      <c r="G1617" s="23">
        <v>-1999800</v>
      </c>
      <c r="H1617" s="11" t="s">
        <v>1581</v>
      </c>
    </row>
    <row r="1618" spans="1:8">
      <c r="A1618" s="6">
        <v>1042</v>
      </c>
      <c r="B1618" s="6">
        <v>1617</v>
      </c>
      <c r="D1618" s="9" t="str">
        <f>IFERROR(LOOKUP(C1618,[1]Expense!$A:$A,[1]Expense!$B:$B),"")</f>
        <v/>
      </c>
      <c r="E1618" s="11"/>
      <c r="F1618" s="11"/>
      <c r="G1618" s="23">
        <v>-499950</v>
      </c>
      <c r="H1618" s="11" t="s">
        <v>1582</v>
      </c>
    </row>
    <row r="1619" spans="1:8">
      <c r="A1619" s="6">
        <v>1042</v>
      </c>
      <c r="B1619" s="6">
        <v>1618</v>
      </c>
      <c r="D1619" s="9" t="str">
        <f>IFERROR(LOOKUP(C1619,[1]Expense!$A:$A,[1]Expense!$B:$B),"")</f>
        <v/>
      </c>
      <c r="E1619" s="11"/>
      <c r="F1619" s="11"/>
      <c r="G1619" s="23">
        <v>-6417136</v>
      </c>
      <c r="H1619" s="11" t="s">
        <v>1583</v>
      </c>
    </row>
    <row r="1620" spans="1:8">
      <c r="A1620" s="6">
        <v>1042</v>
      </c>
      <c r="B1620" s="6">
        <v>1619</v>
      </c>
      <c r="D1620" s="9" t="str">
        <f>IFERROR(LOOKUP(C1620,[1]Expense!$A:$A,[1]Expense!$B:$B),"")</f>
        <v/>
      </c>
      <c r="E1620" s="11"/>
      <c r="F1620" s="11"/>
      <c r="G1620" s="23">
        <v>-3499584</v>
      </c>
      <c r="H1620" s="11" t="s">
        <v>1584</v>
      </c>
    </row>
    <row r="1621" spans="1:8">
      <c r="A1621" s="6">
        <v>1042</v>
      </c>
      <c r="B1621" s="6">
        <v>1620</v>
      </c>
      <c r="D1621" s="9" t="str">
        <f>IFERROR(LOOKUP(C1621,[1]Expense!$A:$A,[1]Expense!$B:$B),"")</f>
        <v/>
      </c>
      <c r="E1621" s="11"/>
      <c r="F1621" s="11"/>
      <c r="G1621" s="23">
        <v>-165620000</v>
      </c>
      <c r="H1621" s="11" t="s">
        <v>1585</v>
      </c>
    </row>
    <row r="1622" spans="1:8">
      <c r="A1622" s="6">
        <v>1042</v>
      </c>
      <c r="B1622" s="6">
        <v>1621</v>
      </c>
      <c r="D1622" s="9" t="str">
        <f>IFERROR(LOOKUP(C1622,[1]Expense!$A:$A,[1]Expense!$B:$B),"")</f>
        <v/>
      </c>
      <c r="E1622" s="11"/>
      <c r="F1622" s="11"/>
      <c r="G1622" s="23">
        <v>-51868592</v>
      </c>
      <c r="H1622" s="11" t="s">
        <v>1586</v>
      </c>
    </row>
    <row r="1623" spans="1:8">
      <c r="A1623" s="6">
        <v>1043</v>
      </c>
      <c r="B1623" s="6">
        <v>1622</v>
      </c>
      <c r="D1623" s="9" t="str">
        <f>IFERROR(LOOKUP(C1623,[1]Expense!$A:$A,[1]Expense!$B:$B),"")</f>
        <v/>
      </c>
      <c r="E1623" s="11"/>
      <c r="F1623" s="11"/>
      <c r="G1623" s="23">
        <v>5529000</v>
      </c>
      <c r="H1623" s="11" t="s">
        <v>1597</v>
      </c>
    </row>
    <row r="1624" spans="1:8">
      <c r="A1624" s="6">
        <v>1044</v>
      </c>
      <c r="B1624" s="6">
        <v>1623</v>
      </c>
      <c r="D1624" s="9" t="str">
        <f>IFERROR(LOOKUP(C1624,[1]Expense!$A:$A,[1]Expense!$B:$B),"")</f>
        <v/>
      </c>
      <c r="E1624" s="11"/>
      <c r="F1624" s="11"/>
      <c r="G1624" s="23">
        <v>-450000</v>
      </c>
      <c r="H1624" s="11" t="s">
        <v>1598</v>
      </c>
    </row>
    <row r="1625" spans="1:8">
      <c r="A1625" s="6">
        <v>1045</v>
      </c>
      <c r="B1625" s="6">
        <v>1624</v>
      </c>
      <c r="D1625" s="9" t="str">
        <f>IFERROR(LOOKUP(C1625,[1]Expense!$A:$A,[1]Expense!$B:$B),"")</f>
        <v/>
      </c>
      <c r="E1625" s="11"/>
      <c r="F1625" s="11"/>
      <c r="G1625" s="23">
        <v>-450000</v>
      </c>
      <c r="H1625" s="11" t="s">
        <v>1599</v>
      </c>
    </row>
    <row r="1626" spans="1:8">
      <c r="A1626" s="6">
        <v>1046</v>
      </c>
      <c r="B1626" s="6">
        <v>1625</v>
      </c>
      <c r="D1626" s="9" t="str">
        <f>IFERROR(LOOKUP(C1626,[1]Expense!$A:$A,[1]Expense!$B:$B),"")</f>
        <v/>
      </c>
      <c r="E1626" s="11"/>
      <c r="F1626" s="11"/>
      <c r="G1626" s="23">
        <v>-450000</v>
      </c>
      <c r="H1626" s="11" t="s">
        <v>1600</v>
      </c>
    </row>
    <row r="1627" spans="1:8">
      <c r="A1627" s="6">
        <v>1047</v>
      </c>
      <c r="B1627" s="6">
        <v>1626</v>
      </c>
      <c r="D1627" s="9" t="str">
        <f>IFERROR(LOOKUP(C1627,[1]Expense!$A:$A,[1]Expense!$B:$B),"")</f>
        <v/>
      </c>
      <c r="E1627" s="11"/>
      <c r="F1627" s="11"/>
      <c r="G1627" s="23">
        <v>-450000</v>
      </c>
      <c r="H1627" s="11" t="s">
        <v>1601</v>
      </c>
    </row>
    <row r="1628" spans="1:8">
      <c r="A1628" s="6">
        <v>1048</v>
      </c>
      <c r="B1628" s="6">
        <v>1627</v>
      </c>
      <c r="D1628" s="9" t="str">
        <f>IFERROR(LOOKUP(C1628,[1]Expense!$A:$A,[1]Expense!$B:$B),"")</f>
        <v/>
      </c>
      <c r="E1628" s="11"/>
      <c r="F1628" s="11"/>
      <c r="G1628" s="23">
        <v>-330960</v>
      </c>
      <c r="H1628" s="11" t="s">
        <v>1602</v>
      </c>
    </row>
    <row r="1629" spans="1:8">
      <c r="A1629" s="6">
        <v>1049</v>
      </c>
      <c r="B1629" s="6">
        <v>1628</v>
      </c>
      <c r="D1629" s="9" t="str">
        <f>IFERROR(LOOKUP(C1629,[1]Expense!$A:$A,[1]Expense!$B:$B),"")</f>
        <v/>
      </c>
      <c r="E1629" s="11"/>
      <c r="F1629" s="11"/>
      <c r="G1629" s="23">
        <v>-450000</v>
      </c>
      <c r="H1629" s="11" t="s">
        <v>1603</v>
      </c>
    </row>
    <row r="1630" spans="1:8">
      <c r="A1630" s="6">
        <v>1050</v>
      </c>
      <c r="B1630" s="6">
        <v>1629</v>
      </c>
      <c r="D1630" s="9" t="str">
        <f>IFERROR(LOOKUP(C1630,[1]Expense!$A:$A,[1]Expense!$B:$B),"")</f>
        <v/>
      </c>
      <c r="E1630" s="11"/>
      <c r="F1630" s="11"/>
      <c r="G1630" s="23">
        <v>-450000</v>
      </c>
      <c r="H1630" s="11" t="s">
        <v>1604</v>
      </c>
    </row>
    <row r="1631" spans="1:8">
      <c r="A1631" s="6">
        <v>1051</v>
      </c>
      <c r="B1631" s="6">
        <v>1630</v>
      </c>
      <c r="D1631" s="9" t="str">
        <f>IFERROR(LOOKUP(C1631,[1]Expense!$A:$A,[1]Expense!$B:$B),"")</f>
        <v/>
      </c>
      <c r="E1631" s="11"/>
      <c r="F1631" s="11"/>
      <c r="G1631" s="23">
        <v>-450000</v>
      </c>
      <c r="H1631" s="11" t="s">
        <v>1605</v>
      </c>
    </row>
    <row r="1632" spans="1:8">
      <c r="A1632" s="6">
        <v>1052</v>
      </c>
      <c r="B1632" s="6">
        <v>1631</v>
      </c>
      <c r="D1632" s="9" t="str">
        <f>IFERROR(LOOKUP(C1632,[1]Expense!$A:$A,[1]Expense!$B:$B),"")</f>
        <v/>
      </c>
      <c r="E1632" s="11"/>
      <c r="F1632" s="11"/>
      <c r="G1632" s="23">
        <v>-450000</v>
      </c>
      <c r="H1632" s="11" t="s">
        <v>1606</v>
      </c>
    </row>
    <row r="1633" spans="1:8">
      <c r="A1633" s="6">
        <v>1053</v>
      </c>
      <c r="B1633" s="6">
        <v>1632</v>
      </c>
      <c r="D1633" s="9" t="str">
        <f>IFERROR(LOOKUP(C1633,[1]Expense!$A:$A,[1]Expense!$B:$B),"")</f>
        <v/>
      </c>
      <c r="E1633" s="11"/>
      <c r="F1633" s="11"/>
      <c r="G1633" s="23">
        <v>-300000</v>
      </c>
      <c r="H1633" s="11" t="s">
        <v>1607</v>
      </c>
    </row>
    <row r="1634" spans="1:8">
      <c r="A1634" s="6">
        <v>1054</v>
      </c>
      <c r="B1634" s="6">
        <v>1633</v>
      </c>
      <c r="D1634" s="9" t="str">
        <f>IFERROR(LOOKUP(C1634,[1]Expense!$A:$A,[1]Expense!$B:$B),"")</f>
        <v/>
      </c>
      <c r="E1634" s="11"/>
      <c r="F1634" s="11"/>
      <c r="G1634" s="23">
        <v>-300000</v>
      </c>
      <c r="H1634" s="11" t="s">
        <v>1608</v>
      </c>
    </row>
    <row r="1635" spans="1:8">
      <c r="A1635" s="6">
        <v>1055</v>
      </c>
      <c r="B1635" s="6">
        <v>1634</v>
      </c>
      <c r="D1635" s="9" t="str">
        <f>IFERROR(LOOKUP(C1635,[1]Expense!$A:$A,[1]Expense!$B:$B),"")</f>
        <v/>
      </c>
      <c r="E1635" s="11"/>
      <c r="F1635" s="11"/>
      <c r="G1635" s="23">
        <v>-300000</v>
      </c>
      <c r="H1635" s="11" t="s">
        <v>1609</v>
      </c>
    </row>
    <row r="1636" spans="1:8">
      <c r="A1636" s="6">
        <v>1056</v>
      </c>
      <c r="B1636" s="6">
        <v>1635</v>
      </c>
      <c r="D1636" s="9" t="str">
        <f>IFERROR(LOOKUP(C1636,[1]Expense!$A:$A,[1]Expense!$B:$B),"")</f>
        <v/>
      </c>
      <c r="E1636" s="11"/>
      <c r="F1636" s="11"/>
      <c r="G1636" s="23">
        <v>-225000</v>
      </c>
      <c r="H1636" s="11" t="s">
        <v>1610</v>
      </c>
    </row>
    <row r="1637" spans="1:8">
      <c r="A1637" s="6">
        <v>1057</v>
      </c>
      <c r="B1637" s="6">
        <v>1636</v>
      </c>
      <c r="D1637" s="9" t="str">
        <f>IFERROR(LOOKUP(C1637,[1]Expense!$A:$A,[1]Expense!$B:$B),"")</f>
        <v/>
      </c>
      <c r="E1637" s="11"/>
      <c r="F1637" s="11"/>
      <c r="G1637" s="23">
        <v>-300000</v>
      </c>
      <c r="H1637" s="11" t="s">
        <v>1611</v>
      </c>
    </row>
    <row r="1638" spans="1:8">
      <c r="A1638" s="6">
        <v>1058</v>
      </c>
      <c r="B1638" s="6">
        <v>1637</v>
      </c>
      <c r="D1638" s="9" t="str">
        <f>IFERROR(LOOKUP(C1638,[1]Expense!$A:$A,[1]Expense!$B:$B),"")</f>
        <v/>
      </c>
      <c r="E1638" s="11"/>
      <c r="F1638" s="11"/>
      <c r="G1638" s="23">
        <v>5000000</v>
      </c>
      <c r="H1638" s="11" t="s">
        <v>1549</v>
      </c>
    </row>
    <row r="1639" spans="1:8">
      <c r="A1639" s="6">
        <v>1059</v>
      </c>
      <c r="B1639" s="6">
        <v>1638</v>
      </c>
      <c r="D1639" s="9" t="str">
        <f>IFERROR(LOOKUP(C1639,[1]Expense!$A:$A,[1]Expense!$B:$B),"")</f>
        <v/>
      </c>
      <c r="E1639" s="11"/>
      <c r="F1639" s="11"/>
      <c r="G1639" s="23">
        <v>-5529000</v>
      </c>
      <c r="H1639" s="11" t="s">
        <v>1597</v>
      </c>
    </row>
    <row r="1640" spans="1:8">
      <c r="A1640" s="6">
        <v>1060</v>
      </c>
      <c r="B1640" s="6">
        <v>1639</v>
      </c>
      <c r="D1640" s="9" t="str">
        <f>IFERROR(LOOKUP(C1640,[1]Expense!$A:$A,[1]Expense!$B:$B),"")</f>
        <v/>
      </c>
      <c r="E1640" s="11"/>
      <c r="F1640" s="11"/>
      <c r="G1640" s="23">
        <v>-65860</v>
      </c>
      <c r="H1640" s="11" t="s">
        <v>1612</v>
      </c>
    </row>
    <row r="1641" spans="1:8">
      <c r="A1641" s="6">
        <v>1060</v>
      </c>
      <c r="B1641" s="6">
        <v>1640</v>
      </c>
      <c r="D1641" s="9" t="str">
        <f>IFERROR(LOOKUP(C1641,[1]Expense!$A:$A,[1]Expense!$B:$B),"")</f>
        <v/>
      </c>
      <c r="E1641" s="11"/>
      <c r="F1641" s="11"/>
      <c r="G1641" s="23">
        <v>-141720</v>
      </c>
      <c r="H1641" s="11" t="s">
        <v>1613</v>
      </c>
    </row>
    <row r="1642" spans="1:8">
      <c r="A1642" s="6">
        <v>1061</v>
      </c>
      <c r="B1642" s="6">
        <v>1641</v>
      </c>
      <c r="D1642" s="9" t="str">
        <f>IFERROR(LOOKUP(C1642,[1]Expense!$A:$A,[1]Expense!$B:$B),"")</f>
        <v/>
      </c>
      <c r="E1642" s="11"/>
      <c r="F1642" s="11"/>
      <c r="G1642" s="23">
        <v>5805960</v>
      </c>
      <c r="H1642" s="11" t="s">
        <v>1614</v>
      </c>
    </row>
    <row r="1643" spans="1:8">
      <c r="A1643" s="6">
        <v>1062</v>
      </c>
      <c r="B1643" s="6">
        <v>1642</v>
      </c>
      <c r="D1643" s="9" t="str">
        <f>IFERROR(LOOKUP(C1643,[1]Expense!$A:$A,[1]Expense!$B:$B),"")</f>
        <v/>
      </c>
      <c r="E1643" s="11"/>
      <c r="F1643" s="11"/>
      <c r="G1643" s="23">
        <v>-375000</v>
      </c>
      <c r="H1643" s="11" t="s">
        <v>1615</v>
      </c>
    </row>
    <row r="1644" spans="1:8">
      <c r="A1644" s="6">
        <v>1063</v>
      </c>
      <c r="B1644" s="6">
        <v>1643</v>
      </c>
      <c r="D1644" s="9" t="str">
        <f>IFERROR(LOOKUP(C1644,[1]Expense!$A:$A,[1]Expense!$B:$B),"")</f>
        <v/>
      </c>
      <c r="E1644" s="11"/>
      <c r="F1644" s="11"/>
      <c r="G1644" s="23">
        <v>-375000</v>
      </c>
      <c r="H1644" s="11" t="s">
        <v>1616</v>
      </c>
    </row>
    <row r="1645" spans="1:8">
      <c r="A1645" s="6">
        <v>1064</v>
      </c>
      <c r="B1645" s="6">
        <v>1644</v>
      </c>
      <c r="D1645" s="9" t="str">
        <f>IFERROR(LOOKUP(C1645,[1]Expense!$A:$A,[1]Expense!$B:$B),"")</f>
        <v/>
      </c>
      <c r="E1645" s="11"/>
      <c r="F1645" s="11"/>
      <c r="G1645" s="23">
        <v>-375000</v>
      </c>
      <c r="H1645" s="11" t="s">
        <v>1617</v>
      </c>
    </row>
    <row r="1646" spans="1:8">
      <c r="A1646" s="6">
        <v>1065</v>
      </c>
      <c r="B1646" s="6">
        <v>1645</v>
      </c>
      <c r="D1646" s="9" t="str">
        <f>IFERROR(LOOKUP(C1646,[1]Expense!$A:$A,[1]Expense!$B:$B),"")</f>
        <v/>
      </c>
      <c r="E1646" s="11"/>
      <c r="F1646" s="11"/>
      <c r="G1646" s="23">
        <v>-375000</v>
      </c>
      <c r="H1646" s="11" t="s">
        <v>1618</v>
      </c>
    </row>
    <row r="1647" spans="1:8">
      <c r="A1647" s="6">
        <v>1066</v>
      </c>
      <c r="B1647" s="6">
        <v>1646</v>
      </c>
      <c r="D1647" s="9" t="str">
        <f>IFERROR(LOOKUP(C1647,[1]Expense!$A:$A,[1]Expense!$B:$B),"")</f>
        <v/>
      </c>
      <c r="E1647" s="11"/>
      <c r="F1647" s="11"/>
      <c r="G1647" s="22">
        <v>-330960</v>
      </c>
      <c r="H1647" s="11" t="s">
        <v>1619</v>
      </c>
    </row>
    <row r="1648" spans="1:8">
      <c r="A1648" s="6">
        <v>1067</v>
      </c>
      <c r="B1648" s="6">
        <v>1647</v>
      </c>
      <c r="D1648" s="9" t="str">
        <f>IFERROR(LOOKUP(C1648,[1]Expense!$A:$A,[1]Expense!$B:$B),"")</f>
        <v/>
      </c>
      <c r="E1648" s="11"/>
      <c r="F1648" s="11"/>
      <c r="G1648" s="23">
        <v>-375000</v>
      </c>
      <c r="H1648" s="11" t="s">
        <v>1620</v>
      </c>
    </row>
    <row r="1649" spans="1:8">
      <c r="A1649" s="6">
        <v>1068</v>
      </c>
      <c r="B1649" s="6">
        <v>1648</v>
      </c>
      <c r="D1649" s="9" t="str">
        <f>IFERROR(LOOKUP(C1649,[1]Expense!$A:$A,[1]Expense!$B:$B),"")</f>
        <v/>
      </c>
      <c r="E1649" s="11"/>
      <c r="F1649" s="11"/>
      <c r="G1649" s="23">
        <v>-375000</v>
      </c>
      <c r="H1649" s="11" t="s">
        <v>1621</v>
      </c>
    </row>
    <row r="1650" spans="1:8">
      <c r="A1650" s="6">
        <v>1069</v>
      </c>
      <c r="B1650" s="6">
        <v>1649</v>
      </c>
      <c r="D1650" s="9" t="str">
        <f>IFERROR(LOOKUP(C1650,[1]Expense!$A:$A,[1]Expense!$B:$B),"")</f>
        <v/>
      </c>
      <c r="E1650" s="11"/>
      <c r="F1650" s="11"/>
      <c r="G1650" s="23">
        <v>-375000</v>
      </c>
      <c r="H1650" s="11" t="s">
        <v>1622</v>
      </c>
    </row>
    <row r="1651" spans="1:8">
      <c r="A1651" s="6">
        <v>1070</v>
      </c>
      <c r="B1651" s="6">
        <v>1650</v>
      </c>
      <c r="D1651" s="9" t="str">
        <f>IFERROR(LOOKUP(C1651,[1]Expense!$A:$A,[1]Expense!$B:$B),"")</f>
        <v/>
      </c>
      <c r="E1651" s="11"/>
      <c r="F1651" s="11"/>
      <c r="G1651" s="23">
        <v>-375000</v>
      </c>
      <c r="H1651" s="11" t="s">
        <v>1623</v>
      </c>
    </row>
    <row r="1652" spans="1:8">
      <c r="A1652" s="6">
        <v>1071</v>
      </c>
      <c r="B1652" s="6">
        <v>1651</v>
      </c>
      <c r="D1652" s="9" t="str">
        <f>IFERROR(LOOKUP(C1652,[1]Expense!$A:$A,[1]Expense!$B:$B),"")</f>
        <v/>
      </c>
      <c r="E1652" s="11"/>
      <c r="F1652" s="11"/>
      <c r="G1652" s="23">
        <v>-375000</v>
      </c>
      <c r="H1652" s="11" t="s">
        <v>1624</v>
      </c>
    </row>
    <row r="1653" spans="1:8">
      <c r="A1653" s="6">
        <v>1072</v>
      </c>
      <c r="B1653" s="6">
        <v>1652</v>
      </c>
      <c r="D1653" s="9" t="str">
        <f>IFERROR(LOOKUP(C1653,[1]Expense!$A:$A,[1]Expense!$B:$B),"")</f>
        <v/>
      </c>
      <c r="E1653" s="11"/>
      <c r="F1653" s="11"/>
      <c r="G1653" s="22">
        <v>-150000</v>
      </c>
      <c r="H1653" s="11" t="s">
        <v>1625</v>
      </c>
    </row>
    <row r="1654" spans="1:8">
      <c r="A1654" s="6">
        <v>1073</v>
      </c>
      <c r="B1654" s="6">
        <v>1653</v>
      </c>
      <c r="D1654" s="9" t="str">
        <f>IFERROR(LOOKUP(C1654,[1]Expense!$A:$A,[1]Expense!$B:$B),"")</f>
        <v/>
      </c>
      <c r="E1654" s="11"/>
      <c r="F1654" s="11"/>
      <c r="G1654" s="22">
        <v>-300000</v>
      </c>
      <c r="H1654" s="11" t="s">
        <v>1626</v>
      </c>
    </row>
    <row r="1655" spans="1:8">
      <c r="A1655" s="6">
        <v>1074</v>
      </c>
      <c r="B1655" s="6">
        <v>1654</v>
      </c>
      <c r="D1655" s="9" t="str">
        <f>IFERROR(LOOKUP(C1655,[1]Expense!$A:$A,[1]Expense!$B:$B),"")</f>
        <v/>
      </c>
      <c r="E1655" s="11"/>
      <c r="F1655" s="11"/>
      <c r="G1655" s="22">
        <v>-300000</v>
      </c>
      <c r="H1655" s="11" t="s">
        <v>1627</v>
      </c>
    </row>
    <row r="1656" spans="1:8">
      <c r="A1656" s="6">
        <v>1075</v>
      </c>
      <c r="B1656" s="6">
        <v>1655</v>
      </c>
      <c r="D1656" s="9" t="str">
        <f>IFERROR(LOOKUP(C1656,[1]Expense!$A:$A,[1]Expense!$B:$B),"")</f>
        <v/>
      </c>
      <c r="E1656" s="11"/>
      <c r="F1656" s="11"/>
      <c r="G1656" s="22">
        <v>-375000</v>
      </c>
      <c r="H1656" s="11" t="s">
        <v>1628</v>
      </c>
    </row>
    <row r="1657" spans="1:8">
      <c r="A1657" s="6">
        <v>1076</v>
      </c>
      <c r="B1657" s="6">
        <v>1656</v>
      </c>
      <c r="D1657" s="9" t="str">
        <f>IFERROR(LOOKUP(C1657,[1]Expense!$A:$A,[1]Expense!$B:$B),"")</f>
        <v/>
      </c>
      <c r="E1657" s="11"/>
      <c r="F1657" s="11"/>
      <c r="G1657" s="22">
        <v>-375000</v>
      </c>
      <c r="H1657" s="11" t="s">
        <v>1629</v>
      </c>
    </row>
    <row r="1658" spans="1:8">
      <c r="A1658" s="6">
        <v>1077</v>
      </c>
      <c r="B1658" s="6">
        <v>1657</v>
      </c>
      <c r="D1658" s="9" t="str">
        <f>IFERROR(LOOKUP(C1658,[1]Expense!$A:$A,[1]Expense!$B:$B),"")</f>
        <v/>
      </c>
      <c r="E1658" s="11"/>
      <c r="F1658" s="11"/>
      <c r="G1658" s="22">
        <v>-157729</v>
      </c>
      <c r="H1658" s="11" t="s">
        <v>1630</v>
      </c>
    </row>
    <row r="1659" spans="1:8">
      <c r="A1659" s="6">
        <v>1078</v>
      </c>
      <c r="B1659" s="6">
        <v>1658</v>
      </c>
      <c r="D1659" s="9" t="str">
        <f>IFERROR(LOOKUP(C1659,[1]Expense!$A:$A,[1]Expense!$B:$B),"")</f>
        <v/>
      </c>
      <c r="E1659" s="11"/>
      <c r="F1659" s="11"/>
      <c r="G1659" s="22">
        <v>-38500</v>
      </c>
      <c r="H1659" s="11" t="s">
        <v>1631</v>
      </c>
    </row>
    <row r="1660" spans="1:8">
      <c r="A1660" s="6">
        <v>1079</v>
      </c>
      <c r="B1660" s="6">
        <v>1659</v>
      </c>
      <c r="D1660" s="9" t="str">
        <f>IFERROR(LOOKUP(C1660,[1]Expense!$A:$A,[1]Expense!$B:$B),"")</f>
        <v/>
      </c>
      <c r="E1660" s="11"/>
      <c r="F1660" s="11"/>
      <c r="G1660" s="22">
        <v>10301000</v>
      </c>
      <c r="H1660" s="11" t="s">
        <v>1549</v>
      </c>
    </row>
    <row r="1661" spans="1:8">
      <c r="A1661" s="6">
        <v>1080</v>
      </c>
      <c r="B1661" s="6">
        <v>1660</v>
      </c>
      <c r="D1661" s="9" t="str">
        <f>IFERROR(LOOKUP(C1661,[1]Expense!$A:$A,[1]Expense!$B:$B),"")</f>
        <v/>
      </c>
      <c r="E1661" s="11"/>
      <c r="F1661" s="11"/>
      <c r="G1661" s="22">
        <v>-4301000</v>
      </c>
      <c r="H1661" s="11" t="s">
        <v>1632</v>
      </c>
    </row>
    <row r="1662" spans="1:8">
      <c r="A1662" s="6">
        <v>1081</v>
      </c>
      <c r="B1662" s="6">
        <v>1661</v>
      </c>
      <c r="D1662" s="9" t="str">
        <f>IFERROR(LOOKUP(C1662,[1]Expense!$A:$A,[1]Expense!$B:$B),"")</f>
        <v/>
      </c>
      <c r="E1662" s="11"/>
      <c r="F1662" s="11"/>
      <c r="G1662" s="22">
        <v>-5805960</v>
      </c>
      <c r="H1662" s="11" t="s">
        <v>1614</v>
      </c>
    </row>
    <row r="1663" spans="1:8">
      <c r="A1663" s="6">
        <v>1082</v>
      </c>
      <c r="B1663" s="6">
        <v>1662</v>
      </c>
      <c r="D1663" s="9" t="str">
        <f>IFERROR(LOOKUP(C1663,[1]Expense!$A:$A,[1]Expense!$B:$B),"")</f>
        <v/>
      </c>
      <c r="E1663" s="11"/>
      <c r="F1663" s="11"/>
      <c r="G1663" s="22">
        <v>-600000</v>
      </c>
      <c r="H1663" s="11" t="s">
        <v>1504</v>
      </c>
    </row>
    <row r="1664" spans="1:8">
      <c r="A1664" s="6">
        <v>1083</v>
      </c>
      <c r="B1664" s="6">
        <v>1663</v>
      </c>
      <c r="D1664" s="9" t="str">
        <f>IFERROR(LOOKUP(C1664,[1]Expense!$A:$A,[1]Expense!$B:$B),"")</f>
        <v/>
      </c>
      <c r="E1664" s="11"/>
      <c r="F1664" s="11"/>
      <c r="G1664" s="22">
        <v>-600000</v>
      </c>
      <c r="H1664" s="11" t="s">
        <v>1633</v>
      </c>
    </row>
    <row r="1665" spans="1:8">
      <c r="A1665" s="6">
        <v>1084</v>
      </c>
      <c r="B1665" s="6">
        <v>1664</v>
      </c>
      <c r="D1665" s="9" t="str">
        <f>IFERROR(LOOKUP(C1665,[1]Expense!$A:$A,[1]Expense!$B:$B),"")</f>
        <v/>
      </c>
      <c r="E1665" s="11"/>
      <c r="F1665" s="11"/>
      <c r="G1665" s="23">
        <v>138446505</v>
      </c>
      <c r="H1665" s="11" t="s">
        <v>1654</v>
      </c>
    </row>
    <row r="1666" spans="1:8">
      <c r="A1666" s="6">
        <v>1085</v>
      </c>
      <c r="B1666" s="6">
        <v>1665</v>
      </c>
      <c r="D1666" s="9" t="str">
        <f>IFERROR(LOOKUP(C1666,[1]Expense!$A:$A,[1]Expense!$B:$B),"")</f>
        <v/>
      </c>
      <c r="E1666" s="11"/>
      <c r="F1666" s="11"/>
      <c r="G1666" s="23">
        <v>119701961</v>
      </c>
      <c r="H1666" s="11" t="s">
        <v>1655</v>
      </c>
    </row>
    <row r="1667" spans="1:8">
      <c r="A1667" s="6">
        <v>1086</v>
      </c>
      <c r="B1667" s="6">
        <v>1666</v>
      </c>
      <c r="D1667" s="9" t="str">
        <f>IFERROR(LOOKUP(C1667,[1]Expense!$A:$A,[1]Expense!$B:$B),"")</f>
        <v/>
      </c>
      <c r="E1667" s="11"/>
      <c r="F1667" s="11"/>
      <c r="G1667" s="23">
        <v>52138765</v>
      </c>
      <c r="H1667" s="11" t="s">
        <v>1656</v>
      </c>
    </row>
    <row r="1668" spans="1:8">
      <c r="A1668" s="6">
        <v>1087</v>
      </c>
      <c r="B1668" s="6">
        <v>1667</v>
      </c>
      <c r="D1668" s="9" t="str">
        <f>IFERROR(LOOKUP(C1668,[1]Expense!$A:$A,[1]Expense!$B:$B),"")</f>
        <v/>
      </c>
      <c r="E1668" s="11"/>
      <c r="F1668" s="11"/>
      <c r="G1668" s="23">
        <v>52138765</v>
      </c>
      <c r="H1668" s="11" t="s">
        <v>1657</v>
      </c>
    </row>
    <row r="1669" spans="1:8">
      <c r="A1669" s="6">
        <v>1088</v>
      </c>
      <c r="B1669" s="6">
        <v>1668</v>
      </c>
      <c r="D1669" s="9" t="str">
        <f>IFERROR(LOOKUP(C1669,[1]Expense!$A:$A,[1]Expense!$B:$B),"")</f>
        <v/>
      </c>
      <c r="E1669" s="11"/>
      <c r="F1669" s="11"/>
      <c r="G1669" s="23">
        <v>95745192</v>
      </c>
      <c r="H1669" s="11" t="s">
        <v>1658</v>
      </c>
    </row>
    <row r="1670" spans="1:8">
      <c r="A1670" s="6">
        <v>1089</v>
      </c>
      <c r="B1670" s="6">
        <v>1669</v>
      </c>
      <c r="D1670" s="9" t="str">
        <f>IFERROR(LOOKUP(C1670,[1]Expense!$A:$A,[1]Expense!$B:$B),"")</f>
        <v/>
      </c>
      <c r="E1670" s="11"/>
      <c r="F1670" s="11"/>
      <c r="G1670" s="23">
        <v>378459443</v>
      </c>
      <c r="H1670" s="11" t="s">
        <v>1659</v>
      </c>
    </row>
    <row r="1671" spans="1:8">
      <c r="A1671" s="6">
        <v>1090</v>
      </c>
      <c r="B1671" s="6">
        <v>1670</v>
      </c>
      <c r="D1671" s="9" t="str">
        <f>IFERROR(LOOKUP(C1671,[1]Expense!$A:$A,[1]Expense!$B:$B),"")</f>
        <v/>
      </c>
      <c r="E1671" s="11"/>
      <c r="F1671" s="11"/>
      <c r="G1671" s="23">
        <v>54054785</v>
      </c>
      <c r="H1671" s="11" t="s">
        <v>1660</v>
      </c>
    </row>
    <row r="1672" spans="1:8">
      <c r="A1672" s="6">
        <v>1091</v>
      </c>
      <c r="B1672" s="6">
        <v>1671</v>
      </c>
      <c r="D1672" s="9" t="str">
        <f>IFERROR(LOOKUP(C1672,[1]Expense!$A:$A,[1]Expense!$B:$B),"")</f>
        <v/>
      </c>
      <c r="E1672" s="11"/>
      <c r="F1672" s="11"/>
      <c r="G1672" s="23">
        <v>54054785</v>
      </c>
      <c r="H1672" s="11" t="s">
        <v>1661</v>
      </c>
    </row>
    <row r="1673" spans="1:8">
      <c r="A1673" s="6">
        <v>1092</v>
      </c>
      <c r="B1673" s="6">
        <v>1672</v>
      </c>
      <c r="D1673" s="9" t="str">
        <f>IFERROR(LOOKUP(C1673,[1]Expense!$A:$A,[1]Expense!$B:$B),"")</f>
        <v/>
      </c>
      <c r="E1673" s="11"/>
      <c r="F1673" s="11"/>
      <c r="G1673" s="23">
        <v>55259799</v>
      </c>
      <c r="H1673" s="11" t="s">
        <v>1662</v>
      </c>
    </row>
    <row r="1674" spans="1:8">
      <c r="A1674" s="6">
        <v>1093</v>
      </c>
      <c r="B1674" s="6">
        <v>1673</v>
      </c>
      <c r="D1674" s="9" t="str">
        <f>IFERROR(LOOKUP(C1674,[1]Expense!$A:$A,[1]Expense!$B:$B),"")</f>
        <v/>
      </c>
      <c r="E1674" s="11"/>
      <c r="F1674" s="11"/>
      <c r="G1674" s="23">
        <v>-24085269</v>
      </c>
      <c r="H1674" s="11" t="s">
        <v>1663</v>
      </c>
    </row>
    <row r="1675" spans="1:8">
      <c r="A1675" s="6">
        <v>1093</v>
      </c>
      <c r="B1675" s="6">
        <v>1674</v>
      </c>
      <c r="D1675" s="9" t="str">
        <f>IFERROR(LOOKUP(C1675,[1]Expense!$A:$A,[1]Expense!$B:$B),"")</f>
        <v/>
      </c>
      <c r="E1675" s="11"/>
      <c r="F1675" s="11"/>
      <c r="G1675" s="23">
        <v>-2444200</v>
      </c>
      <c r="H1675" s="11" t="s">
        <v>1664</v>
      </c>
    </row>
    <row r="1676" spans="1:8">
      <c r="A1676" s="6">
        <v>1093</v>
      </c>
      <c r="B1676" s="6">
        <v>1675</v>
      </c>
      <c r="D1676" s="9" t="str">
        <f>IFERROR(LOOKUP(C1676,[1]Expense!$A:$A,[1]Expense!$B:$B),"")</f>
        <v/>
      </c>
      <c r="E1676" s="11"/>
      <c r="F1676" s="11"/>
      <c r="G1676" s="23">
        <v>-40582080</v>
      </c>
      <c r="H1676" s="11" t="s">
        <v>1665</v>
      </c>
    </row>
    <row r="1677" spans="1:8">
      <c r="A1677" s="6">
        <v>1093</v>
      </c>
      <c r="B1677" s="6">
        <v>1676</v>
      </c>
      <c r="D1677" s="9" t="str">
        <f>IFERROR(LOOKUP(C1677,[1]Expense!$A:$A,[1]Expense!$B:$B),"")</f>
        <v/>
      </c>
      <c r="E1677" s="11"/>
      <c r="F1677" s="11"/>
      <c r="G1677" s="23">
        <v>-102485108</v>
      </c>
      <c r="H1677" s="11" t="s">
        <v>1666</v>
      </c>
    </row>
    <row r="1678" spans="1:8">
      <c r="A1678" s="6">
        <v>1093</v>
      </c>
      <c r="B1678" s="6">
        <v>1677</v>
      </c>
      <c r="D1678" s="9" t="str">
        <f>IFERROR(LOOKUP(C1678,[1]Expense!$A:$A,[1]Expense!$B:$B),"")</f>
        <v/>
      </c>
      <c r="E1678" s="11"/>
      <c r="F1678" s="11"/>
      <c r="G1678" s="23">
        <v>-73920000</v>
      </c>
      <c r="H1678" s="11" t="s">
        <v>1667</v>
      </c>
    </row>
    <row r="1679" spans="1:8">
      <c r="A1679" s="6">
        <v>1093</v>
      </c>
      <c r="B1679" s="6">
        <v>1678</v>
      </c>
      <c r="D1679" s="9" t="str">
        <f>IFERROR(LOOKUP(C1679,[1]Expense!$A:$A,[1]Expense!$B:$B),"")</f>
        <v/>
      </c>
      <c r="E1679" s="11"/>
      <c r="F1679" s="11"/>
      <c r="G1679" s="23">
        <v>-76527000</v>
      </c>
      <c r="H1679" s="11" t="s">
        <v>1668</v>
      </c>
    </row>
    <row r="1680" spans="1:8">
      <c r="A1680" s="6">
        <v>1093</v>
      </c>
      <c r="B1680" s="6">
        <v>1679</v>
      </c>
      <c r="D1680" s="9" t="str">
        <f>IFERROR(LOOKUP(C1680,[1]Expense!$A:$A,[1]Expense!$B:$B),"")</f>
        <v/>
      </c>
      <c r="E1680" s="11"/>
      <c r="F1680" s="11"/>
      <c r="G1680" s="23">
        <v>-25480000</v>
      </c>
      <c r="H1680" s="11" t="s">
        <v>1669</v>
      </c>
    </row>
    <row r="1681" spans="1:8">
      <c r="A1681" s="6">
        <v>1093</v>
      </c>
      <c r="B1681" s="6">
        <v>1680</v>
      </c>
      <c r="D1681" s="9" t="str">
        <f>IFERROR(LOOKUP(C1681,[1]Expense!$A:$A,[1]Expense!$B:$B),"")</f>
        <v/>
      </c>
      <c r="E1681" s="11"/>
      <c r="F1681" s="11"/>
      <c r="G1681" s="23">
        <v>-54661200</v>
      </c>
      <c r="H1681" s="11" t="s">
        <v>1670</v>
      </c>
    </row>
    <row r="1682" spans="1:8">
      <c r="A1682" s="6">
        <v>1093</v>
      </c>
      <c r="B1682" s="6">
        <v>1681</v>
      </c>
      <c r="D1682" s="9" t="str">
        <f>IFERROR(LOOKUP(C1682,[1]Expense!$A:$A,[1]Expense!$B:$B),"")</f>
        <v/>
      </c>
      <c r="E1682" s="11"/>
      <c r="F1682" s="11"/>
      <c r="G1682" s="23">
        <v>-44717750</v>
      </c>
      <c r="H1682" s="11" t="s">
        <v>1671</v>
      </c>
    </row>
    <row r="1683" spans="1:8">
      <c r="A1683" s="6">
        <v>1093</v>
      </c>
      <c r="B1683" s="6">
        <v>1682</v>
      </c>
      <c r="D1683" s="9" t="str">
        <f>IFERROR(LOOKUP(C1683,[1]Expense!$A:$A,[1]Expense!$B:$B),"")</f>
        <v/>
      </c>
      <c r="E1683" s="11"/>
      <c r="F1683" s="11"/>
      <c r="G1683" s="23">
        <v>-467112596</v>
      </c>
      <c r="H1683" s="11" t="s">
        <v>1672</v>
      </c>
    </row>
    <row r="1684" spans="1:8">
      <c r="A1684" s="6">
        <v>1093</v>
      </c>
      <c r="B1684" s="6">
        <v>1683</v>
      </c>
      <c r="D1684" s="9" t="str">
        <f>IFERROR(LOOKUP(C1684,[1]Expense!$A:$A,[1]Expense!$B:$B),"")</f>
        <v/>
      </c>
      <c r="E1684" s="11"/>
      <c r="F1684" s="11"/>
      <c r="G1684" s="23">
        <v>-87984797</v>
      </c>
      <c r="H1684" s="11" t="s">
        <v>1673</v>
      </c>
    </row>
    <row r="1685" spans="1:8">
      <c r="A1685" s="6">
        <v>1094</v>
      </c>
      <c r="B1685" s="6">
        <v>1684</v>
      </c>
      <c r="D1685" s="9" t="str">
        <f>IFERROR(LOOKUP(C1685,[1]Expense!$A:$A,[1]Expense!$B:$B),"")</f>
        <v/>
      </c>
      <c r="E1685" s="11"/>
      <c r="F1685" s="11"/>
      <c r="G1685" s="22">
        <v>6094500</v>
      </c>
      <c r="H1685" s="11" t="s">
        <v>1635</v>
      </c>
    </row>
    <row r="1686" spans="1:8">
      <c r="A1686" s="6">
        <v>1095</v>
      </c>
      <c r="B1686" s="6">
        <v>1685</v>
      </c>
      <c r="D1686" s="9" t="str">
        <f>IFERROR(LOOKUP(C1686,[1]Expense!$A:$A,[1]Expense!$B:$B),"")</f>
        <v/>
      </c>
      <c r="E1686" s="11"/>
      <c r="F1686" s="11"/>
      <c r="G1686" s="22">
        <v>-450000</v>
      </c>
      <c r="H1686" s="11" t="s">
        <v>1636</v>
      </c>
    </row>
    <row r="1687" spans="1:8">
      <c r="A1687" s="6">
        <v>1096</v>
      </c>
      <c r="B1687" s="6">
        <v>1686</v>
      </c>
      <c r="D1687" s="9" t="str">
        <f>IFERROR(LOOKUP(C1687,[1]Expense!$A:$A,[1]Expense!$B:$B),"")</f>
        <v/>
      </c>
      <c r="E1687" s="11"/>
      <c r="F1687" s="11"/>
      <c r="G1687" s="22">
        <v>-450000</v>
      </c>
      <c r="H1687" s="11" t="s">
        <v>1637</v>
      </c>
    </row>
    <row r="1688" spans="1:8">
      <c r="A1688" s="6">
        <v>1097</v>
      </c>
      <c r="B1688" s="6">
        <v>1687</v>
      </c>
      <c r="D1688" s="9" t="str">
        <f>IFERROR(LOOKUP(C1688,[1]Expense!$A:$A,[1]Expense!$B:$B),"")</f>
        <v/>
      </c>
      <c r="E1688" s="11"/>
      <c r="F1688" s="11"/>
      <c r="G1688" s="22">
        <v>-450000</v>
      </c>
      <c r="H1688" s="11" t="s">
        <v>1638</v>
      </c>
    </row>
    <row r="1689" spans="1:8">
      <c r="A1689" s="6">
        <v>1098</v>
      </c>
      <c r="B1689" s="6">
        <v>1688</v>
      </c>
      <c r="D1689" s="9" t="str">
        <f>IFERROR(LOOKUP(C1689,[1]Expense!$A:$A,[1]Expense!$B:$B),"")</f>
        <v/>
      </c>
      <c r="E1689" s="11"/>
      <c r="F1689" s="11"/>
      <c r="G1689" s="22">
        <v>-450000</v>
      </c>
      <c r="H1689" s="11" t="s">
        <v>1639</v>
      </c>
    </row>
    <row r="1690" spans="1:8">
      <c r="A1690" s="6">
        <v>1099</v>
      </c>
      <c r="B1690" s="6">
        <v>1689</v>
      </c>
      <c r="D1690" s="9" t="str">
        <f>IFERROR(LOOKUP(C1690,[1]Expense!$A:$A,[1]Expense!$B:$B),"")</f>
        <v/>
      </c>
      <c r="E1690" s="11"/>
      <c r="F1690" s="11"/>
      <c r="G1690" s="22">
        <v>-330960</v>
      </c>
      <c r="H1690" s="11" t="s">
        <v>1640</v>
      </c>
    </row>
    <row r="1691" spans="1:8">
      <c r="A1691" s="6">
        <v>1100</v>
      </c>
      <c r="B1691" s="6">
        <v>1690</v>
      </c>
      <c r="D1691" s="9" t="str">
        <f>IFERROR(LOOKUP(C1691,[1]Expense!$A:$A,[1]Expense!$B:$B),"")</f>
        <v/>
      </c>
      <c r="E1691" s="11"/>
      <c r="F1691" s="11"/>
      <c r="G1691" s="22">
        <v>-450000</v>
      </c>
      <c r="H1691" s="11" t="s">
        <v>1641</v>
      </c>
    </row>
    <row r="1692" spans="1:8">
      <c r="A1692" s="6">
        <v>1101</v>
      </c>
      <c r="B1692" s="6">
        <v>1691</v>
      </c>
      <c r="D1692" s="9" t="str">
        <f>IFERROR(LOOKUP(C1692,[1]Expense!$A:$A,[1]Expense!$B:$B),"")</f>
        <v/>
      </c>
      <c r="E1692" s="11"/>
      <c r="F1692" s="11"/>
      <c r="G1692" s="22">
        <v>-450000</v>
      </c>
      <c r="H1692" s="11" t="s">
        <v>1642</v>
      </c>
    </row>
    <row r="1693" spans="1:8">
      <c r="A1693" s="6">
        <v>1102</v>
      </c>
      <c r="B1693" s="6">
        <v>1692</v>
      </c>
      <c r="D1693" s="9" t="str">
        <f>IFERROR(LOOKUP(C1693,[1]Expense!$A:$A,[1]Expense!$B:$B),"")</f>
        <v/>
      </c>
      <c r="E1693" s="11"/>
      <c r="F1693" s="11"/>
      <c r="G1693" s="22">
        <v>-450000</v>
      </c>
      <c r="H1693" s="11" t="s">
        <v>1643</v>
      </c>
    </row>
    <row r="1694" spans="1:8">
      <c r="A1694" s="6">
        <v>1103</v>
      </c>
      <c r="B1694" s="6">
        <v>1693</v>
      </c>
      <c r="D1694" s="9" t="str">
        <f>IFERROR(LOOKUP(C1694,[1]Expense!$A:$A,[1]Expense!$B:$B),"")</f>
        <v/>
      </c>
      <c r="E1694" s="11"/>
      <c r="F1694" s="11"/>
      <c r="G1694" s="22">
        <v>-450000</v>
      </c>
      <c r="H1694" s="11" t="s">
        <v>1644</v>
      </c>
    </row>
    <row r="1695" spans="1:8">
      <c r="A1695" s="6">
        <v>1104</v>
      </c>
      <c r="B1695" s="6">
        <v>1694</v>
      </c>
      <c r="D1695" s="9" t="str">
        <f>IFERROR(LOOKUP(C1695,[1]Expense!$A:$A,[1]Expense!$B:$B),"")</f>
        <v/>
      </c>
      <c r="E1695" s="11"/>
      <c r="F1695" s="11"/>
      <c r="G1695" s="22">
        <v>-300000</v>
      </c>
      <c r="H1695" s="11" t="s">
        <v>1645</v>
      </c>
    </row>
    <row r="1696" spans="1:8">
      <c r="A1696" s="6">
        <v>1105</v>
      </c>
      <c r="B1696" s="6">
        <v>1695</v>
      </c>
      <c r="D1696" s="9" t="str">
        <f>IFERROR(LOOKUP(C1696,[1]Expense!$A:$A,[1]Expense!$B:$B),"")</f>
        <v/>
      </c>
      <c r="E1696" s="11"/>
      <c r="F1696" s="11"/>
      <c r="G1696" s="22">
        <v>-450000</v>
      </c>
      <c r="H1696" s="11" t="s">
        <v>1646</v>
      </c>
    </row>
    <row r="1697" spans="1:8">
      <c r="A1697" s="6">
        <v>1106</v>
      </c>
      <c r="B1697" s="6">
        <v>1696</v>
      </c>
      <c r="D1697" s="9" t="str">
        <f>IFERROR(LOOKUP(C1697,[1]Expense!$A:$A,[1]Expense!$B:$B),"")</f>
        <v/>
      </c>
      <c r="E1697" s="11"/>
      <c r="F1697" s="11"/>
      <c r="G1697" s="23">
        <v>-450000</v>
      </c>
      <c r="H1697" s="11" t="s">
        <v>1647</v>
      </c>
    </row>
    <row r="1698" spans="1:8">
      <c r="A1698" s="6">
        <v>1107</v>
      </c>
      <c r="B1698" s="6">
        <v>1697</v>
      </c>
      <c r="D1698" s="9" t="str">
        <f>IFERROR(LOOKUP(C1698,[1]Expense!$A:$A,[1]Expense!$B:$B),"")</f>
        <v/>
      </c>
      <c r="E1698" s="11"/>
      <c r="F1698" s="11"/>
      <c r="G1698" s="23">
        <v>-450000</v>
      </c>
      <c r="H1698" s="11" t="s">
        <v>1648</v>
      </c>
    </row>
    <row r="1699" spans="1:8">
      <c r="A1699" s="6">
        <v>1108</v>
      </c>
      <c r="B1699" s="6">
        <v>1698</v>
      </c>
      <c r="D1699" s="9" t="str">
        <f>IFERROR(LOOKUP(C1699,[1]Expense!$A:$A,[1]Expense!$B:$B),"")</f>
        <v/>
      </c>
      <c r="E1699" s="11"/>
      <c r="F1699" s="11"/>
      <c r="G1699" s="23">
        <v>-450000</v>
      </c>
      <c r="H1699" s="11" t="s">
        <v>1649</v>
      </c>
    </row>
    <row r="1700" spans="1:8">
      <c r="A1700" s="6">
        <v>1109</v>
      </c>
      <c r="B1700" s="6">
        <v>1699</v>
      </c>
      <c r="D1700" s="9" t="str">
        <f>IFERROR(LOOKUP(C1700,[1]Expense!$A:$A,[1]Expense!$B:$B),"")</f>
        <v/>
      </c>
      <c r="E1700" s="11"/>
      <c r="F1700" s="11"/>
      <c r="G1700" s="23">
        <v>-375000</v>
      </c>
      <c r="H1700" s="11" t="s">
        <v>1650</v>
      </c>
    </row>
    <row r="1701" spans="1:8">
      <c r="A1701" s="6">
        <v>1110</v>
      </c>
      <c r="B1701" s="6">
        <v>1700</v>
      </c>
      <c r="D1701" s="9" t="str">
        <f>IFERROR(LOOKUP(C1701,[1]Expense!$A:$A,[1]Expense!$B:$B),"")</f>
        <v/>
      </c>
      <c r="E1701" s="11"/>
      <c r="F1701" s="11"/>
      <c r="G1701" s="23">
        <v>-150000</v>
      </c>
      <c r="H1701" s="11" t="s">
        <v>1651</v>
      </c>
    </row>
    <row r="1702" spans="1:8">
      <c r="A1702" s="6">
        <v>1111</v>
      </c>
      <c r="B1702" s="6">
        <v>1701</v>
      </c>
      <c r="D1702" s="9" t="str">
        <f>IFERROR(LOOKUP(C1702,[1]Expense!$A:$A,[1]Expense!$B:$B),"")</f>
        <v/>
      </c>
      <c r="E1702" s="11"/>
      <c r="F1702" s="11"/>
      <c r="G1702" s="23">
        <v>-75000</v>
      </c>
      <c r="H1702" s="11" t="s">
        <v>1652</v>
      </c>
    </row>
    <row r="1703" spans="1:8">
      <c r="A1703" s="6">
        <v>1112</v>
      </c>
      <c r="B1703" s="6">
        <v>1702</v>
      </c>
      <c r="D1703" s="9" t="str">
        <f>IFERROR(LOOKUP(C1703,[1]Expense!$A:$A,[1]Expense!$B:$B),"")</f>
        <v/>
      </c>
      <c r="E1703" s="11"/>
      <c r="F1703" s="11"/>
      <c r="G1703" s="23">
        <v>-300000</v>
      </c>
      <c r="H1703" s="11" t="s">
        <v>1653</v>
      </c>
    </row>
    <row r="1704" spans="1:8">
      <c r="A1704" s="6">
        <v>1113</v>
      </c>
      <c r="B1704" s="6">
        <v>1703</v>
      </c>
      <c r="D1704" s="9" t="str">
        <f>IFERROR(LOOKUP(C1704,[1]Expense!$A:$A,[1]Expense!$B:$B),"")</f>
        <v/>
      </c>
      <c r="E1704" s="11"/>
      <c r="F1704" s="11"/>
      <c r="G1704" s="23">
        <v>9160000</v>
      </c>
      <c r="H1704" s="11" t="s">
        <v>1662</v>
      </c>
    </row>
    <row r="1705" spans="1:8">
      <c r="A1705" s="6">
        <v>1114</v>
      </c>
      <c r="B1705" s="6">
        <v>1704</v>
      </c>
      <c r="D1705" s="9" t="str">
        <f>IFERROR(LOOKUP(C1705,[1]Expense!$A:$A,[1]Expense!$B:$B),"")</f>
        <v/>
      </c>
      <c r="E1705" s="11"/>
      <c r="F1705" s="11"/>
      <c r="G1705" s="23">
        <v>-450000</v>
      </c>
      <c r="H1705" s="11" t="s">
        <v>1683</v>
      </c>
    </row>
    <row r="1706" spans="1:8">
      <c r="A1706" s="6">
        <v>1115</v>
      </c>
      <c r="B1706" s="6">
        <v>1705</v>
      </c>
      <c r="D1706" s="9" t="str">
        <f>IFERROR(LOOKUP(C1706,[1]Expense!$A:$A,[1]Expense!$B:$B),"")</f>
        <v/>
      </c>
      <c r="E1706" s="11"/>
      <c r="F1706" s="11"/>
      <c r="G1706" s="23">
        <v>-6094500</v>
      </c>
      <c r="H1706" s="11" t="s">
        <v>1635</v>
      </c>
    </row>
    <row r="1707" spans="1:8">
      <c r="A1707" s="6">
        <v>1116</v>
      </c>
      <c r="B1707" s="6">
        <v>1706</v>
      </c>
      <c r="D1707" s="9" t="str">
        <f>IFERROR(LOOKUP(C1707,[1]Expense!$A:$A,[1]Expense!$B:$B),"")</f>
        <v/>
      </c>
      <c r="E1707" s="11"/>
      <c r="F1707" s="11"/>
      <c r="G1707" s="23">
        <v>-2710000</v>
      </c>
      <c r="H1707" s="11" t="s">
        <v>1684</v>
      </c>
    </row>
    <row r="1708" spans="1:8">
      <c r="A1708" s="6">
        <v>1117</v>
      </c>
      <c r="B1708" s="6">
        <v>1707</v>
      </c>
      <c r="D1708" s="9" t="str">
        <f>IFERROR(LOOKUP(C1708,[1]Expense!$A:$A,[1]Expense!$B:$B),"")</f>
        <v/>
      </c>
      <c r="E1708" s="11"/>
      <c r="F1708" s="11"/>
      <c r="G1708" s="23">
        <v>-30000</v>
      </c>
      <c r="H1708" s="11" t="s">
        <v>1290</v>
      </c>
    </row>
    <row r="1709" spans="1:8">
      <c r="A1709" s="6">
        <v>1118</v>
      </c>
      <c r="B1709" s="6">
        <v>1708</v>
      </c>
      <c r="D1709" s="9" t="str">
        <f>IFERROR(LOOKUP(C1709,[1]Expense!$A:$A,[1]Expense!$B:$B),"")</f>
        <v/>
      </c>
      <c r="E1709" s="11"/>
      <c r="F1709" s="11"/>
      <c r="G1709" s="23">
        <v>41527.06</v>
      </c>
      <c r="H1709" s="11" t="s">
        <v>778</v>
      </c>
    </row>
    <row r="1710" spans="1:8">
      <c r="A1710" s="6">
        <v>1119</v>
      </c>
      <c r="B1710" s="6">
        <v>1709</v>
      </c>
      <c r="D1710" s="9" t="str">
        <f>IFERROR(LOOKUP(C1710,[1]Expense!$A:$A,[1]Expense!$B:$B),"")</f>
        <v/>
      </c>
      <c r="E1710" s="11"/>
      <c r="F1710" s="11"/>
      <c r="G1710" s="23">
        <v>-8305.41</v>
      </c>
      <c r="H1710" s="11" t="s">
        <v>199</v>
      </c>
    </row>
    <row r="1711" spans="1:8">
      <c r="A1711" s="6">
        <v>1120</v>
      </c>
      <c r="B1711" s="6">
        <v>1710</v>
      </c>
      <c r="D1711" s="9" t="str">
        <f>IFERROR(LOOKUP(C1711,[1]Expense!$A:$A,[1]Expense!$B:$B),"")</f>
        <v/>
      </c>
      <c r="E1711" s="11"/>
      <c r="F1711" s="11"/>
      <c r="G1711" s="23">
        <v>5918460</v>
      </c>
      <c r="H1711" s="11" t="s">
        <v>1700</v>
      </c>
    </row>
    <row r="1712" spans="1:8">
      <c r="A1712" s="6">
        <v>1121</v>
      </c>
      <c r="B1712" s="6">
        <v>1711</v>
      </c>
      <c r="D1712" s="9" t="str">
        <f>IFERROR(LOOKUP(C1712,[1]Expense!$A:$A,[1]Expense!$B:$B),"")</f>
        <v/>
      </c>
      <c r="E1712" s="11"/>
      <c r="F1712" s="11"/>
      <c r="G1712" s="23">
        <v>-375000</v>
      </c>
      <c r="H1712" s="11" t="s">
        <v>1685</v>
      </c>
    </row>
    <row r="1713" spans="1:8">
      <c r="A1713" s="6">
        <v>1122</v>
      </c>
      <c r="B1713" s="6">
        <v>1712</v>
      </c>
      <c r="D1713" s="9" t="str">
        <f>IFERROR(LOOKUP(C1713,[1]Expense!$A:$A,[1]Expense!$B:$B),"")</f>
        <v/>
      </c>
      <c r="E1713" s="11"/>
      <c r="F1713" s="11"/>
      <c r="G1713" s="23">
        <v>-375000</v>
      </c>
      <c r="H1713" s="11" t="s">
        <v>1686</v>
      </c>
    </row>
    <row r="1714" spans="1:8">
      <c r="A1714" s="6">
        <v>1123</v>
      </c>
      <c r="B1714" s="6">
        <v>1713</v>
      </c>
      <c r="D1714" s="9" t="str">
        <f>IFERROR(LOOKUP(C1714,[1]Expense!$A:$A,[1]Expense!$B:$B),"")</f>
        <v/>
      </c>
      <c r="E1714" s="11"/>
      <c r="F1714" s="11"/>
      <c r="G1714" s="23">
        <v>-262500</v>
      </c>
      <c r="H1714" s="11" t="s">
        <v>1687</v>
      </c>
    </row>
    <row r="1715" spans="1:8">
      <c r="A1715" s="6">
        <v>1124</v>
      </c>
      <c r="B1715" s="6">
        <v>1714</v>
      </c>
      <c r="D1715" s="9" t="str">
        <f>IFERROR(LOOKUP(C1715,[1]Expense!$A:$A,[1]Expense!$B:$B),"")</f>
        <v/>
      </c>
      <c r="E1715" s="11"/>
      <c r="F1715" s="11"/>
      <c r="G1715" s="23">
        <v>-375000</v>
      </c>
      <c r="H1715" s="11" t="s">
        <v>1688</v>
      </c>
    </row>
    <row r="1716" spans="1:8">
      <c r="A1716" s="6">
        <v>1125</v>
      </c>
      <c r="B1716" s="6">
        <v>1715</v>
      </c>
      <c r="D1716" s="9" t="str">
        <f>IFERROR(LOOKUP(C1716,[1]Expense!$A:$A,[1]Expense!$B:$B),"")</f>
        <v/>
      </c>
      <c r="E1716" s="11"/>
      <c r="F1716" s="11"/>
      <c r="G1716" s="23">
        <v>-330960</v>
      </c>
      <c r="H1716" s="11" t="s">
        <v>1689</v>
      </c>
    </row>
    <row r="1717" spans="1:8">
      <c r="A1717" s="6">
        <v>1126</v>
      </c>
      <c r="B1717" s="6">
        <v>1716</v>
      </c>
      <c r="D1717" s="9" t="str">
        <f>IFERROR(LOOKUP(C1717,[1]Expense!$A:$A,[1]Expense!$B:$B),"")</f>
        <v/>
      </c>
      <c r="E1717" s="11"/>
      <c r="F1717" s="11"/>
      <c r="G1717" s="23">
        <v>-375000</v>
      </c>
      <c r="H1717" s="11" t="s">
        <v>1690</v>
      </c>
    </row>
    <row r="1718" spans="1:8">
      <c r="A1718" s="6">
        <v>1127</v>
      </c>
      <c r="B1718" s="6">
        <v>1717</v>
      </c>
      <c r="D1718" s="9" t="str">
        <f>IFERROR(LOOKUP(C1718,[1]Expense!$A:$A,[1]Expense!$B:$B),"")</f>
        <v/>
      </c>
      <c r="E1718" s="11"/>
      <c r="F1718" s="11"/>
      <c r="G1718" s="23">
        <v>-375000</v>
      </c>
      <c r="H1718" s="11" t="s">
        <v>1691</v>
      </c>
    </row>
    <row r="1719" spans="1:8">
      <c r="A1719" s="6">
        <v>1128</v>
      </c>
      <c r="B1719" s="6">
        <v>1718</v>
      </c>
      <c r="D1719" s="9" t="str">
        <f>IFERROR(LOOKUP(C1719,[1]Expense!$A:$A,[1]Expense!$B:$B),"")</f>
        <v/>
      </c>
      <c r="E1719" s="11"/>
      <c r="F1719" s="11"/>
      <c r="G1719" s="23">
        <v>-375000</v>
      </c>
      <c r="H1719" s="11" t="s">
        <v>1692</v>
      </c>
    </row>
    <row r="1720" spans="1:8">
      <c r="A1720" s="6">
        <v>1129</v>
      </c>
      <c r="B1720" s="6">
        <v>1719</v>
      </c>
      <c r="D1720" s="9" t="str">
        <f>IFERROR(LOOKUP(C1720,[1]Expense!$A:$A,[1]Expense!$B:$B),"")</f>
        <v/>
      </c>
      <c r="E1720" s="11"/>
      <c r="F1720" s="11"/>
      <c r="G1720" s="23">
        <v>-375000</v>
      </c>
      <c r="H1720" s="11" t="s">
        <v>1693</v>
      </c>
    </row>
    <row r="1721" spans="1:8">
      <c r="A1721" s="6">
        <v>1130</v>
      </c>
      <c r="B1721" s="6">
        <v>1720</v>
      </c>
      <c r="D1721" s="9" t="str">
        <f>IFERROR(LOOKUP(C1721,[1]Expense!$A:$A,[1]Expense!$B:$B),"")</f>
        <v/>
      </c>
      <c r="E1721" s="11"/>
      <c r="F1721" s="11"/>
      <c r="G1721" s="23">
        <v>-375000</v>
      </c>
      <c r="H1721" s="11" t="s">
        <v>1694</v>
      </c>
    </row>
    <row r="1722" spans="1:8">
      <c r="A1722" s="6">
        <v>1131</v>
      </c>
      <c r="B1722" s="6">
        <v>1721</v>
      </c>
      <c r="D1722" s="9" t="str">
        <f>IFERROR(LOOKUP(C1722,[1]Expense!$A:$A,[1]Expense!$B:$B),"")</f>
        <v/>
      </c>
      <c r="E1722" s="11"/>
      <c r="F1722" s="11"/>
      <c r="G1722" s="23">
        <v>-300000</v>
      </c>
      <c r="H1722" s="11" t="s">
        <v>1695</v>
      </c>
    </row>
    <row r="1723" spans="1:8">
      <c r="A1723" s="6">
        <v>1132</v>
      </c>
      <c r="B1723" s="6">
        <v>1722</v>
      </c>
      <c r="D1723" s="9" t="str">
        <f>IFERROR(LOOKUP(C1723,[1]Expense!$A:$A,[1]Expense!$B:$B),"")</f>
        <v/>
      </c>
      <c r="E1723" s="11"/>
      <c r="F1723" s="11"/>
      <c r="G1723" s="23">
        <v>-375000</v>
      </c>
      <c r="H1723" s="11" t="s">
        <v>1696</v>
      </c>
    </row>
    <row r="1724" spans="1:8">
      <c r="A1724" s="6">
        <v>1133</v>
      </c>
      <c r="B1724" s="6">
        <v>1723</v>
      </c>
      <c r="D1724" s="9" t="str">
        <f>IFERROR(LOOKUP(C1724,[1]Expense!$A:$A,[1]Expense!$B:$B),"")</f>
        <v/>
      </c>
      <c r="E1724" s="11"/>
      <c r="F1724" s="11"/>
      <c r="G1724" s="23">
        <v>-375000</v>
      </c>
      <c r="H1724" s="11" t="s">
        <v>1697</v>
      </c>
    </row>
    <row r="1725" spans="1:8">
      <c r="A1725" s="6">
        <v>1134</v>
      </c>
      <c r="B1725" s="6">
        <v>1724</v>
      </c>
      <c r="D1725" s="9" t="str">
        <f>IFERROR(LOOKUP(C1725,[1]Expense!$A:$A,[1]Expense!$B:$B),"")</f>
        <v/>
      </c>
      <c r="E1725" s="11"/>
      <c r="F1725" s="11"/>
      <c r="G1725" s="23">
        <v>-300000</v>
      </c>
      <c r="H1725" s="11" t="s">
        <v>1698</v>
      </c>
    </row>
    <row r="1726" spans="1:8">
      <c r="A1726" s="6">
        <v>1135</v>
      </c>
      <c r="B1726" s="6">
        <v>1725</v>
      </c>
      <c r="D1726" s="9" t="str">
        <f>IFERROR(LOOKUP(C1726,[1]Expense!$A:$A,[1]Expense!$B:$B),"")</f>
        <v/>
      </c>
      <c r="E1726" s="11"/>
      <c r="F1726" s="11"/>
      <c r="G1726" s="23">
        <v>-375000</v>
      </c>
      <c r="H1726" s="11" t="s">
        <v>1699</v>
      </c>
    </row>
    <row r="1727" spans="1:8">
      <c r="A1727" s="6">
        <v>1136</v>
      </c>
      <c r="B1727" s="6">
        <v>1726</v>
      </c>
      <c r="D1727" s="9" t="str">
        <f>IFERROR(LOOKUP(C1727,[1]Expense!$A:$A,[1]Expense!$B:$B),"")</f>
        <v/>
      </c>
      <c r="E1727" s="11"/>
      <c r="F1727" s="11"/>
      <c r="G1727" s="23">
        <v>-300000</v>
      </c>
      <c r="H1727" s="11" t="s">
        <v>1701</v>
      </c>
    </row>
    <row r="1728" spans="1:8">
      <c r="A1728" s="6">
        <v>1137</v>
      </c>
      <c r="B1728" s="6">
        <v>1727</v>
      </c>
      <c r="D1728" s="9" t="str">
        <f>IFERROR(LOOKUP(C1728,[1]Expense!$A:$A,[1]Expense!$B:$B),"")</f>
        <v/>
      </c>
      <c r="E1728" s="11"/>
      <c r="F1728" s="11"/>
      <c r="G1728" s="23">
        <v>-250000</v>
      </c>
      <c r="H1728" s="11" t="s">
        <v>1702</v>
      </c>
    </row>
    <row r="1729" spans="1:8">
      <c r="A1729" s="6">
        <v>1138</v>
      </c>
      <c r="B1729" s="6">
        <v>1728</v>
      </c>
      <c r="D1729" s="9" t="str">
        <f>IFERROR(LOOKUP(C1729,[1]Expense!$A:$A,[1]Expense!$B:$B),"")</f>
        <v/>
      </c>
      <c r="E1729" s="11"/>
      <c r="F1729" s="11"/>
      <c r="G1729" s="23">
        <v>-150000</v>
      </c>
      <c r="H1729" s="11" t="s">
        <v>1703</v>
      </c>
    </row>
    <row r="1730" spans="1:8">
      <c r="A1730" s="6">
        <v>1139</v>
      </c>
      <c r="B1730" s="6">
        <v>1729</v>
      </c>
      <c r="D1730" s="9" t="str">
        <f>IFERROR(LOOKUP(C1730,[1]Expense!$A:$A,[1]Expense!$B:$B),"")</f>
        <v/>
      </c>
      <c r="E1730" s="11"/>
      <c r="F1730" s="11"/>
      <c r="G1730" s="23">
        <v>-250000</v>
      </c>
      <c r="H1730" s="11" t="s">
        <v>1704</v>
      </c>
    </row>
    <row r="1731" spans="1:8">
      <c r="A1731" s="6">
        <v>1140</v>
      </c>
      <c r="B1731" s="6">
        <v>1730</v>
      </c>
      <c r="D1731" s="9" t="str">
        <f>IFERROR(LOOKUP(C1731,[1]Expense!$A:$A,[1]Expense!$B:$B),"")</f>
        <v/>
      </c>
      <c r="E1731" s="11"/>
      <c r="F1731" s="11"/>
      <c r="G1731" s="26">
        <v>203670747</v>
      </c>
      <c r="H1731" s="25" t="s">
        <v>1754</v>
      </c>
    </row>
    <row r="1732" spans="1:8">
      <c r="A1732" s="6">
        <v>1141</v>
      </c>
      <c r="B1732" s="6">
        <v>1731</v>
      </c>
      <c r="D1732" s="9" t="str">
        <f>IFERROR(LOOKUP(C1732,[1]Expense!$A:$A,[1]Expense!$B:$B),"")</f>
        <v/>
      </c>
      <c r="E1732" s="11"/>
      <c r="F1732" s="11"/>
      <c r="G1732" s="26">
        <v>132927241</v>
      </c>
      <c r="H1732" s="25" t="s">
        <v>1755</v>
      </c>
    </row>
    <row r="1733" spans="1:8">
      <c r="A1733" s="6">
        <v>1142</v>
      </c>
      <c r="B1733" s="6">
        <v>1732</v>
      </c>
      <c r="D1733" s="9" t="str">
        <f>IFERROR(LOOKUP(C1733,[1]Expense!$A:$A,[1]Expense!$B:$B),"")</f>
        <v/>
      </c>
      <c r="E1733" s="11"/>
      <c r="F1733" s="11"/>
      <c r="G1733" s="26">
        <v>308508514</v>
      </c>
      <c r="H1733" s="25" t="s">
        <v>1756</v>
      </c>
    </row>
    <row r="1734" spans="1:8">
      <c r="A1734" s="6">
        <v>1143</v>
      </c>
      <c r="B1734" s="6">
        <v>1733</v>
      </c>
      <c r="D1734" s="9" t="str">
        <f>IFERROR(LOOKUP(C1734,[1]Expense!$A:$A,[1]Expense!$B:$B),"")</f>
        <v/>
      </c>
      <c r="E1734" s="11"/>
      <c r="F1734" s="11"/>
      <c r="G1734" s="26">
        <v>199248476</v>
      </c>
      <c r="H1734" s="25" t="s">
        <v>1757</v>
      </c>
    </row>
    <row r="1735" spans="1:8">
      <c r="A1735" s="6">
        <v>1144</v>
      </c>
      <c r="B1735" s="6">
        <v>1734</v>
      </c>
      <c r="D1735" s="9" t="str">
        <f>IFERROR(LOOKUP(C1735,[1]Expense!$A:$A,[1]Expense!$B:$B),"")</f>
        <v/>
      </c>
      <c r="E1735" s="11"/>
      <c r="F1735" s="11"/>
      <c r="G1735" s="26">
        <v>391051700</v>
      </c>
      <c r="H1735" s="25" t="s">
        <v>1758</v>
      </c>
    </row>
    <row r="1736" spans="1:8">
      <c r="A1736" s="6">
        <v>1145</v>
      </c>
      <c r="B1736" s="6">
        <v>1735</v>
      </c>
      <c r="D1736" s="9" t="str">
        <f>IFERROR(LOOKUP(C1736,[1]Expense!$A:$A,[1]Expense!$B:$B),"")</f>
        <v/>
      </c>
      <c r="E1736" s="11"/>
      <c r="F1736" s="11"/>
      <c r="G1736" s="26">
        <v>391051700</v>
      </c>
      <c r="H1736" s="25" t="s">
        <v>1759</v>
      </c>
    </row>
    <row r="1737" spans="1:8">
      <c r="A1737" s="6">
        <v>1146</v>
      </c>
      <c r="B1737" s="6">
        <v>1736</v>
      </c>
      <c r="D1737" s="9" t="str">
        <f>IFERROR(LOOKUP(C1737,[1]Expense!$A:$A,[1]Expense!$B:$B),"")</f>
        <v/>
      </c>
      <c r="E1737" s="11"/>
      <c r="F1737" s="11"/>
      <c r="G1737" s="26">
        <v>84405042</v>
      </c>
      <c r="H1737" s="25" t="s">
        <v>1760</v>
      </c>
    </row>
    <row r="1738" spans="1:8">
      <c r="A1738" s="6">
        <v>1147</v>
      </c>
      <c r="B1738" s="6">
        <v>1737</v>
      </c>
      <c r="D1738" s="9" t="str">
        <f>IFERROR(LOOKUP(C1738,[1]Expense!$A:$A,[1]Expense!$B:$B),"")</f>
        <v/>
      </c>
      <c r="E1738" s="11"/>
      <c r="F1738" s="11"/>
      <c r="G1738" s="26">
        <v>33132015</v>
      </c>
      <c r="H1738" s="25" t="s">
        <v>1761</v>
      </c>
    </row>
    <row r="1739" spans="1:8">
      <c r="A1739" s="6">
        <v>1148</v>
      </c>
      <c r="B1739" s="6">
        <v>1738</v>
      </c>
      <c r="D1739" s="9" t="str">
        <f>IFERROR(LOOKUP(C1739,[1]Expense!$A:$A,[1]Expense!$B:$B),"")</f>
        <v/>
      </c>
      <c r="E1739" s="11"/>
      <c r="F1739" s="11"/>
      <c r="G1739" s="26">
        <v>189229721</v>
      </c>
      <c r="H1739" s="25" t="s">
        <v>1762</v>
      </c>
    </row>
    <row r="1740" spans="1:8">
      <c r="A1740" s="6">
        <v>1149</v>
      </c>
      <c r="B1740" s="6">
        <v>1739</v>
      </c>
      <c r="D1740" s="9" t="str">
        <f>IFERROR(LOOKUP(C1740,[1]Expense!$A:$A,[1]Expense!$B:$B),"")</f>
        <v/>
      </c>
      <c r="E1740" s="11"/>
      <c r="F1740" s="11"/>
      <c r="G1740" s="23">
        <v>16693711</v>
      </c>
      <c r="H1740" s="25" t="s">
        <v>1763</v>
      </c>
    </row>
    <row r="1741" spans="1:8">
      <c r="A1741" s="6">
        <v>1150</v>
      </c>
      <c r="B1741" s="6">
        <v>1740</v>
      </c>
      <c r="D1741" s="9" t="str">
        <f>IFERROR(LOOKUP(C1741,[1]Expense!$A:$A,[1]Expense!$B:$B),"")</f>
        <v/>
      </c>
      <c r="E1741" s="11"/>
      <c r="F1741" s="11"/>
      <c r="G1741" s="23">
        <v>16693711</v>
      </c>
      <c r="H1741" s="25" t="s">
        <v>1763</v>
      </c>
    </row>
    <row r="1742" spans="1:8">
      <c r="A1742" s="6">
        <v>1151</v>
      </c>
      <c r="B1742" s="6">
        <v>1741</v>
      </c>
      <c r="D1742" s="9" t="str">
        <f>IFERROR(LOOKUP(C1742,[1]Expense!$A:$A,[1]Expense!$B:$B),"")</f>
        <v/>
      </c>
      <c r="E1742" s="11"/>
      <c r="F1742" s="11"/>
      <c r="G1742" s="23">
        <v>33387422</v>
      </c>
      <c r="H1742" s="25" t="s">
        <v>1763</v>
      </c>
    </row>
    <row r="1743" spans="1:8">
      <c r="A1743" s="6">
        <v>1152</v>
      </c>
      <c r="B1743" s="6">
        <v>1742</v>
      </c>
      <c r="D1743" s="9" t="str">
        <f>IFERROR(LOOKUP(C1743,[1]Expense!$A:$A,[1]Expense!$B:$B),"")</f>
        <v/>
      </c>
      <c r="E1743" s="11"/>
      <c r="F1743" s="11"/>
      <c r="G1743" s="23">
        <v>1000000000</v>
      </c>
      <c r="H1743" s="11" t="s">
        <v>1764</v>
      </c>
    </row>
    <row r="1744" spans="1:8">
      <c r="A1744" s="6">
        <v>1153</v>
      </c>
      <c r="B1744" s="6">
        <v>1743</v>
      </c>
      <c r="D1744" s="9" t="str">
        <f>IFERROR(LOOKUP(C1744,[1]Expense!$A:$A,[1]Expense!$B:$B),"")</f>
        <v/>
      </c>
      <c r="E1744" s="11"/>
      <c r="F1744" s="11"/>
      <c r="G1744" s="23">
        <v>-926647200</v>
      </c>
      <c r="H1744" s="11" t="s">
        <v>1705</v>
      </c>
    </row>
    <row r="1745" spans="1:8">
      <c r="A1745" s="6">
        <v>1154</v>
      </c>
      <c r="B1745" s="6">
        <v>1744</v>
      </c>
      <c r="D1745" s="9" t="str">
        <f>IFERROR(LOOKUP(C1745,[1]Expense!$A:$A,[1]Expense!$B:$B),"")</f>
        <v/>
      </c>
      <c r="E1745" s="11"/>
      <c r="F1745" s="11"/>
      <c r="G1745" s="23">
        <v>7000000</v>
      </c>
      <c r="H1745" s="11" t="s">
        <v>1883</v>
      </c>
    </row>
    <row r="1746" spans="1:8">
      <c r="A1746" s="6">
        <v>1155</v>
      </c>
      <c r="B1746" s="6">
        <v>1745</v>
      </c>
      <c r="D1746" s="9" t="str">
        <f>IFERROR(LOOKUP(C1746,[1]Expense!$A:$A,[1]Expense!$B:$B),"")</f>
        <v/>
      </c>
      <c r="E1746" s="11"/>
      <c r="F1746" s="11"/>
      <c r="G1746" s="23">
        <v>-5918460</v>
      </c>
      <c r="H1746" s="11" t="s">
        <v>1700</v>
      </c>
    </row>
    <row r="1747" spans="1:8">
      <c r="A1747" s="6">
        <v>1156</v>
      </c>
      <c r="B1747" s="6">
        <v>1746</v>
      </c>
      <c r="D1747" s="9" t="str">
        <f>IFERROR(LOOKUP(C1747,[1]Expense!$A:$A,[1]Expense!$B:$B),"")</f>
        <v/>
      </c>
      <c r="E1747" s="11"/>
      <c r="F1747" s="11"/>
      <c r="G1747" s="23">
        <v>-74437000</v>
      </c>
      <c r="H1747" s="11" t="s">
        <v>1706</v>
      </c>
    </row>
    <row r="1748" spans="1:8">
      <c r="A1748" s="6">
        <v>1157</v>
      </c>
      <c r="B1748" s="6">
        <v>1747</v>
      </c>
      <c r="D1748" s="9" t="str">
        <f>IFERROR(LOOKUP(C1748,[1]Expense!$A:$A,[1]Expense!$B:$B),"")</f>
        <v/>
      </c>
      <c r="E1748" s="11"/>
      <c r="F1748" s="11"/>
      <c r="G1748" s="23">
        <v>6653363</v>
      </c>
      <c r="H1748" s="11" t="s">
        <v>1883</v>
      </c>
    </row>
    <row r="1749" spans="1:8">
      <c r="A1749" s="6">
        <v>1158</v>
      </c>
      <c r="B1749" s="6">
        <v>1748</v>
      </c>
      <c r="D1749" s="9" t="str">
        <f>IFERROR(LOOKUP(C1749,[1]Expense!$A:$A,[1]Expense!$B:$B),"")</f>
        <v/>
      </c>
      <c r="E1749" s="11"/>
      <c r="F1749" s="11"/>
      <c r="G1749" s="23">
        <v>-6124521</v>
      </c>
      <c r="H1749" s="11" t="s">
        <v>1707</v>
      </c>
    </row>
    <row r="1750" spans="1:8">
      <c r="A1750" s="6">
        <v>1159</v>
      </c>
      <c r="B1750" s="6">
        <v>1749</v>
      </c>
      <c r="D1750" s="9" t="str">
        <f>IFERROR(LOOKUP(C1750,[1]Expense!$A:$A,[1]Expense!$B:$B),"")</f>
        <v/>
      </c>
      <c r="E1750" s="11"/>
      <c r="F1750" s="11"/>
      <c r="G1750" s="23">
        <v>-528842</v>
      </c>
      <c r="H1750" s="11" t="s">
        <v>1708</v>
      </c>
    </row>
    <row r="1751" spans="1:8">
      <c r="A1751" s="6">
        <v>1160</v>
      </c>
      <c r="B1751" s="6">
        <v>1750</v>
      </c>
      <c r="D1751" s="9" t="str">
        <f>IFERROR(LOOKUP(C1751,[1]Expense!$A:$A,[1]Expense!$B:$B),"")</f>
        <v/>
      </c>
      <c r="E1751" s="11"/>
      <c r="F1751" s="11"/>
      <c r="G1751" s="23">
        <v>168981000</v>
      </c>
      <c r="H1751" s="11" t="s">
        <v>1710</v>
      </c>
    </row>
    <row r="1752" spans="1:8">
      <c r="A1752" s="6">
        <v>1161</v>
      </c>
      <c r="B1752" s="6">
        <v>1751</v>
      </c>
      <c r="D1752" s="9" t="str">
        <f>IFERROR(LOOKUP(C1752,[1]Expense!$A:$A,[1]Expense!$B:$B),"")</f>
        <v/>
      </c>
      <c r="E1752" s="11"/>
      <c r="F1752" s="11"/>
      <c r="G1752" s="23">
        <v>7718460</v>
      </c>
      <c r="H1752" s="11" t="s">
        <v>1731</v>
      </c>
    </row>
    <row r="1753" spans="1:8">
      <c r="A1753" s="6">
        <v>1162</v>
      </c>
      <c r="B1753" s="6">
        <v>1752</v>
      </c>
      <c r="D1753" s="9" t="str">
        <f>IFERROR(LOOKUP(C1753,[1]Expense!$A:$A,[1]Expense!$B:$B),"")</f>
        <v/>
      </c>
      <c r="E1753" s="11"/>
      <c r="F1753" s="11"/>
      <c r="G1753" s="23">
        <v>-1537500</v>
      </c>
      <c r="H1753" s="11" t="s">
        <v>1728</v>
      </c>
    </row>
    <row r="1754" spans="1:8">
      <c r="A1754" s="6">
        <v>1163</v>
      </c>
      <c r="B1754" s="6">
        <v>1753</v>
      </c>
      <c r="D1754" s="9" t="str">
        <f>IFERROR(LOOKUP(C1754,[1]Expense!$A:$A,[1]Expense!$B:$B),"")</f>
        <v/>
      </c>
      <c r="E1754" s="11"/>
      <c r="F1754" s="11"/>
      <c r="G1754" s="23">
        <v>-6180960</v>
      </c>
      <c r="H1754" s="11" t="s">
        <v>1711</v>
      </c>
    </row>
    <row r="1755" spans="1:8">
      <c r="A1755" s="6">
        <v>1164</v>
      </c>
      <c r="B1755" s="6">
        <v>1754</v>
      </c>
      <c r="D1755" s="9" t="str">
        <f>IFERROR(LOOKUP(C1755,[1]Expense!$A:$A,[1]Expense!$B:$B),"")</f>
        <v/>
      </c>
      <c r="E1755" s="11"/>
      <c r="F1755" s="11"/>
      <c r="G1755" s="23">
        <v>6180960</v>
      </c>
      <c r="H1755" s="11" t="s">
        <v>1711</v>
      </c>
    </row>
    <row r="1756" spans="1:8">
      <c r="A1756" s="6">
        <v>1165</v>
      </c>
      <c r="B1756" s="6">
        <v>1755</v>
      </c>
      <c r="D1756" s="9" t="str">
        <f>IFERROR(LOOKUP(C1756,[1]Expense!$A:$A,[1]Expense!$B:$B),"")</f>
        <v/>
      </c>
      <c r="E1756" s="11"/>
      <c r="F1756" s="11"/>
      <c r="G1756" s="23">
        <v>-450000</v>
      </c>
      <c r="H1756" s="11" t="s">
        <v>1712</v>
      </c>
    </row>
    <row r="1757" spans="1:8">
      <c r="A1757" s="6">
        <v>1166</v>
      </c>
      <c r="B1757" s="6">
        <v>1756</v>
      </c>
      <c r="D1757" s="9" t="str">
        <f>IFERROR(LOOKUP(C1757,[1]Expense!$A:$A,[1]Expense!$B:$B),"")</f>
        <v/>
      </c>
      <c r="E1757" s="11"/>
      <c r="F1757" s="11"/>
      <c r="G1757" s="23">
        <v>-450000</v>
      </c>
      <c r="H1757" s="11" t="s">
        <v>1714</v>
      </c>
    </row>
    <row r="1758" spans="1:8">
      <c r="A1758" s="6">
        <v>1167</v>
      </c>
      <c r="B1758" s="6">
        <v>1757</v>
      </c>
      <c r="D1758" s="9" t="str">
        <f>IFERROR(LOOKUP(C1758,[1]Expense!$A:$A,[1]Expense!$B:$B),"")</f>
        <v/>
      </c>
      <c r="E1758" s="11"/>
      <c r="F1758" s="11"/>
      <c r="G1758" s="23">
        <v>-375000</v>
      </c>
      <c r="H1758" s="11" t="s">
        <v>1713</v>
      </c>
    </row>
    <row r="1759" spans="1:8">
      <c r="A1759" s="6">
        <v>1168</v>
      </c>
      <c r="B1759" s="6">
        <v>1758</v>
      </c>
      <c r="D1759" s="9" t="str">
        <f>IFERROR(LOOKUP(C1759,[1]Expense!$A:$A,[1]Expense!$B:$B),"")</f>
        <v/>
      </c>
      <c r="E1759" s="11"/>
      <c r="F1759" s="11"/>
      <c r="G1759" s="23">
        <v>-330960</v>
      </c>
      <c r="H1759" s="11" t="s">
        <v>1715</v>
      </c>
    </row>
    <row r="1760" spans="1:8">
      <c r="A1760" s="6">
        <v>1169</v>
      </c>
      <c r="B1760" s="6">
        <v>1759</v>
      </c>
      <c r="D1760" s="9" t="str">
        <f>IFERROR(LOOKUP(C1760,[1]Expense!$A:$A,[1]Expense!$B:$B),"")</f>
        <v/>
      </c>
      <c r="E1760" s="11"/>
      <c r="F1760" s="11"/>
      <c r="G1760" s="23">
        <v>-450000</v>
      </c>
      <c r="H1760" s="11" t="s">
        <v>1716</v>
      </c>
    </row>
    <row r="1761" spans="1:8">
      <c r="A1761" s="6">
        <v>1170</v>
      </c>
      <c r="B1761" s="6">
        <v>1760</v>
      </c>
      <c r="D1761" s="9" t="str">
        <f>IFERROR(LOOKUP(C1761,[1]Expense!$A:$A,[1]Expense!$B:$B),"")</f>
        <v/>
      </c>
      <c r="E1761" s="11"/>
      <c r="F1761" s="11"/>
      <c r="G1761" s="23">
        <v>-450000</v>
      </c>
      <c r="H1761" s="11" t="s">
        <v>1717</v>
      </c>
    </row>
    <row r="1762" spans="1:8">
      <c r="A1762" s="6">
        <v>1171</v>
      </c>
      <c r="B1762" s="6">
        <v>1761</v>
      </c>
      <c r="D1762" s="9" t="str">
        <f>IFERROR(LOOKUP(C1762,[1]Expense!$A:$A,[1]Expense!$B:$B),"")</f>
        <v/>
      </c>
      <c r="E1762" s="11"/>
      <c r="F1762" s="11"/>
      <c r="G1762" s="23">
        <v>-300000</v>
      </c>
      <c r="H1762" s="11" t="s">
        <v>1718</v>
      </c>
    </row>
    <row r="1763" spans="1:8">
      <c r="A1763" s="6">
        <v>1172</v>
      </c>
      <c r="B1763" s="6">
        <v>1762</v>
      </c>
      <c r="D1763" s="9" t="str">
        <f>IFERROR(LOOKUP(C1763,[1]Expense!$A:$A,[1]Expense!$B:$B),"")</f>
        <v/>
      </c>
      <c r="E1763" s="11"/>
      <c r="F1763" s="11"/>
      <c r="G1763" s="23">
        <v>-450000</v>
      </c>
      <c r="H1763" s="11" t="s">
        <v>1719</v>
      </c>
    </row>
    <row r="1764" spans="1:8">
      <c r="A1764" s="6">
        <v>1173</v>
      </c>
      <c r="B1764" s="6">
        <v>1763</v>
      </c>
      <c r="D1764" s="9" t="str">
        <f>IFERROR(LOOKUP(C1764,[1]Expense!$A:$A,[1]Expense!$B:$B),"")</f>
        <v/>
      </c>
      <c r="E1764" s="11"/>
      <c r="F1764" s="11"/>
      <c r="G1764" s="23">
        <v>-375000</v>
      </c>
      <c r="H1764" s="11" t="s">
        <v>1720</v>
      </c>
    </row>
    <row r="1765" spans="1:8">
      <c r="A1765" s="6">
        <v>1174</v>
      </c>
      <c r="B1765" s="6">
        <v>1764</v>
      </c>
      <c r="D1765" s="9" t="str">
        <f>IFERROR(LOOKUP(C1765,[1]Expense!$A:$A,[1]Expense!$B:$B),"")</f>
        <v/>
      </c>
      <c r="E1765" s="11"/>
      <c r="F1765" s="11"/>
      <c r="G1765" s="23">
        <v>-375000</v>
      </c>
      <c r="H1765" s="11" t="s">
        <v>1721</v>
      </c>
    </row>
    <row r="1766" spans="1:8">
      <c r="A1766" s="6">
        <v>1175</v>
      </c>
      <c r="B1766" s="6">
        <v>1765</v>
      </c>
      <c r="D1766" s="9" t="str">
        <f>IFERROR(LOOKUP(C1766,[1]Expense!$A:$A,[1]Expense!$B:$B),"")</f>
        <v/>
      </c>
      <c r="E1766" s="11"/>
      <c r="F1766" s="11"/>
      <c r="G1766" s="23">
        <v>-375000</v>
      </c>
      <c r="H1766" s="11" t="s">
        <v>1722</v>
      </c>
    </row>
    <row r="1767" spans="1:8">
      <c r="A1767" s="6">
        <v>1176</v>
      </c>
      <c r="B1767" s="6">
        <v>1766</v>
      </c>
      <c r="D1767" s="9" t="str">
        <f>IFERROR(LOOKUP(C1767,[1]Expense!$A:$A,[1]Expense!$B:$B),"")</f>
        <v/>
      </c>
      <c r="E1767" s="11"/>
      <c r="F1767" s="11"/>
      <c r="G1767" s="23">
        <v>-450000</v>
      </c>
      <c r="H1767" s="11" t="s">
        <v>1723</v>
      </c>
    </row>
    <row r="1768" spans="1:8">
      <c r="A1768" s="6">
        <v>1177</v>
      </c>
      <c r="B1768" s="6">
        <v>1767</v>
      </c>
      <c r="D1768" s="9" t="str">
        <f>IFERROR(LOOKUP(C1768,[1]Expense!$A:$A,[1]Expense!$B:$B),"")</f>
        <v/>
      </c>
      <c r="E1768" s="11"/>
      <c r="F1768" s="11"/>
      <c r="G1768" s="23">
        <v>-375000</v>
      </c>
      <c r="H1768" s="11" t="s">
        <v>1724</v>
      </c>
    </row>
    <row r="1769" spans="1:8">
      <c r="A1769" s="6">
        <v>1178</v>
      </c>
      <c r="B1769" s="6">
        <v>1768</v>
      </c>
      <c r="D1769" s="9" t="str">
        <f>IFERROR(LOOKUP(C1769,[1]Expense!$A:$A,[1]Expense!$B:$B),"")</f>
        <v/>
      </c>
      <c r="E1769" s="11"/>
      <c r="F1769" s="11"/>
      <c r="G1769" s="23">
        <v>-375000</v>
      </c>
      <c r="H1769" s="11" t="s">
        <v>1725</v>
      </c>
    </row>
    <row r="1770" spans="1:8">
      <c r="A1770" s="6">
        <v>1179</v>
      </c>
      <c r="B1770" s="6">
        <v>1769</v>
      </c>
      <c r="D1770" s="9" t="str">
        <f>IFERROR(LOOKUP(C1770,[1]Expense!$A:$A,[1]Expense!$B:$B),"")</f>
        <v/>
      </c>
      <c r="E1770" s="11"/>
      <c r="F1770" s="11"/>
      <c r="G1770" s="23">
        <v>-375000</v>
      </c>
      <c r="H1770" s="11" t="s">
        <v>1726</v>
      </c>
    </row>
    <row r="1771" spans="1:8">
      <c r="A1771" s="6">
        <v>1180</v>
      </c>
      <c r="B1771" s="6">
        <v>1770</v>
      </c>
      <c r="D1771" s="9" t="str">
        <f>IFERROR(LOOKUP(C1771,[1]Expense!$A:$A,[1]Expense!$B:$B),"")</f>
        <v/>
      </c>
      <c r="E1771" s="11"/>
      <c r="F1771" s="11"/>
      <c r="G1771" s="22">
        <v>-300000</v>
      </c>
      <c r="H1771" s="11" t="s">
        <v>1727</v>
      </c>
    </row>
    <row r="1772" spans="1:8">
      <c r="A1772" s="6">
        <v>1181</v>
      </c>
      <c r="B1772" s="6">
        <v>1771</v>
      </c>
      <c r="D1772" s="9" t="str">
        <f>IFERROR(LOOKUP(C1772,[1]Expense!$A:$A,[1]Expense!$B:$B),"")</f>
        <v/>
      </c>
      <c r="E1772" s="11"/>
      <c r="F1772" s="11"/>
      <c r="G1772" s="22">
        <v>-195000</v>
      </c>
      <c r="H1772" s="11" t="s">
        <v>1729</v>
      </c>
    </row>
    <row r="1773" spans="1:8">
      <c r="A1773" s="6">
        <v>1181</v>
      </c>
      <c r="B1773" s="6">
        <v>1772</v>
      </c>
      <c r="D1773" s="9" t="str">
        <f>IFERROR(LOOKUP(C1773,[1]Expense!$A:$A,[1]Expense!$B:$B),"")</f>
        <v/>
      </c>
      <c r="E1773" s="11"/>
      <c r="F1773" s="11"/>
      <c r="G1773" s="22">
        <v>-7000</v>
      </c>
      <c r="H1773" s="11" t="s">
        <v>1730</v>
      </c>
    </row>
    <row r="1774" spans="1:8">
      <c r="A1774" s="6">
        <v>1182</v>
      </c>
      <c r="B1774" s="6">
        <v>1773</v>
      </c>
      <c r="D1774" s="9" t="str">
        <f>IFERROR(LOOKUP(C1774,[1]Expense!$A:$A,[1]Expense!$B:$B),"")</f>
        <v/>
      </c>
      <c r="E1774" s="11"/>
      <c r="F1774" s="11"/>
      <c r="G1774" s="23">
        <v>-168981000</v>
      </c>
      <c r="H1774" s="11" t="s">
        <v>1709</v>
      </c>
    </row>
    <row r="1775" spans="1:8">
      <c r="A1775" s="6">
        <v>1183</v>
      </c>
      <c r="B1775" s="6">
        <v>1774</v>
      </c>
      <c r="D1775" s="9" t="str">
        <f>IFERROR(LOOKUP(C1775,[1]Expense!$A:$A,[1]Expense!$B:$B),"")</f>
        <v/>
      </c>
      <c r="E1775" s="11"/>
      <c r="F1775" s="11"/>
      <c r="G1775" s="23">
        <v>-100000</v>
      </c>
      <c r="H1775" s="11" t="s">
        <v>1732</v>
      </c>
    </row>
    <row r="1776" spans="1:8">
      <c r="A1776" s="6">
        <v>1184</v>
      </c>
      <c r="B1776" s="6">
        <v>1775</v>
      </c>
      <c r="D1776" s="9" t="str">
        <f>IFERROR(LOOKUP(C1776,[1]Expense!$A:$A,[1]Expense!$B:$B),"")</f>
        <v/>
      </c>
      <c r="E1776" s="11"/>
      <c r="F1776" s="11"/>
      <c r="G1776" s="23">
        <v>6705960</v>
      </c>
      <c r="H1776" s="11" t="s">
        <v>1733</v>
      </c>
    </row>
    <row r="1777" spans="1:8">
      <c r="A1777" s="6">
        <v>1185</v>
      </c>
      <c r="B1777" s="6">
        <v>1776</v>
      </c>
      <c r="D1777" s="9" t="str">
        <f>IFERROR(LOOKUP(C1777,[1]Expense!$A:$A,[1]Expense!$B:$B),"")</f>
        <v/>
      </c>
      <c r="E1777" s="11"/>
      <c r="F1777" s="11"/>
      <c r="G1777" s="23">
        <v>-450000</v>
      </c>
      <c r="H1777" s="11" t="s">
        <v>1734</v>
      </c>
    </row>
    <row r="1778" spans="1:8">
      <c r="A1778" s="6">
        <v>1186</v>
      </c>
      <c r="B1778" s="6">
        <v>1777</v>
      </c>
      <c r="D1778" s="9" t="str">
        <f>IFERROR(LOOKUP(C1778,[1]Expense!$A:$A,[1]Expense!$B:$B),"")</f>
        <v/>
      </c>
      <c r="E1778" s="11"/>
      <c r="F1778" s="11"/>
      <c r="G1778" s="23">
        <v>-450000</v>
      </c>
      <c r="H1778" s="11" t="s">
        <v>1735</v>
      </c>
    </row>
    <row r="1779" spans="1:8">
      <c r="A1779" s="6">
        <v>1187</v>
      </c>
      <c r="B1779" s="6">
        <v>1778</v>
      </c>
      <c r="D1779" s="9" t="str">
        <f>IFERROR(LOOKUP(C1779,[1]Expense!$A:$A,[1]Expense!$B:$B),"")</f>
        <v/>
      </c>
      <c r="E1779" s="11"/>
      <c r="F1779" s="11"/>
      <c r="G1779" s="23">
        <v>-450000</v>
      </c>
      <c r="H1779" s="11" t="s">
        <v>1736</v>
      </c>
    </row>
    <row r="1780" spans="1:8">
      <c r="A1780" s="6">
        <v>1188</v>
      </c>
      <c r="B1780" s="6">
        <v>1779</v>
      </c>
      <c r="D1780" s="9" t="str">
        <f>IFERROR(LOOKUP(C1780,[1]Expense!$A:$A,[1]Expense!$B:$B),"")</f>
        <v/>
      </c>
      <c r="E1780" s="11"/>
      <c r="F1780" s="11"/>
      <c r="G1780" s="23">
        <v>-330960</v>
      </c>
      <c r="H1780" s="11" t="s">
        <v>1737</v>
      </c>
    </row>
    <row r="1781" spans="1:8">
      <c r="A1781" s="6">
        <v>1189</v>
      </c>
      <c r="B1781" s="6">
        <v>1780</v>
      </c>
      <c r="D1781" s="9" t="str">
        <f>IFERROR(LOOKUP(C1781,[1]Expense!$A:$A,[1]Expense!$B:$B),"")</f>
        <v/>
      </c>
      <c r="E1781" s="11"/>
      <c r="F1781" s="11"/>
      <c r="G1781" s="23">
        <v>-450000</v>
      </c>
      <c r="H1781" s="11" t="s">
        <v>1738</v>
      </c>
    </row>
    <row r="1782" spans="1:8">
      <c r="A1782" s="6">
        <v>1190</v>
      </c>
      <c r="B1782" s="6">
        <v>1781</v>
      </c>
      <c r="D1782" s="9" t="str">
        <f>IFERROR(LOOKUP(C1782,[1]Expense!$A:$A,[1]Expense!$B:$B),"")</f>
        <v/>
      </c>
      <c r="E1782" s="11"/>
      <c r="F1782" s="11"/>
      <c r="G1782" s="23">
        <v>-450000</v>
      </c>
      <c r="H1782" s="11" t="s">
        <v>1739</v>
      </c>
    </row>
    <row r="1783" spans="1:8">
      <c r="A1783" s="6">
        <v>1191</v>
      </c>
      <c r="B1783" s="6">
        <v>1782</v>
      </c>
      <c r="D1783" s="9" t="str">
        <f>IFERROR(LOOKUP(C1783,[1]Expense!$A:$A,[1]Expense!$B:$B),"")</f>
        <v/>
      </c>
      <c r="E1783" s="11"/>
      <c r="F1783" s="11"/>
      <c r="G1783" s="23">
        <v>-450000</v>
      </c>
      <c r="H1783" s="11" t="s">
        <v>1740</v>
      </c>
    </row>
    <row r="1784" spans="1:8">
      <c r="A1784" s="6">
        <v>1192</v>
      </c>
      <c r="B1784" s="6">
        <v>1783</v>
      </c>
      <c r="D1784" s="9" t="str">
        <f>IFERROR(LOOKUP(C1784,[1]Expense!$A:$A,[1]Expense!$B:$B),"")</f>
        <v/>
      </c>
      <c r="E1784" s="11"/>
      <c r="F1784" s="11"/>
      <c r="G1784" s="23">
        <v>-450000</v>
      </c>
      <c r="H1784" s="11" t="s">
        <v>1741</v>
      </c>
    </row>
    <row r="1785" spans="1:8">
      <c r="A1785" s="6">
        <v>1193</v>
      </c>
      <c r="B1785" s="6">
        <v>1784</v>
      </c>
      <c r="D1785" s="9" t="str">
        <f>IFERROR(LOOKUP(C1785,[1]Expense!$A:$A,[1]Expense!$B:$B),"")</f>
        <v/>
      </c>
      <c r="E1785" s="11"/>
      <c r="F1785" s="11"/>
      <c r="G1785" s="22">
        <v>-300000</v>
      </c>
      <c r="H1785" s="11" t="s">
        <v>1742</v>
      </c>
    </row>
    <row r="1786" spans="1:8">
      <c r="A1786" s="6">
        <v>1194</v>
      </c>
      <c r="B1786" s="6">
        <v>1785</v>
      </c>
      <c r="D1786" s="9" t="str">
        <f>IFERROR(LOOKUP(C1786,[1]Expense!$A:$A,[1]Expense!$B:$B),"")</f>
        <v/>
      </c>
      <c r="E1786" s="11"/>
      <c r="F1786" s="11"/>
      <c r="G1786" s="23">
        <v>-450000</v>
      </c>
      <c r="H1786" s="11" t="s">
        <v>1743</v>
      </c>
    </row>
    <row r="1787" spans="1:8">
      <c r="A1787" s="6">
        <v>1195</v>
      </c>
      <c r="B1787" s="6">
        <v>1786</v>
      </c>
      <c r="D1787" s="9" t="str">
        <f>IFERROR(LOOKUP(C1787,[1]Expense!$A:$A,[1]Expense!$B:$B),"")</f>
        <v/>
      </c>
      <c r="E1787" s="11"/>
      <c r="F1787" s="11"/>
      <c r="G1787" s="23">
        <v>-450000</v>
      </c>
      <c r="H1787" s="11" t="s">
        <v>1744</v>
      </c>
    </row>
    <row r="1788" spans="1:8">
      <c r="A1788" s="6">
        <v>1196</v>
      </c>
      <c r="B1788" s="6">
        <v>1787</v>
      </c>
      <c r="D1788" s="9" t="str">
        <f>IFERROR(LOOKUP(C1788,[1]Expense!$A:$A,[1]Expense!$B:$B),"")</f>
        <v/>
      </c>
      <c r="E1788" s="11"/>
      <c r="F1788" s="11"/>
      <c r="G1788" s="23">
        <v>-450000</v>
      </c>
      <c r="H1788" s="11" t="s">
        <v>1745</v>
      </c>
    </row>
    <row r="1789" spans="1:8">
      <c r="A1789" s="6">
        <v>1197</v>
      </c>
      <c r="B1789" s="6">
        <v>1788</v>
      </c>
      <c r="D1789" s="9" t="str">
        <f>IFERROR(LOOKUP(C1789,[1]Expense!$A:$A,[1]Expense!$B:$B),"")</f>
        <v/>
      </c>
      <c r="E1789" s="11"/>
      <c r="F1789" s="11"/>
      <c r="G1789" s="23">
        <v>-375000</v>
      </c>
      <c r="H1789" s="11" t="s">
        <v>1746</v>
      </c>
    </row>
    <row r="1790" spans="1:8">
      <c r="A1790" s="6">
        <v>1198</v>
      </c>
      <c r="B1790" s="6">
        <v>1789</v>
      </c>
      <c r="D1790" s="9" t="str">
        <f>IFERROR(LOOKUP(C1790,[1]Expense!$A:$A,[1]Expense!$B:$B),"")</f>
        <v/>
      </c>
      <c r="E1790" s="11"/>
      <c r="F1790" s="11"/>
      <c r="G1790" s="23">
        <v>-375000</v>
      </c>
      <c r="H1790" s="11" t="s">
        <v>1747</v>
      </c>
    </row>
    <row r="1791" spans="1:8">
      <c r="A1791" s="6">
        <v>1199</v>
      </c>
      <c r="B1791" s="6">
        <v>1790</v>
      </c>
      <c r="D1791" s="9" t="str">
        <f>IFERROR(LOOKUP(C1791,[1]Expense!$A:$A,[1]Expense!$B:$B),"")</f>
        <v/>
      </c>
      <c r="E1791" s="11"/>
      <c r="F1791" s="11"/>
      <c r="G1791" s="23">
        <v>-375000</v>
      </c>
      <c r="H1791" s="11" t="s">
        <v>1748</v>
      </c>
    </row>
    <row r="1792" spans="1:8">
      <c r="A1792" s="6">
        <v>1200</v>
      </c>
      <c r="B1792" s="6">
        <v>1791</v>
      </c>
      <c r="D1792" s="9" t="str">
        <f>IFERROR(LOOKUP(C1792,[1]Expense!$A:$A,[1]Expense!$B:$B),"")</f>
        <v/>
      </c>
      <c r="E1792" s="11"/>
      <c r="F1792" s="11"/>
      <c r="G1792" s="23">
        <v>-450000</v>
      </c>
      <c r="H1792" s="11" t="s">
        <v>1749</v>
      </c>
    </row>
    <row r="1793" spans="1:8">
      <c r="A1793" s="6">
        <v>1201</v>
      </c>
      <c r="B1793" s="6">
        <v>1792</v>
      </c>
      <c r="D1793" s="9" t="str">
        <f>IFERROR(LOOKUP(C1793,[1]Expense!$A:$A,[1]Expense!$B:$B),"")</f>
        <v/>
      </c>
      <c r="E1793" s="11"/>
      <c r="F1793" s="11"/>
      <c r="G1793" s="29">
        <v>120871508</v>
      </c>
      <c r="H1793" s="30" t="s">
        <v>1884</v>
      </c>
    </row>
    <row r="1794" spans="1:8">
      <c r="A1794" s="6">
        <v>1202</v>
      </c>
      <c r="B1794" s="6">
        <v>1793</v>
      </c>
      <c r="D1794" s="9" t="str">
        <f>IFERROR(LOOKUP(C1794,[1]Expense!$A:$A,[1]Expense!$B:$B),"")</f>
        <v/>
      </c>
      <c r="E1794" s="11"/>
      <c r="F1794" s="11"/>
      <c r="G1794" s="23">
        <v>-1856142400</v>
      </c>
      <c r="H1794" s="11" t="s">
        <v>1750</v>
      </c>
    </row>
    <row r="1795" spans="1:8">
      <c r="A1795" s="6">
        <v>1203</v>
      </c>
      <c r="B1795" s="6">
        <v>1794</v>
      </c>
      <c r="D1795" s="9" t="str">
        <f>IFERROR(LOOKUP(C1795,[1]Expense!$A:$A,[1]Expense!$B:$B),"")</f>
        <v/>
      </c>
      <c r="E1795" s="11"/>
      <c r="F1795" s="11"/>
      <c r="G1795" s="23">
        <v>7000000</v>
      </c>
      <c r="H1795" s="25" t="s">
        <v>1883</v>
      </c>
    </row>
    <row r="1796" spans="1:8">
      <c r="A1796" s="6">
        <v>1204</v>
      </c>
      <c r="B1796" s="6">
        <v>1795</v>
      </c>
      <c r="D1796" s="9" t="str">
        <f>IFERROR(LOOKUP(C1796,[1]Expense!$A:$A,[1]Expense!$B:$B),"")</f>
        <v/>
      </c>
      <c r="E1796" s="11"/>
      <c r="F1796" s="11"/>
      <c r="G1796" s="23">
        <v>-6705960</v>
      </c>
      <c r="H1796" s="11" t="s">
        <v>1733</v>
      </c>
    </row>
    <row r="1797" spans="1:8">
      <c r="A1797" s="6">
        <v>1205</v>
      </c>
      <c r="B1797" s="6">
        <v>1796</v>
      </c>
      <c r="D1797" s="9" t="str">
        <f>IFERROR(LOOKUP(C1797,[1]Expense!$A:$A,[1]Expense!$B:$B),"")</f>
        <v/>
      </c>
      <c r="E1797" s="11"/>
      <c r="F1797" s="11"/>
      <c r="G1797" s="23">
        <v>8814246</v>
      </c>
      <c r="H1797" s="25" t="s">
        <v>1883</v>
      </c>
    </row>
    <row r="1798" spans="1:8">
      <c r="A1798" s="6">
        <v>1206</v>
      </c>
      <c r="B1798" s="6">
        <v>1797</v>
      </c>
      <c r="D1798" s="9" t="str">
        <f>IFERROR(LOOKUP(C1798,[1]Expense!$A:$A,[1]Expense!$B:$B),"")</f>
        <v/>
      </c>
      <c r="E1798" s="11"/>
      <c r="F1798" s="11"/>
      <c r="G1798" s="23">
        <v>-1314246</v>
      </c>
      <c r="H1798" s="11" t="s">
        <v>1752</v>
      </c>
    </row>
    <row r="1799" spans="1:8">
      <c r="A1799" s="6">
        <v>1207</v>
      </c>
      <c r="B1799" s="6">
        <v>1798</v>
      </c>
      <c r="D1799" s="9" t="str">
        <f>IFERROR(LOOKUP(C1799,[1]Expense!$A:$A,[1]Expense!$B:$B),"")</f>
        <v/>
      </c>
      <c r="E1799" s="11"/>
      <c r="F1799" s="11"/>
      <c r="G1799" s="23">
        <v>6855960</v>
      </c>
      <c r="H1799" s="11" t="s">
        <v>1751</v>
      </c>
    </row>
    <row r="1800" spans="1:8">
      <c r="A1800" s="6">
        <v>1208</v>
      </c>
      <c r="B1800" s="6">
        <v>1799</v>
      </c>
      <c r="D1800" s="9" t="str">
        <f>IFERROR(LOOKUP(C1800,[1]Expense!$A:$A,[1]Expense!$B:$B),"")</f>
        <v/>
      </c>
      <c r="E1800" s="11"/>
      <c r="F1800" s="11"/>
      <c r="G1800" s="23">
        <v>-450000</v>
      </c>
      <c r="H1800" s="11" t="s">
        <v>1792</v>
      </c>
    </row>
    <row r="1801" spans="1:8">
      <c r="A1801" s="6">
        <v>1209</v>
      </c>
      <c r="B1801" s="6">
        <v>1800</v>
      </c>
      <c r="D1801" s="9" t="str">
        <f>IFERROR(LOOKUP(C1801,[1]Expense!$A:$A,[1]Expense!$B:$B),"")</f>
        <v/>
      </c>
      <c r="E1801" s="11"/>
      <c r="F1801" s="11"/>
      <c r="G1801" s="23">
        <v>-450000</v>
      </c>
      <c r="H1801" s="11" t="s">
        <v>1793</v>
      </c>
    </row>
    <row r="1802" spans="1:8">
      <c r="A1802" s="6">
        <v>1210</v>
      </c>
      <c r="B1802" s="6">
        <v>1801</v>
      </c>
      <c r="D1802" s="9" t="str">
        <f>IFERROR(LOOKUP(C1802,[1]Expense!$A:$A,[1]Expense!$B:$B),"")</f>
        <v/>
      </c>
      <c r="E1802" s="11"/>
      <c r="F1802" s="11"/>
      <c r="G1802" s="23">
        <v>-450000</v>
      </c>
      <c r="H1802" s="11" t="s">
        <v>1794</v>
      </c>
    </row>
    <row r="1803" spans="1:8">
      <c r="A1803" s="6">
        <v>1211</v>
      </c>
      <c r="B1803" s="6">
        <v>1802</v>
      </c>
      <c r="D1803" s="9" t="str">
        <f>IFERROR(LOOKUP(C1803,[1]Expense!$A:$A,[1]Expense!$B:$B),"")</f>
        <v/>
      </c>
      <c r="E1803" s="11"/>
      <c r="F1803" s="11"/>
      <c r="G1803" s="23">
        <v>-330960</v>
      </c>
      <c r="H1803" s="11" t="s">
        <v>1795</v>
      </c>
    </row>
    <row r="1804" spans="1:8">
      <c r="A1804" s="6">
        <v>1212</v>
      </c>
      <c r="B1804" s="6">
        <v>1803</v>
      </c>
      <c r="D1804" s="9" t="str">
        <f>IFERROR(LOOKUP(C1804,[1]Expense!$A:$A,[1]Expense!$B:$B),"")</f>
        <v/>
      </c>
      <c r="E1804" s="11"/>
      <c r="F1804" s="11"/>
      <c r="G1804" s="23">
        <v>-450000</v>
      </c>
      <c r="H1804" s="11" t="s">
        <v>1796</v>
      </c>
    </row>
    <row r="1805" spans="1:8">
      <c r="A1805" s="6">
        <v>1213</v>
      </c>
      <c r="B1805" s="6">
        <v>1804</v>
      </c>
      <c r="D1805" s="9" t="str">
        <f>IFERROR(LOOKUP(C1805,[1]Expense!$A:$A,[1]Expense!$B:$B),"")</f>
        <v/>
      </c>
      <c r="E1805" s="11"/>
      <c r="F1805" s="11"/>
      <c r="G1805" s="23">
        <v>-375000</v>
      </c>
      <c r="H1805" s="11" t="s">
        <v>1797</v>
      </c>
    </row>
    <row r="1806" spans="1:8">
      <c r="A1806" s="6">
        <v>1214</v>
      </c>
      <c r="B1806" s="6">
        <v>1805</v>
      </c>
      <c r="D1806" s="9" t="str">
        <f>IFERROR(LOOKUP(C1806,[1]Expense!$A:$A,[1]Expense!$B:$B),"")</f>
        <v/>
      </c>
      <c r="E1806" s="11"/>
      <c r="F1806" s="11"/>
      <c r="G1806" s="23">
        <v>-450000</v>
      </c>
      <c r="H1806" s="11" t="s">
        <v>1798</v>
      </c>
    </row>
    <row r="1807" spans="1:8">
      <c r="A1807" s="6">
        <v>1215</v>
      </c>
      <c r="B1807" s="6">
        <v>1806</v>
      </c>
      <c r="D1807" s="9" t="str">
        <f>IFERROR(LOOKUP(C1807,[1]Expense!$A:$A,[1]Expense!$B:$B),"")</f>
        <v/>
      </c>
      <c r="E1807" s="11"/>
      <c r="F1807" s="11"/>
      <c r="G1807" s="23">
        <v>-450000</v>
      </c>
      <c r="H1807" s="11" t="s">
        <v>1799</v>
      </c>
    </row>
    <row r="1808" spans="1:8">
      <c r="A1808" s="6">
        <v>1216</v>
      </c>
      <c r="B1808" s="6">
        <v>1807</v>
      </c>
      <c r="D1808" s="9" t="str">
        <f>IFERROR(LOOKUP(C1808,[1]Expense!$A:$A,[1]Expense!$B:$B),"")</f>
        <v/>
      </c>
      <c r="E1808" s="11"/>
      <c r="F1808" s="11"/>
      <c r="G1808" s="23">
        <v>-300000</v>
      </c>
      <c r="H1808" s="11" t="s">
        <v>1800</v>
      </c>
    </row>
    <row r="1809" spans="1:8">
      <c r="A1809" s="6">
        <v>1217</v>
      </c>
      <c r="B1809" s="6">
        <v>1808</v>
      </c>
      <c r="D1809" s="9" t="str">
        <f>IFERROR(LOOKUP(C1809,[1]Expense!$A:$A,[1]Expense!$B:$B),"")</f>
        <v/>
      </c>
      <c r="E1809" s="11"/>
      <c r="F1809" s="11"/>
      <c r="G1809" s="23">
        <v>-375000</v>
      </c>
      <c r="H1809" s="11" t="s">
        <v>1801</v>
      </c>
    </row>
    <row r="1810" spans="1:8">
      <c r="A1810" s="6">
        <v>1218</v>
      </c>
      <c r="B1810" s="6">
        <v>1809</v>
      </c>
      <c r="D1810" s="9" t="str">
        <f>IFERROR(LOOKUP(C1810,[1]Expense!$A:$A,[1]Expense!$B:$B),"")</f>
        <v/>
      </c>
      <c r="E1810" s="11"/>
      <c r="F1810" s="11"/>
      <c r="G1810" s="23">
        <v>-450000</v>
      </c>
      <c r="H1810" s="11" t="s">
        <v>1802</v>
      </c>
    </row>
    <row r="1811" spans="1:8">
      <c r="A1811" s="6">
        <v>1219</v>
      </c>
      <c r="B1811" s="6">
        <v>1810</v>
      </c>
      <c r="D1811" s="9" t="str">
        <f>IFERROR(LOOKUP(C1811,[1]Expense!$A:$A,[1]Expense!$B:$B),"")</f>
        <v/>
      </c>
      <c r="E1811" s="11"/>
      <c r="F1811" s="11"/>
      <c r="G1811" s="23">
        <v>-375000</v>
      </c>
      <c r="H1811" s="11" t="s">
        <v>1803</v>
      </c>
    </row>
    <row r="1812" spans="1:8">
      <c r="A1812" s="6">
        <v>1220</v>
      </c>
      <c r="B1812" s="6">
        <v>1811</v>
      </c>
      <c r="D1812" s="9" t="str">
        <f>IFERROR(LOOKUP(C1812,[1]Expense!$A:$A,[1]Expense!$B:$B),"")</f>
        <v/>
      </c>
      <c r="E1812" s="11"/>
      <c r="F1812" s="11"/>
      <c r="G1812" s="23">
        <v>-225000</v>
      </c>
      <c r="H1812" s="11" t="s">
        <v>1804</v>
      </c>
    </row>
    <row r="1813" spans="1:8">
      <c r="A1813" s="6">
        <v>1221</v>
      </c>
      <c r="B1813" s="6">
        <v>1812</v>
      </c>
      <c r="D1813" s="9" t="str">
        <f>IFERROR(LOOKUP(C1813,[1]Expense!$A:$A,[1]Expense!$B:$B),"")</f>
        <v/>
      </c>
      <c r="E1813" s="11"/>
      <c r="F1813" s="11"/>
      <c r="G1813" s="23">
        <v>-450000</v>
      </c>
      <c r="H1813" s="11" t="s">
        <v>1805</v>
      </c>
    </row>
    <row r="1814" spans="1:8">
      <c r="A1814" s="6">
        <v>1222</v>
      </c>
      <c r="B1814" s="6">
        <v>1813</v>
      </c>
      <c r="D1814" s="9" t="str">
        <f>IFERROR(LOOKUP(C1814,[1]Expense!$A:$A,[1]Expense!$B:$B),"")</f>
        <v/>
      </c>
      <c r="E1814" s="11"/>
      <c r="F1814" s="11"/>
      <c r="G1814" s="23">
        <v>-6855960</v>
      </c>
      <c r="H1814" s="11" t="s">
        <v>1751</v>
      </c>
    </row>
    <row r="1815" spans="1:8">
      <c r="A1815" s="6">
        <v>1223</v>
      </c>
      <c r="B1815" s="6">
        <v>1814</v>
      </c>
      <c r="D1815" s="9" t="str">
        <f>IFERROR(LOOKUP(C1815,[1]Expense!$A:$A,[1]Expense!$B:$B),"")</f>
        <v/>
      </c>
      <c r="E1815" s="11"/>
      <c r="F1815" s="11"/>
      <c r="G1815" s="28">
        <v>-2371985</v>
      </c>
      <c r="H1815" s="27" t="s">
        <v>1765</v>
      </c>
    </row>
    <row r="1816" spans="1:8">
      <c r="A1816" s="6">
        <v>1224</v>
      </c>
      <c r="B1816" s="6">
        <v>1815</v>
      </c>
      <c r="D1816" s="9" t="str">
        <f>IFERROR(LOOKUP(C1816,[1]Expense!$A:$A,[1]Expense!$B:$B),"")</f>
        <v/>
      </c>
      <c r="E1816" s="11"/>
      <c r="F1816" s="11"/>
      <c r="G1816" s="28">
        <v>-36956304</v>
      </c>
      <c r="H1816" s="27" t="s">
        <v>1766</v>
      </c>
    </row>
    <row r="1817" spans="1:8">
      <c r="A1817" s="6">
        <v>1225</v>
      </c>
      <c r="B1817" s="6">
        <v>1816</v>
      </c>
      <c r="D1817" s="9" t="str">
        <f>IFERROR(LOOKUP(C1817,[1]Expense!$A:$A,[1]Expense!$B:$B),"")</f>
        <v/>
      </c>
      <c r="E1817" s="11"/>
      <c r="F1817" s="11"/>
      <c r="G1817" s="28">
        <v>-2666400</v>
      </c>
      <c r="H1817" s="27" t="s">
        <v>1767</v>
      </c>
    </row>
    <row r="1818" spans="1:8">
      <c r="A1818" s="6">
        <v>1226</v>
      </c>
      <c r="B1818" s="6">
        <v>1817</v>
      </c>
      <c r="D1818" s="9" t="str">
        <f>IFERROR(LOOKUP(C1818,[1]Expense!$A:$A,[1]Expense!$B:$B),"")</f>
        <v/>
      </c>
      <c r="E1818" s="11"/>
      <c r="F1818" s="11"/>
      <c r="G1818" s="28">
        <v>-6577120</v>
      </c>
      <c r="H1818" s="27" t="s">
        <v>1768</v>
      </c>
    </row>
    <row r="1819" spans="1:8">
      <c r="A1819" s="6">
        <v>1227</v>
      </c>
      <c r="B1819" s="6">
        <v>1818</v>
      </c>
      <c r="D1819" s="9" t="str">
        <f>IFERROR(LOOKUP(C1819,[1]Expense!$A:$A,[1]Expense!$B:$B),"")</f>
        <v/>
      </c>
      <c r="E1819" s="11"/>
      <c r="F1819" s="11"/>
      <c r="G1819" s="28">
        <v>-10162222</v>
      </c>
      <c r="H1819" s="27" t="s">
        <v>1769</v>
      </c>
    </row>
    <row r="1820" spans="1:8">
      <c r="A1820" s="6">
        <v>1228</v>
      </c>
      <c r="B1820" s="6">
        <v>1819</v>
      </c>
      <c r="D1820" s="9" t="str">
        <f>IFERROR(LOOKUP(C1820,[1]Expense!$A:$A,[1]Expense!$B:$B),"")</f>
        <v/>
      </c>
      <c r="E1820" s="11"/>
      <c r="F1820" s="11"/>
      <c r="G1820" s="28">
        <v>-894491876</v>
      </c>
      <c r="H1820" s="27" t="s">
        <v>1770</v>
      </c>
    </row>
    <row r="1821" spans="1:8">
      <c r="A1821" s="6">
        <v>1229</v>
      </c>
      <c r="B1821" s="6">
        <v>1820</v>
      </c>
      <c r="D1821" s="9" t="str">
        <f>IFERROR(LOOKUP(C1821,[1]Expense!$A:$A,[1]Expense!$B:$B),"")</f>
        <v/>
      </c>
      <c r="E1821" s="11"/>
      <c r="F1821" s="11"/>
      <c r="G1821" s="28">
        <v>-9094714</v>
      </c>
      <c r="H1821" s="27" t="s">
        <v>1771</v>
      </c>
    </row>
    <row r="1822" spans="1:8">
      <c r="A1822" s="6">
        <v>1230</v>
      </c>
      <c r="B1822" s="6">
        <v>1821</v>
      </c>
      <c r="D1822" s="9" t="str">
        <f>IFERROR(LOOKUP(C1822,[1]Expense!$A:$A,[1]Expense!$B:$B),"")</f>
        <v/>
      </c>
      <c r="E1822" s="11"/>
      <c r="F1822" s="11"/>
      <c r="G1822" s="28">
        <v>-18913664</v>
      </c>
      <c r="H1822" s="27" t="s">
        <v>1772</v>
      </c>
    </row>
    <row r="1823" spans="1:8">
      <c r="A1823" s="6">
        <v>1231</v>
      </c>
      <c r="B1823" s="6">
        <v>1822</v>
      </c>
      <c r="D1823" s="9" t="str">
        <f>IFERROR(LOOKUP(C1823,[1]Expense!$A:$A,[1]Expense!$B:$B),"")</f>
        <v/>
      </c>
      <c r="E1823" s="11"/>
      <c r="F1823" s="11"/>
      <c r="G1823" s="28">
        <v>-88320000</v>
      </c>
      <c r="H1823" s="27" t="s">
        <v>1773</v>
      </c>
    </row>
    <row r="1824" spans="1:8">
      <c r="A1824" s="6">
        <v>1232</v>
      </c>
      <c r="B1824" s="6">
        <v>1823</v>
      </c>
      <c r="D1824" s="9" t="str">
        <f>IFERROR(LOOKUP(C1824,[1]Expense!$A:$A,[1]Expense!$B:$B),"")</f>
        <v/>
      </c>
      <c r="E1824" s="11"/>
      <c r="F1824" s="11"/>
      <c r="G1824" s="28">
        <v>-335266702</v>
      </c>
      <c r="H1824" s="27" t="s">
        <v>1770</v>
      </c>
    </row>
    <row r="1825" spans="1:8">
      <c r="A1825" s="6">
        <v>1233</v>
      </c>
      <c r="B1825" s="6">
        <v>1824</v>
      </c>
      <c r="D1825" s="9" t="str">
        <f>IFERROR(LOOKUP(C1825,[1]Expense!$A:$A,[1]Expense!$B:$B),"")</f>
        <v/>
      </c>
      <c r="E1825" s="11"/>
      <c r="F1825" s="11"/>
      <c r="G1825" s="28">
        <v>-6555733</v>
      </c>
      <c r="H1825" s="27" t="s">
        <v>1774</v>
      </c>
    </row>
    <row r="1826" spans="1:8">
      <c r="A1826" s="6">
        <v>1234</v>
      </c>
      <c r="B1826" s="6">
        <v>1825</v>
      </c>
      <c r="D1826" s="9" t="str">
        <f>IFERROR(LOOKUP(C1826,[1]Expense!$A:$A,[1]Expense!$B:$B),"")</f>
        <v/>
      </c>
      <c r="E1826" s="11"/>
      <c r="F1826" s="11"/>
      <c r="G1826" s="28">
        <v>-6872250</v>
      </c>
      <c r="H1826" s="27" t="s">
        <v>1775</v>
      </c>
    </row>
    <row r="1827" spans="1:8">
      <c r="A1827" s="6">
        <v>1235</v>
      </c>
      <c r="B1827" s="6">
        <v>1826</v>
      </c>
      <c r="D1827" s="9" t="str">
        <f>IFERROR(LOOKUP(C1827,[1]Expense!$A:$A,[1]Expense!$B:$B),"")</f>
        <v/>
      </c>
      <c r="E1827" s="11"/>
      <c r="F1827" s="11"/>
      <c r="G1827" s="28">
        <v>-19404828</v>
      </c>
      <c r="H1827" s="27" t="s">
        <v>1776</v>
      </c>
    </row>
    <row r="1828" spans="1:8">
      <c r="A1828" s="6">
        <v>1236</v>
      </c>
      <c r="B1828" s="6">
        <v>1827</v>
      </c>
      <c r="D1828" s="9" t="str">
        <f>IFERROR(LOOKUP(C1828,[1]Expense!$A:$A,[1]Expense!$B:$B),"")</f>
        <v/>
      </c>
      <c r="E1828" s="11"/>
      <c r="F1828" s="11"/>
      <c r="G1828" s="28">
        <v>-44717750</v>
      </c>
      <c r="H1828" s="27" t="s">
        <v>1777</v>
      </c>
    </row>
    <row r="1829" spans="1:8">
      <c r="A1829" s="6">
        <v>1237</v>
      </c>
      <c r="B1829" s="6">
        <v>1828</v>
      </c>
      <c r="D1829" s="9" t="str">
        <f>IFERROR(LOOKUP(C1829,[1]Expense!$A:$A,[1]Expense!$B:$B),"")</f>
        <v/>
      </c>
      <c r="E1829" s="11"/>
      <c r="F1829" s="11"/>
      <c r="G1829" s="28">
        <v>-62208135</v>
      </c>
      <c r="H1829" s="27" t="s">
        <v>1778</v>
      </c>
    </row>
    <row r="1830" spans="1:8">
      <c r="A1830" s="6">
        <v>1238</v>
      </c>
      <c r="B1830" s="6">
        <v>1829</v>
      </c>
      <c r="D1830" s="9" t="str">
        <f>IFERROR(LOOKUP(C1830,[1]Expense!$A:$A,[1]Expense!$B:$B),"")</f>
        <v/>
      </c>
      <c r="E1830" s="11"/>
      <c r="F1830" s="11"/>
      <c r="G1830" s="28">
        <v>-477730</v>
      </c>
      <c r="H1830" s="27" t="s">
        <v>1779</v>
      </c>
    </row>
    <row r="1831" spans="1:8">
      <c r="A1831" s="6">
        <v>1239</v>
      </c>
      <c r="B1831" s="6">
        <v>1830</v>
      </c>
      <c r="D1831" s="9" t="str">
        <f>IFERROR(LOOKUP(C1831,[1]Expense!$A:$A,[1]Expense!$B:$B),"")</f>
        <v/>
      </c>
      <c r="E1831" s="11"/>
      <c r="F1831" s="11"/>
      <c r="G1831" s="28">
        <v>-23268740</v>
      </c>
      <c r="H1831" s="27" t="s">
        <v>1780</v>
      </c>
    </row>
    <row r="1832" spans="1:8">
      <c r="A1832" s="6">
        <v>1240</v>
      </c>
      <c r="B1832" s="6">
        <v>1831</v>
      </c>
      <c r="D1832" s="9" t="str">
        <f>IFERROR(LOOKUP(C1832,[1]Expense!$A:$A,[1]Expense!$B:$B),"")</f>
        <v/>
      </c>
      <c r="E1832" s="11"/>
      <c r="F1832" s="11"/>
      <c r="G1832" s="28">
        <v>-431673847</v>
      </c>
      <c r="H1832" s="27" t="s">
        <v>1773</v>
      </c>
    </row>
    <row r="1833" spans="1:8">
      <c r="A1833" s="6">
        <v>1241</v>
      </c>
      <c r="B1833" s="6">
        <v>1832</v>
      </c>
      <c r="D1833" s="9" t="str">
        <f>IFERROR(LOOKUP(C1833,[1]Expense!$A:$A,[1]Expense!$B:$B),"")</f>
        <v/>
      </c>
      <c r="E1833" s="11"/>
      <c r="F1833" s="11"/>
      <c r="G1833" s="31">
        <v>41062171</v>
      </c>
      <c r="H1833" s="30" t="s">
        <v>1781</v>
      </c>
    </row>
    <row r="1834" spans="1:8">
      <c r="A1834" s="6">
        <v>1242</v>
      </c>
      <c r="B1834" s="6">
        <v>1833</v>
      </c>
      <c r="D1834" s="9" t="str">
        <f>IFERROR(LOOKUP(C1834,[1]Expense!$A:$A,[1]Expense!$B:$B),"")</f>
        <v/>
      </c>
      <c r="E1834" s="11"/>
      <c r="F1834" s="11"/>
      <c r="G1834" s="31">
        <v>164577375</v>
      </c>
      <c r="H1834" s="30" t="s">
        <v>1782</v>
      </c>
    </row>
    <row r="1835" spans="1:8">
      <c r="A1835" s="6">
        <v>1243</v>
      </c>
      <c r="B1835" s="6">
        <v>1834</v>
      </c>
      <c r="D1835" s="9" t="str">
        <f>IFERROR(LOOKUP(C1835,[1]Expense!$A:$A,[1]Expense!$B:$B),"")</f>
        <v/>
      </c>
      <c r="E1835" s="11"/>
      <c r="F1835" s="11"/>
      <c r="G1835" s="31">
        <v>37845944</v>
      </c>
      <c r="H1835" s="30" t="s">
        <v>1783</v>
      </c>
    </row>
    <row r="1836" spans="1:8">
      <c r="A1836" s="6">
        <v>1244</v>
      </c>
      <c r="B1836" s="6">
        <v>1835</v>
      </c>
      <c r="D1836" s="9" t="str">
        <f>IFERROR(LOOKUP(C1836,[1]Expense!$A:$A,[1]Expense!$B:$B),"")</f>
        <v/>
      </c>
      <c r="E1836" s="11"/>
      <c r="F1836" s="11"/>
      <c r="G1836" s="31">
        <v>54054785</v>
      </c>
      <c r="H1836" s="30" t="s">
        <v>1784</v>
      </c>
    </row>
    <row r="1837" spans="1:8">
      <c r="A1837" s="6">
        <v>1245</v>
      </c>
      <c r="B1837" s="6">
        <v>1836</v>
      </c>
      <c r="D1837" s="9" t="str">
        <f>IFERROR(LOOKUP(C1837,[1]Expense!$A:$A,[1]Expense!$B:$B),"")</f>
        <v/>
      </c>
      <c r="E1837" s="11"/>
      <c r="F1837" s="11"/>
      <c r="G1837" s="31">
        <v>164577375</v>
      </c>
      <c r="H1837" s="30" t="s">
        <v>1785</v>
      </c>
    </row>
    <row r="1838" spans="1:8">
      <c r="A1838" s="6">
        <v>1246</v>
      </c>
      <c r="B1838" s="6">
        <v>1837</v>
      </c>
      <c r="D1838" s="9" t="str">
        <f>IFERROR(LOOKUP(C1838,[1]Expense!$A:$A,[1]Expense!$B:$B),"")</f>
        <v/>
      </c>
      <c r="E1838" s="11"/>
      <c r="F1838" s="11"/>
      <c r="G1838" s="31">
        <v>37845944</v>
      </c>
      <c r="H1838" s="30" t="s">
        <v>1786</v>
      </c>
    </row>
    <row r="1839" spans="1:8">
      <c r="A1839" s="6">
        <v>1247</v>
      </c>
      <c r="B1839" s="6">
        <v>1838</v>
      </c>
      <c r="D1839" s="9" t="str">
        <f>IFERROR(LOOKUP(C1839,[1]Expense!$A:$A,[1]Expense!$B:$B),"")</f>
        <v/>
      </c>
      <c r="E1839" s="11"/>
      <c r="F1839" s="11"/>
      <c r="G1839" s="31">
        <v>202917545</v>
      </c>
      <c r="H1839" s="30" t="s">
        <v>1787</v>
      </c>
    </row>
    <row r="1840" spans="1:8">
      <c r="A1840" s="6">
        <v>1248</v>
      </c>
      <c r="B1840" s="6">
        <v>1839</v>
      </c>
      <c r="D1840" s="9" t="str">
        <f>IFERROR(LOOKUP(C1840,[1]Expense!$A:$A,[1]Expense!$B:$B),"")</f>
        <v/>
      </c>
      <c r="E1840" s="11"/>
      <c r="F1840" s="11"/>
      <c r="G1840" s="31">
        <v>202423319</v>
      </c>
      <c r="H1840" s="30" t="s">
        <v>1788</v>
      </c>
    </row>
    <row r="1841" spans="1:8">
      <c r="A1841" s="6">
        <v>1249</v>
      </c>
      <c r="B1841" s="6">
        <v>1840</v>
      </c>
      <c r="D1841" s="9" t="str">
        <f>IFERROR(LOOKUP(C1841,[1]Expense!$A:$A,[1]Expense!$B:$B),"")</f>
        <v/>
      </c>
      <c r="E1841" s="11"/>
      <c r="F1841" s="11"/>
      <c r="G1841" s="31">
        <v>194704859</v>
      </c>
      <c r="H1841" s="30" t="s">
        <v>1789</v>
      </c>
    </row>
    <row r="1842" spans="1:8">
      <c r="A1842" s="6">
        <v>1250</v>
      </c>
      <c r="B1842" s="6">
        <v>1841</v>
      </c>
      <c r="D1842" s="9" t="str">
        <f>IFERROR(LOOKUP(C1842,[1]Expense!$A:$A,[1]Expense!$B:$B),"")</f>
        <v/>
      </c>
      <c r="E1842" s="11"/>
      <c r="F1842" s="11"/>
      <c r="G1842" s="31">
        <v>377283706</v>
      </c>
      <c r="H1842" s="30" t="s">
        <v>1790</v>
      </c>
    </row>
    <row r="1843" spans="1:8">
      <c r="A1843" s="6">
        <v>1251</v>
      </c>
      <c r="B1843" s="6">
        <v>1842</v>
      </c>
      <c r="D1843" s="9" t="str">
        <f>IFERROR(LOOKUP(C1843,[1]Expense!$A:$A,[1]Expense!$B:$B),"")</f>
        <v/>
      </c>
      <c r="E1843" s="11"/>
      <c r="F1843" s="11"/>
      <c r="G1843" s="31">
        <v>257977869</v>
      </c>
      <c r="H1843" s="30" t="s">
        <v>1753</v>
      </c>
    </row>
    <row r="1844" spans="1:8">
      <c r="A1844" s="6">
        <v>1252</v>
      </c>
      <c r="B1844" s="6">
        <v>1843</v>
      </c>
      <c r="D1844" s="9" t="str">
        <f>IFERROR(LOOKUP(C1844,[1]Expense!$A:$A,[1]Expense!$B:$B),"")</f>
        <v/>
      </c>
      <c r="E1844" s="11"/>
      <c r="F1844" s="11"/>
      <c r="G1844" s="23">
        <v>-30000</v>
      </c>
      <c r="H1844" s="11" t="s">
        <v>1290</v>
      </c>
    </row>
    <row r="1845" spans="1:8">
      <c r="A1845" s="6">
        <v>1253</v>
      </c>
      <c r="B1845" s="6">
        <v>1844</v>
      </c>
      <c r="D1845" s="9" t="str">
        <f>IFERROR(LOOKUP(C1845,[1]Expense!$A:$A,[1]Expense!$B:$B),"")</f>
        <v/>
      </c>
      <c r="E1845" s="11"/>
      <c r="F1845" s="11"/>
      <c r="G1845" s="23">
        <v>6835.54</v>
      </c>
      <c r="H1845" s="11" t="s">
        <v>778</v>
      </c>
    </row>
    <row r="1846" spans="1:8">
      <c r="A1846" s="6">
        <v>1254</v>
      </c>
      <c r="B1846" s="6">
        <v>1845</v>
      </c>
      <c r="D1846" s="9" t="str">
        <f>IFERROR(LOOKUP(C1846,[1]Expense!$A:$A,[1]Expense!$B:$B),"")</f>
        <v/>
      </c>
      <c r="E1846" s="11"/>
      <c r="F1846" s="11"/>
      <c r="G1846" s="23">
        <v>-1367.11</v>
      </c>
      <c r="H1846" s="11" t="s">
        <v>199</v>
      </c>
    </row>
    <row r="1847" spans="1:8">
      <c r="A1847" s="6">
        <v>1255</v>
      </c>
      <c r="B1847" s="6">
        <v>1846</v>
      </c>
      <c r="D1847" s="9" t="str">
        <f>IFERROR(LOOKUP(C1847,[1]Expense!$A:$A,[1]Expense!$B:$B),"")</f>
        <v/>
      </c>
      <c r="E1847" s="11"/>
      <c r="F1847" s="11"/>
      <c r="G1847" s="23">
        <v>7000000</v>
      </c>
      <c r="H1847" s="25" t="s">
        <v>1883</v>
      </c>
    </row>
    <row r="1848" spans="1:8">
      <c r="A1848" s="6">
        <v>1256</v>
      </c>
      <c r="B1848" s="6">
        <v>1847</v>
      </c>
      <c r="D1848" s="9" t="str">
        <f>IFERROR(LOOKUP(C1848,[1]Expense!$A:$A,[1]Expense!$B:$B),"")</f>
        <v/>
      </c>
      <c r="E1848" s="11"/>
      <c r="F1848" s="11"/>
      <c r="G1848" s="23">
        <v>2710000</v>
      </c>
      <c r="H1848" s="11" t="s">
        <v>1807</v>
      </c>
    </row>
    <row r="1849" spans="1:8">
      <c r="A1849" s="6">
        <v>1257</v>
      </c>
      <c r="B1849" s="6">
        <v>1848</v>
      </c>
      <c r="D1849" s="9" t="str">
        <f>IFERROR(LOOKUP(C1849,[1]Expense!$A:$A,[1]Expense!$B:$B),"")</f>
        <v/>
      </c>
      <c r="E1849" s="11"/>
      <c r="F1849" s="11"/>
      <c r="G1849" s="23">
        <v>-7155960</v>
      </c>
      <c r="H1849" s="11" t="s">
        <v>1791</v>
      </c>
    </row>
    <row r="1850" spans="1:8">
      <c r="A1850" s="6">
        <v>1258</v>
      </c>
      <c r="B1850" s="6">
        <v>1849</v>
      </c>
      <c r="D1850" s="9" t="str">
        <f>IFERROR(LOOKUP(C1850,[1]Expense!$A:$A,[1]Expense!$B:$B),"")</f>
        <v/>
      </c>
      <c r="E1850" s="11"/>
      <c r="F1850" s="11"/>
      <c r="G1850" s="23">
        <v>-2710000</v>
      </c>
      <c r="H1850" s="11" t="s">
        <v>1806</v>
      </c>
    </row>
    <row r="1851" spans="1:8">
      <c r="A1851" s="6">
        <v>1259</v>
      </c>
      <c r="B1851" s="6">
        <v>1850</v>
      </c>
      <c r="D1851" s="9" t="str">
        <f>IFERROR(LOOKUP(C1851,[1]Expense!$A:$A,[1]Expense!$B:$B),"")</f>
        <v/>
      </c>
      <c r="E1851" s="11"/>
      <c r="F1851" s="11"/>
      <c r="G1851" s="23">
        <v>7155960</v>
      </c>
      <c r="H1851" s="11" t="s">
        <v>1791</v>
      </c>
    </row>
    <row r="1852" spans="1:8">
      <c r="A1852" s="6">
        <v>1260</v>
      </c>
      <c r="B1852" s="6">
        <v>1851</v>
      </c>
      <c r="D1852" s="9" t="str">
        <f>IFERROR(LOOKUP(C1852,[1]Expense!$A:$A,[1]Expense!$B:$B),"")</f>
        <v/>
      </c>
      <c r="E1852" s="11"/>
      <c r="F1852" s="11"/>
      <c r="G1852" s="23">
        <v>-375000</v>
      </c>
      <c r="H1852" s="11" t="s">
        <v>1808</v>
      </c>
    </row>
    <row r="1853" spans="1:8">
      <c r="A1853" s="6">
        <v>1261</v>
      </c>
      <c r="B1853" s="6">
        <v>1852</v>
      </c>
      <c r="D1853" s="9" t="str">
        <f>IFERROR(LOOKUP(C1853,[1]Expense!$A:$A,[1]Expense!$B:$B),"")</f>
        <v/>
      </c>
      <c r="E1853" s="11"/>
      <c r="F1853" s="11"/>
      <c r="G1853" s="23">
        <v>-375000</v>
      </c>
      <c r="H1853" s="11" t="s">
        <v>1809</v>
      </c>
    </row>
    <row r="1854" spans="1:8">
      <c r="A1854" s="6">
        <v>1262</v>
      </c>
      <c r="B1854" s="6">
        <v>1853</v>
      </c>
      <c r="D1854" s="9" t="str">
        <f>IFERROR(LOOKUP(C1854,[1]Expense!$A:$A,[1]Expense!$B:$B),"")</f>
        <v/>
      </c>
      <c r="E1854" s="11"/>
      <c r="F1854" s="11"/>
      <c r="G1854" s="23">
        <v>-375000</v>
      </c>
      <c r="H1854" s="11" t="s">
        <v>1810</v>
      </c>
    </row>
    <row r="1855" spans="1:8">
      <c r="A1855" s="6">
        <v>1263</v>
      </c>
      <c r="B1855" s="6">
        <v>1854</v>
      </c>
      <c r="D1855" s="9" t="str">
        <f>IFERROR(LOOKUP(C1855,[1]Expense!$A:$A,[1]Expense!$B:$B),"")</f>
        <v/>
      </c>
      <c r="E1855" s="11"/>
      <c r="F1855" s="11"/>
      <c r="G1855" s="23">
        <v>-330960</v>
      </c>
      <c r="H1855" s="11" t="s">
        <v>1811</v>
      </c>
    </row>
    <row r="1856" spans="1:8">
      <c r="A1856" s="6">
        <v>1264</v>
      </c>
      <c r="B1856" s="6">
        <v>1855</v>
      </c>
      <c r="D1856" s="9" t="str">
        <f>IFERROR(LOOKUP(C1856,[1]Expense!$A:$A,[1]Expense!$B:$B),"")</f>
        <v/>
      </c>
      <c r="E1856" s="11"/>
      <c r="F1856" s="11"/>
      <c r="G1856" s="23">
        <v>-375000</v>
      </c>
      <c r="H1856" s="11" t="s">
        <v>1812</v>
      </c>
    </row>
    <row r="1857" spans="1:8">
      <c r="A1857" s="6">
        <v>1265</v>
      </c>
      <c r="B1857" s="6">
        <v>1856</v>
      </c>
      <c r="D1857" s="9" t="str">
        <f>IFERROR(LOOKUP(C1857,[1]Expense!$A:$A,[1]Expense!$B:$B),"")</f>
        <v/>
      </c>
      <c r="E1857" s="11"/>
      <c r="F1857" s="11"/>
      <c r="G1857" s="23">
        <v>-375000</v>
      </c>
      <c r="H1857" s="11" t="s">
        <v>1813</v>
      </c>
    </row>
    <row r="1858" spans="1:8">
      <c r="A1858" s="6">
        <v>1266</v>
      </c>
      <c r="B1858" s="6">
        <v>1857</v>
      </c>
      <c r="D1858" s="9" t="str">
        <f>IFERROR(LOOKUP(C1858,[1]Expense!$A:$A,[1]Expense!$B:$B),"")</f>
        <v/>
      </c>
      <c r="E1858" s="11"/>
      <c r="F1858" s="11"/>
      <c r="G1858" s="23">
        <v>-375000</v>
      </c>
      <c r="H1858" s="11" t="s">
        <v>1814</v>
      </c>
    </row>
    <row r="1859" spans="1:8">
      <c r="A1859" s="6">
        <v>1267</v>
      </c>
      <c r="B1859" s="6">
        <v>1858</v>
      </c>
      <c r="D1859" s="9" t="str">
        <f>IFERROR(LOOKUP(C1859,[1]Expense!$A:$A,[1]Expense!$B:$B),"")</f>
        <v/>
      </c>
      <c r="E1859" s="11"/>
      <c r="F1859" s="11"/>
      <c r="G1859" s="23">
        <v>-375000</v>
      </c>
      <c r="H1859" s="11" t="s">
        <v>1815</v>
      </c>
    </row>
    <row r="1860" spans="1:8">
      <c r="A1860" s="6">
        <v>1268</v>
      </c>
      <c r="B1860" s="6">
        <v>1859</v>
      </c>
      <c r="D1860" s="9" t="str">
        <f>IFERROR(LOOKUP(C1860,[1]Expense!$A:$A,[1]Expense!$B:$B),"")</f>
        <v/>
      </c>
      <c r="E1860" s="11"/>
      <c r="F1860" s="11"/>
      <c r="G1860" s="23">
        <v>-375000</v>
      </c>
      <c r="H1860" s="11" t="s">
        <v>1816</v>
      </c>
    </row>
    <row r="1861" spans="1:8">
      <c r="A1861" s="6">
        <v>1269</v>
      </c>
      <c r="B1861" s="6">
        <v>1860</v>
      </c>
      <c r="D1861" s="9" t="str">
        <f>IFERROR(LOOKUP(C1861,[1]Expense!$A:$A,[1]Expense!$B:$B),"")</f>
        <v/>
      </c>
      <c r="E1861" s="11"/>
      <c r="F1861" s="11"/>
      <c r="G1861" s="23">
        <v>-375000</v>
      </c>
      <c r="H1861" s="11" t="s">
        <v>1817</v>
      </c>
    </row>
    <row r="1862" spans="1:8">
      <c r="A1862" s="6">
        <v>1270</v>
      </c>
      <c r="B1862" s="6">
        <v>1861</v>
      </c>
      <c r="D1862" s="9" t="str">
        <f>IFERROR(LOOKUP(C1862,[1]Expense!$A:$A,[1]Expense!$B:$B),"")</f>
        <v/>
      </c>
      <c r="E1862" s="11"/>
      <c r="F1862" s="11"/>
      <c r="G1862" s="23">
        <v>-375000</v>
      </c>
      <c r="H1862" s="11" t="s">
        <v>1818</v>
      </c>
    </row>
    <row r="1863" spans="1:8">
      <c r="A1863" s="6">
        <v>1271</v>
      </c>
      <c r="B1863" s="6">
        <v>1862</v>
      </c>
      <c r="D1863" s="9" t="str">
        <f>IFERROR(LOOKUP(C1863,[1]Expense!$A:$A,[1]Expense!$B:$B),"")</f>
        <v/>
      </c>
      <c r="E1863" s="11"/>
      <c r="F1863" s="11"/>
      <c r="G1863" s="23">
        <v>-375000</v>
      </c>
      <c r="H1863" s="11" t="s">
        <v>1819</v>
      </c>
    </row>
    <row r="1864" spans="1:8">
      <c r="A1864" s="6">
        <v>1272</v>
      </c>
      <c r="B1864" s="6">
        <v>1863</v>
      </c>
      <c r="D1864" s="9" t="str">
        <f>IFERROR(LOOKUP(C1864,[1]Expense!$A:$A,[1]Expense!$B:$B),"")</f>
        <v/>
      </c>
      <c r="E1864" s="11"/>
      <c r="F1864" s="11"/>
      <c r="G1864" s="23">
        <v>-375000</v>
      </c>
      <c r="H1864" s="11" t="s">
        <v>1820</v>
      </c>
    </row>
    <row r="1865" spans="1:8">
      <c r="A1865" s="6">
        <v>1273</v>
      </c>
      <c r="B1865" s="6">
        <v>1864</v>
      </c>
      <c r="D1865" s="9" t="str">
        <f>IFERROR(LOOKUP(C1865,[1]Expense!$A:$A,[1]Expense!$B:$B),"")</f>
        <v/>
      </c>
      <c r="E1865" s="11"/>
      <c r="F1865" s="11"/>
      <c r="G1865" s="23">
        <v>-375000</v>
      </c>
      <c r="H1865" s="11" t="s">
        <v>1821</v>
      </c>
    </row>
    <row r="1866" spans="1:8">
      <c r="A1866" s="6">
        <v>1274</v>
      </c>
      <c r="B1866" s="6">
        <v>1865</v>
      </c>
      <c r="D1866" s="9" t="str">
        <f>IFERROR(LOOKUP(C1866,[1]Expense!$A:$A,[1]Expense!$B:$B),"")</f>
        <v/>
      </c>
      <c r="E1866" s="11"/>
      <c r="F1866" s="11"/>
      <c r="G1866" s="23">
        <v>-225000</v>
      </c>
      <c r="H1866" s="11" t="s">
        <v>1822</v>
      </c>
    </row>
    <row r="1867" spans="1:8">
      <c r="A1867" s="6">
        <v>1275</v>
      </c>
      <c r="B1867" s="6">
        <v>1866</v>
      </c>
      <c r="D1867" s="9" t="str">
        <f>IFERROR(LOOKUP(C1867,[1]Expense!$A:$A,[1]Expense!$B:$B),"")</f>
        <v/>
      </c>
      <c r="E1867" s="11"/>
      <c r="F1867" s="11"/>
      <c r="G1867" s="23">
        <v>-250000</v>
      </c>
      <c r="H1867" s="11" t="s">
        <v>1823</v>
      </c>
    </row>
    <row r="1868" spans="1:8">
      <c r="A1868" s="6">
        <v>1276</v>
      </c>
      <c r="B1868" s="6">
        <v>1867</v>
      </c>
      <c r="D1868" s="9" t="str">
        <f>IFERROR(LOOKUP(C1868,[1]Expense!$A:$A,[1]Expense!$B:$B),"")</f>
        <v/>
      </c>
      <c r="E1868" s="11"/>
      <c r="F1868" s="11"/>
      <c r="G1868" s="23">
        <v>-150000</v>
      </c>
      <c r="H1868" s="11" t="s">
        <v>1824</v>
      </c>
    </row>
    <row r="1869" spans="1:8">
      <c r="A1869" s="6">
        <v>1277</v>
      </c>
      <c r="B1869" s="6">
        <v>1868</v>
      </c>
      <c r="D1869" s="9" t="str">
        <f>IFERROR(LOOKUP(C1869,[1]Expense!$A:$A,[1]Expense!$B:$B),"")</f>
        <v/>
      </c>
      <c r="E1869" s="11"/>
      <c r="F1869" s="11"/>
      <c r="G1869" s="23">
        <v>-250000</v>
      </c>
      <c r="H1869" s="11" t="s">
        <v>1825</v>
      </c>
    </row>
    <row r="1870" spans="1:8">
      <c r="A1870" s="6">
        <v>1278</v>
      </c>
      <c r="B1870" s="6">
        <v>1869</v>
      </c>
      <c r="D1870" s="9" t="str">
        <f>IFERROR(LOOKUP(C1870,[1]Expense!$A:$A,[1]Expense!$B:$B),"")</f>
        <v/>
      </c>
      <c r="E1870" s="11"/>
      <c r="F1870" s="11"/>
      <c r="G1870" s="23">
        <v>7255960</v>
      </c>
      <c r="H1870" s="11" t="s">
        <v>1826</v>
      </c>
    </row>
    <row r="1871" spans="1:8">
      <c r="A1871" s="6">
        <v>1279</v>
      </c>
      <c r="B1871" s="6">
        <v>1870</v>
      </c>
      <c r="D1871" s="9" t="str">
        <f>IFERROR(LOOKUP(C1871,[1]Expense!$A:$A,[1]Expense!$B:$B),"")</f>
        <v/>
      </c>
      <c r="E1871" s="11"/>
      <c r="F1871" s="11"/>
      <c r="G1871" s="23">
        <v>-450000</v>
      </c>
      <c r="H1871" s="11" t="s">
        <v>1827</v>
      </c>
    </row>
    <row r="1872" spans="1:8">
      <c r="A1872" s="6">
        <v>1280</v>
      </c>
      <c r="B1872" s="6">
        <v>1871</v>
      </c>
      <c r="D1872" s="9" t="str">
        <f>IFERROR(LOOKUP(C1872,[1]Expense!$A:$A,[1]Expense!$B:$B),"")</f>
        <v/>
      </c>
      <c r="E1872" s="11"/>
      <c r="F1872" s="11"/>
      <c r="G1872" s="23">
        <v>-450000</v>
      </c>
      <c r="H1872" s="11" t="s">
        <v>1828</v>
      </c>
    </row>
    <row r="1873" spans="1:8">
      <c r="A1873" s="6">
        <v>1281</v>
      </c>
      <c r="B1873" s="6">
        <v>1872</v>
      </c>
      <c r="D1873" s="9" t="str">
        <f>IFERROR(LOOKUP(C1873,[1]Expense!$A:$A,[1]Expense!$B:$B),"")</f>
        <v/>
      </c>
      <c r="E1873" s="11"/>
      <c r="F1873" s="11"/>
      <c r="G1873" s="23">
        <v>-375000</v>
      </c>
      <c r="H1873" s="11" t="s">
        <v>1829</v>
      </c>
    </row>
    <row r="1874" spans="1:8">
      <c r="A1874" s="6">
        <v>1282</v>
      </c>
      <c r="B1874" s="6">
        <v>1873</v>
      </c>
      <c r="D1874" s="9" t="str">
        <f>IFERROR(LOOKUP(C1874,[1]Expense!$A:$A,[1]Expense!$B:$B),"")</f>
        <v/>
      </c>
      <c r="E1874" s="11"/>
      <c r="F1874" s="11"/>
      <c r="G1874" s="23">
        <v>-330960</v>
      </c>
      <c r="H1874" s="11" t="s">
        <v>1830</v>
      </c>
    </row>
    <row r="1875" spans="1:8">
      <c r="A1875" s="6">
        <v>1283</v>
      </c>
      <c r="B1875" s="6">
        <v>1874</v>
      </c>
      <c r="D1875" s="9" t="str">
        <f>IFERROR(LOOKUP(C1875,[1]Expense!$A:$A,[1]Expense!$B:$B),"")</f>
        <v/>
      </c>
      <c r="E1875" s="11"/>
      <c r="F1875" s="11"/>
      <c r="G1875" s="23">
        <v>-450000</v>
      </c>
      <c r="H1875" s="11" t="s">
        <v>1831</v>
      </c>
    </row>
    <row r="1876" spans="1:8">
      <c r="A1876" s="6">
        <v>1284</v>
      </c>
      <c r="B1876" s="6">
        <v>1875</v>
      </c>
      <c r="D1876" s="9" t="str">
        <f>IFERROR(LOOKUP(C1876,[1]Expense!$A:$A,[1]Expense!$B:$B),"")</f>
        <v/>
      </c>
      <c r="E1876" s="11"/>
      <c r="F1876" s="11"/>
      <c r="G1876" s="23">
        <v>-450000</v>
      </c>
      <c r="H1876" s="11" t="s">
        <v>1832</v>
      </c>
    </row>
    <row r="1877" spans="1:8">
      <c r="A1877" s="6">
        <v>1285</v>
      </c>
      <c r="B1877" s="6">
        <v>1876</v>
      </c>
      <c r="D1877" s="9" t="str">
        <f>IFERROR(LOOKUP(C1877,[1]Expense!$A:$A,[1]Expense!$B:$B),"")</f>
        <v/>
      </c>
      <c r="E1877" s="11"/>
      <c r="F1877" s="11"/>
      <c r="G1877" s="23">
        <v>-450000</v>
      </c>
      <c r="H1877" s="11" t="s">
        <v>1833</v>
      </c>
    </row>
    <row r="1878" spans="1:8">
      <c r="A1878" s="6">
        <v>1286</v>
      </c>
      <c r="B1878" s="6">
        <v>1877</v>
      </c>
      <c r="D1878" s="9" t="str">
        <f>IFERROR(LOOKUP(C1878,[1]Expense!$A:$A,[1]Expense!$B:$B),"")</f>
        <v/>
      </c>
      <c r="E1878" s="11"/>
      <c r="F1878" s="11"/>
      <c r="G1878" s="23">
        <v>-450000</v>
      </c>
      <c r="H1878" s="11" t="s">
        <v>1834</v>
      </c>
    </row>
    <row r="1879" spans="1:8">
      <c r="A1879" s="6">
        <v>1287</v>
      </c>
      <c r="B1879" s="6">
        <v>1878</v>
      </c>
      <c r="D1879" s="9" t="str">
        <f>IFERROR(LOOKUP(C1879,[1]Expense!$A:$A,[1]Expense!$B:$B),"")</f>
        <v/>
      </c>
      <c r="E1879" s="11"/>
      <c r="F1879" s="11"/>
      <c r="G1879" s="23">
        <v>-450000</v>
      </c>
      <c r="H1879" s="11" t="s">
        <v>1835</v>
      </c>
    </row>
    <row r="1880" spans="1:8">
      <c r="A1880" s="6">
        <v>1288</v>
      </c>
      <c r="B1880" s="6">
        <v>1879</v>
      </c>
      <c r="D1880" s="9" t="str">
        <f>IFERROR(LOOKUP(C1880,[1]Expense!$A:$A,[1]Expense!$B:$B),"")</f>
        <v/>
      </c>
      <c r="E1880" s="11"/>
      <c r="F1880" s="11"/>
      <c r="G1880" s="23">
        <v>-450000</v>
      </c>
      <c r="H1880" s="11" t="s">
        <v>1836</v>
      </c>
    </row>
    <row r="1881" spans="1:8">
      <c r="A1881" s="6">
        <v>1289</v>
      </c>
      <c r="B1881" s="6">
        <v>1880</v>
      </c>
      <c r="D1881" s="9" t="str">
        <f>IFERROR(LOOKUP(C1881,[1]Expense!$A:$A,[1]Expense!$B:$B),"")</f>
        <v/>
      </c>
      <c r="E1881" s="11"/>
      <c r="F1881" s="11"/>
      <c r="G1881" s="23">
        <v>-450000</v>
      </c>
      <c r="H1881" s="11" t="s">
        <v>1837</v>
      </c>
    </row>
    <row r="1882" spans="1:8">
      <c r="A1882" s="6">
        <v>1290</v>
      </c>
      <c r="B1882" s="6">
        <v>1881</v>
      </c>
      <c r="D1882" s="9" t="str">
        <f>IFERROR(LOOKUP(C1882,[1]Expense!$A:$A,[1]Expense!$B:$B),"")</f>
        <v/>
      </c>
      <c r="E1882" s="11"/>
      <c r="F1882" s="11"/>
      <c r="G1882" s="23">
        <v>-450000</v>
      </c>
      <c r="H1882" s="11" t="s">
        <v>1838</v>
      </c>
    </row>
    <row r="1883" spans="1:8">
      <c r="A1883" s="6">
        <v>1291</v>
      </c>
      <c r="B1883" s="6">
        <v>1882</v>
      </c>
      <c r="D1883" s="9" t="str">
        <f>IFERROR(LOOKUP(C1883,[1]Expense!$A:$A,[1]Expense!$B:$B),"")</f>
        <v/>
      </c>
      <c r="E1883" s="11"/>
      <c r="F1883" s="11"/>
      <c r="G1883" s="23">
        <v>-375000</v>
      </c>
      <c r="H1883" s="11" t="s">
        <v>1839</v>
      </c>
    </row>
    <row r="1884" spans="1:8">
      <c r="A1884" s="6">
        <v>1292</v>
      </c>
      <c r="B1884" s="6">
        <v>1883</v>
      </c>
      <c r="D1884" s="9" t="str">
        <f>IFERROR(LOOKUP(C1884,[1]Expense!$A:$A,[1]Expense!$B:$B),"")</f>
        <v/>
      </c>
      <c r="E1884" s="11"/>
      <c r="F1884" s="11"/>
      <c r="G1884" s="23">
        <v>-450000</v>
      </c>
      <c r="H1884" s="11" t="s">
        <v>1840</v>
      </c>
    </row>
    <row r="1885" spans="1:8">
      <c r="A1885" s="6">
        <v>1293</v>
      </c>
      <c r="B1885" s="6">
        <v>1884</v>
      </c>
      <c r="D1885" s="9" t="str">
        <f>IFERROR(LOOKUP(C1885,[1]Expense!$A:$A,[1]Expense!$B:$B),"")</f>
        <v/>
      </c>
      <c r="E1885" s="11"/>
      <c r="F1885" s="11"/>
      <c r="G1885" s="23">
        <v>-450000</v>
      </c>
      <c r="H1885" s="11" t="s">
        <v>1846</v>
      </c>
    </row>
    <row r="1886" spans="1:8">
      <c r="A1886" s="6">
        <v>1294</v>
      </c>
      <c r="B1886" s="6">
        <v>1885</v>
      </c>
      <c r="D1886" s="9" t="str">
        <f>IFERROR(LOOKUP(C1886,[1]Expense!$A:$A,[1]Expense!$B:$B),"")</f>
        <v/>
      </c>
      <c r="E1886" s="11"/>
      <c r="F1886" s="11"/>
      <c r="G1886" s="23">
        <v>-1000000</v>
      </c>
      <c r="H1886" s="11" t="s">
        <v>1701</v>
      </c>
    </row>
    <row r="1887" spans="1:8">
      <c r="A1887" s="6">
        <v>1295</v>
      </c>
      <c r="B1887" s="6">
        <v>1886</v>
      </c>
      <c r="D1887" s="9" t="str">
        <f>IFERROR(LOOKUP(C1887,[1]Expense!$A:$A,[1]Expense!$B:$B),"")</f>
        <v/>
      </c>
      <c r="E1887" s="11"/>
      <c r="F1887" s="11"/>
      <c r="G1887" s="23">
        <v>-28842</v>
      </c>
      <c r="H1887" s="11"/>
    </row>
    <row r="1888" spans="1:8">
      <c r="A1888" s="6">
        <v>1296</v>
      </c>
      <c r="B1888" s="6">
        <v>1887</v>
      </c>
      <c r="D1888" s="9" t="str">
        <f>IFERROR(LOOKUP(C1888,[1]Expense!$A:$A,[1]Expense!$B:$B),"")</f>
        <v/>
      </c>
      <c r="E1888" s="11"/>
      <c r="F1888" s="11"/>
      <c r="G1888" s="23">
        <v>8250000</v>
      </c>
      <c r="H1888" s="11"/>
    </row>
    <row r="1889" spans="1:8">
      <c r="A1889" s="6">
        <v>1297</v>
      </c>
      <c r="B1889" s="6">
        <v>1888</v>
      </c>
      <c r="D1889" s="9" t="str">
        <f>IFERROR(LOOKUP(C1889,[1]Expense!$A:$A,[1]Expense!$B:$B),"")</f>
        <v/>
      </c>
      <c r="E1889" s="11"/>
      <c r="F1889" s="11"/>
      <c r="G1889" s="23">
        <v>-1250000</v>
      </c>
      <c r="H1889" s="11" t="s">
        <v>1842</v>
      </c>
    </row>
    <row r="1890" spans="1:8">
      <c r="A1890" s="6">
        <v>1298</v>
      </c>
      <c r="B1890" s="6">
        <v>1889</v>
      </c>
      <c r="D1890" s="9" t="str">
        <f>IFERROR(LOOKUP(C1890,[1]Expense!$A:$A,[1]Expense!$B:$B),"")</f>
        <v/>
      </c>
      <c r="E1890" s="11"/>
      <c r="F1890" s="11"/>
      <c r="G1890" s="23">
        <v>-7255960</v>
      </c>
      <c r="H1890" s="11" t="s">
        <v>1826</v>
      </c>
    </row>
    <row r="1891" spans="1:8">
      <c r="A1891" s="6">
        <v>1299</v>
      </c>
      <c r="B1891" s="6">
        <v>1890</v>
      </c>
      <c r="D1891" s="9" t="str">
        <f>IFERROR(LOOKUP(C1891,[1]Expense!$A:$A,[1]Expense!$B:$B),"")</f>
        <v/>
      </c>
      <c r="E1891" s="11"/>
      <c r="F1891" s="11"/>
      <c r="G1891" s="23">
        <v>-600000</v>
      </c>
      <c r="H1891" s="11" t="s">
        <v>1843</v>
      </c>
    </row>
    <row r="1892" spans="1:8">
      <c r="A1892" s="6">
        <v>1300</v>
      </c>
      <c r="B1892" s="6">
        <v>1891</v>
      </c>
      <c r="D1892" s="9" t="str">
        <f>IFERROR(LOOKUP(C1892,[1]Expense!$A:$A,[1]Expense!$B:$B),"")</f>
        <v/>
      </c>
      <c r="E1892" s="11"/>
      <c r="F1892" s="11"/>
      <c r="G1892" s="23">
        <v>-600000</v>
      </c>
      <c r="H1892" s="11" t="s">
        <v>1844</v>
      </c>
    </row>
    <row r="1893" spans="1:8">
      <c r="A1893" s="6">
        <v>1301</v>
      </c>
      <c r="B1893" s="6">
        <v>1892</v>
      </c>
      <c r="D1893" s="9" t="str">
        <f>IFERROR(LOOKUP(C1893,[1]Expense!$A:$A,[1]Expense!$B:$B),"")</f>
        <v/>
      </c>
      <c r="E1893" s="11"/>
      <c r="F1893" s="11"/>
      <c r="G1893" s="23">
        <v>6855960</v>
      </c>
      <c r="H1893" s="11" t="s">
        <v>1845</v>
      </c>
    </row>
    <row r="1894" spans="1:8">
      <c r="A1894" s="6">
        <v>1302</v>
      </c>
      <c r="B1894" s="6">
        <v>1893</v>
      </c>
      <c r="D1894" s="9" t="str">
        <f>IFERROR(LOOKUP(C1894,[1]Expense!$A:$A,[1]Expense!$B:$B),"")</f>
        <v/>
      </c>
      <c r="E1894" s="11"/>
      <c r="F1894" s="11"/>
      <c r="G1894" s="23">
        <v>-300000</v>
      </c>
      <c r="H1894" s="11" t="s">
        <v>1848</v>
      </c>
    </row>
    <row r="1895" spans="1:8">
      <c r="A1895" s="6">
        <v>1303</v>
      </c>
      <c r="B1895" s="6">
        <v>1894</v>
      </c>
      <c r="D1895" s="9" t="str">
        <f>IFERROR(LOOKUP(C1895,[1]Expense!$A:$A,[1]Expense!$B:$B),"")</f>
        <v/>
      </c>
      <c r="E1895" s="11"/>
      <c r="F1895" s="11"/>
      <c r="G1895" s="23">
        <v>-300000</v>
      </c>
      <c r="H1895" s="11" t="s">
        <v>1849</v>
      </c>
    </row>
    <row r="1896" spans="1:8">
      <c r="A1896" s="6">
        <v>1304</v>
      </c>
      <c r="B1896" s="6">
        <v>1895</v>
      </c>
      <c r="D1896" s="9" t="str">
        <f>IFERROR(LOOKUP(C1896,[1]Expense!$A:$A,[1]Expense!$B:$B),"")</f>
        <v/>
      </c>
      <c r="E1896" s="11"/>
      <c r="F1896" s="11"/>
      <c r="G1896" s="23">
        <v>-300000</v>
      </c>
      <c r="H1896" s="11" t="s">
        <v>1850</v>
      </c>
    </row>
    <row r="1897" spans="1:8">
      <c r="A1897" s="6">
        <v>1305</v>
      </c>
      <c r="B1897" s="6">
        <v>1896</v>
      </c>
      <c r="D1897" s="9" t="str">
        <f>IFERROR(LOOKUP(C1897,[1]Expense!$A:$A,[1]Expense!$B:$B),"")</f>
        <v/>
      </c>
      <c r="E1897" s="11"/>
      <c r="F1897" s="11"/>
      <c r="G1897" s="23">
        <v>-330960</v>
      </c>
      <c r="H1897" s="11" t="s">
        <v>1851</v>
      </c>
    </row>
    <row r="1898" spans="1:8">
      <c r="A1898" s="6">
        <v>1306</v>
      </c>
      <c r="B1898" s="6">
        <v>1897</v>
      </c>
      <c r="D1898" s="9" t="str">
        <f>IFERROR(LOOKUP(C1898,[1]Expense!$A:$A,[1]Expense!$B:$B),"")</f>
        <v/>
      </c>
      <c r="E1898" s="11"/>
      <c r="F1898" s="11"/>
      <c r="G1898" s="23">
        <v>-300000</v>
      </c>
      <c r="H1898" s="11" t="s">
        <v>1852</v>
      </c>
    </row>
    <row r="1899" spans="1:8">
      <c r="A1899" s="6">
        <v>1307</v>
      </c>
      <c r="B1899" s="6">
        <v>1898</v>
      </c>
      <c r="D1899" s="9" t="str">
        <f>IFERROR(LOOKUP(C1899,[1]Expense!$A:$A,[1]Expense!$B:$B),"")</f>
        <v/>
      </c>
      <c r="E1899" s="11"/>
      <c r="F1899" s="11"/>
      <c r="G1899" s="23">
        <v>-300000</v>
      </c>
      <c r="H1899" s="11" t="s">
        <v>1853</v>
      </c>
    </row>
    <row r="1900" spans="1:8">
      <c r="A1900" s="6">
        <v>1308</v>
      </c>
      <c r="B1900" s="6">
        <v>1899</v>
      </c>
      <c r="D1900" s="9" t="str">
        <f>IFERROR(LOOKUP(C1900,[1]Expense!$A:$A,[1]Expense!$B:$B),"")</f>
        <v/>
      </c>
      <c r="E1900" s="11"/>
      <c r="F1900" s="11"/>
      <c r="G1900" s="23">
        <v>-300000</v>
      </c>
      <c r="H1900" s="11" t="s">
        <v>1854</v>
      </c>
    </row>
    <row r="1901" spans="1:8">
      <c r="A1901" s="6">
        <v>1309</v>
      </c>
      <c r="B1901" s="6">
        <v>1900</v>
      </c>
      <c r="D1901" s="9" t="str">
        <f>IFERROR(LOOKUP(C1901,[1]Expense!$A:$A,[1]Expense!$B:$B),"")</f>
        <v/>
      </c>
      <c r="E1901" s="11"/>
      <c r="F1901" s="11"/>
      <c r="G1901" s="23">
        <v>-300000</v>
      </c>
      <c r="H1901" s="11" t="s">
        <v>1855</v>
      </c>
    </row>
    <row r="1902" spans="1:8">
      <c r="A1902" s="6">
        <v>1310</v>
      </c>
      <c r="B1902" s="6">
        <v>1901</v>
      </c>
      <c r="D1902" s="9" t="str">
        <f>IFERROR(LOOKUP(C1902,[1]Expense!$A:$A,[1]Expense!$B:$B),"")</f>
        <v/>
      </c>
      <c r="E1902" s="11"/>
      <c r="F1902" s="11"/>
      <c r="G1902" s="23">
        <v>-300000</v>
      </c>
      <c r="H1902" s="11" t="s">
        <v>1856</v>
      </c>
    </row>
    <row r="1903" spans="1:8">
      <c r="A1903" s="6">
        <v>1311</v>
      </c>
      <c r="B1903" s="6">
        <v>1902</v>
      </c>
      <c r="D1903" s="9" t="str">
        <f>IFERROR(LOOKUP(C1903,[1]Expense!$A:$A,[1]Expense!$B:$B),"")</f>
        <v/>
      </c>
      <c r="E1903" s="11"/>
      <c r="F1903" s="11"/>
      <c r="G1903" s="23">
        <v>-300000</v>
      </c>
      <c r="H1903" s="11" t="s">
        <v>1857</v>
      </c>
    </row>
    <row r="1904" spans="1:8">
      <c r="A1904" s="6">
        <v>1312</v>
      </c>
      <c r="B1904" s="6">
        <v>1903</v>
      </c>
      <c r="D1904" s="9" t="str">
        <f>IFERROR(LOOKUP(C1904,[1]Expense!$A:$A,[1]Expense!$B:$B),"")</f>
        <v/>
      </c>
      <c r="E1904" s="11"/>
      <c r="F1904" s="11"/>
      <c r="G1904" s="23">
        <v>-300000</v>
      </c>
      <c r="H1904" s="11" t="s">
        <v>1858</v>
      </c>
    </row>
    <row r="1905" spans="1:8">
      <c r="A1905" s="6">
        <v>1313</v>
      </c>
      <c r="B1905" s="6">
        <v>1904</v>
      </c>
      <c r="D1905" s="9" t="str">
        <f>IFERROR(LOOKUP(C1905,[1]Expense!$A:$A,[1]Expense!$B:$B),"")</f>
        <v/>
      </c>
      <c r="E1905" s="11"/>
      <c r="F1905" s="11"/>
      <c r="G1905" s="23">
        <v>-225000</v>
      </c>
      <c r="H1905" s="11" t="s">
        <v>1859</v>
      </c>
    </row>
    <row r="1906" spans="1:8">
      <c r="A1906" s="6">
        <v>1314</v>
      </c>
      <c r="B1906" s="6">
        <v>1905</v>
      </c>
      <c r="D1906" s="9" t="str">
        <f>IFERROR(LOOKUP(C1906,[1]Expense!$A:$A,[1]Expense!$B:$B),"")</f>
        <v/>
      </c>
      <c r="E1906" s="11"/>
      <c r="F1906" s="11"/>
      <c r="G1906" s="23">
        <v>-225000</v>
      </c>
      <c r="H1906" s="11" t="s">
        <v>1860</v>
      </c>
    </row>
    <row r="1907" spans="1:8">
      <c r="A1907" s="6">
        <v>1315</v>
      </c>
      <c r="B1907" s="6">
        <v>1906</v>
      </c>
      <c r="D1907" s="9" t="str">
        <f>IFERROR(LOOKUP(C1907,[1]Expense!$A:$A,[1]Expense!$B:$B),"")</f>
        <v/>
      </c>
      <c r="E1907" s="11"/>
      <c r="F1907" s="11"/>
      <c r="G1907" s="23">
        <v>-300000</v>
      </c>
      <c r="H1907" s="11" t="s">
        <v>1861</v>
      </c>
    </row>
    <row r="1908" spans="1:8">
      <c r="A1908" s="6">
        <v>1316</v>
      </c>
      <c r="B1908" s="6">
        <v>1907</v>
      </c>
      <c r="D1908" s="9" t="str">
        <f>IFERROR(LOOKUP(C1908,[1]Expense!$A:$A,[1]Expense!$B:$B),"")</f>
        <v/>
      </c>
      <c r="E1908" s="11"/>
      <c r="F1908" s="11"/>
      <c r="G1908" s="23">
        <v>-450000</v>
      </c>
      <c r="H1908" s="11" t="s">
        <v>1847</v>
      </c>
    </row>
    <row r="1909" spans="1:8">
      <c r="D1909" s="9" t="str">
        <f>IFERROR(LOOKUP(C1909,[1]Expense!$A:$A,[1]Expense!$B:$B),"")</f>
        <v/>
      </c>
      <c r="E1909" s="11"/>
      <c r="F1909" s="11"/>
      <c r="H1909" s="11"/>
    </row>
    <row r="1910" spans="1:8">
      <c r="D1910" s="9" t="str">
        <f>IFERROR(LOOKUP(C1910,[1]Expense!$A:$A,[1]Expense!$B:$B),"")</f>
        <v/>
      </c>
      <c r="E1910" s="11"/>
      <c r="F1910" s="11"/>
      <c r="H1910" s="11"/>
    </row>
    <row r="1911" spans="1:8">
      <c r="D1911" s="9" t="str">
        <f>IFERROR(LOOKUP(C1911,[1]Expense!$A:$A,[1]Expense!$B:$B),"")</f>
        <v/>
      </c>
      <c r="E1911" s="11"/>
      <c r="F1911" s="11"/>
      <c r="H1911" s="11"/>
    </row>
    <row r="1912" spans="1:8">
      <c r="D1912" s="9" t="str">
        <f>IFERROR(LOOKUP(C1912,[1]Expense!$A:$A,[1]Expense!$B:$B),"")</f>
        <v/>
      </c>
      <c r="E1912" s="11"/>
      <c r="F1912" s="11"/>
      <c r="H1912" s="11"/>
    </row>
    <row r="1913" spans="1:8">
      <c r="D1913" s="9" t="str">
        <f>IFERROR(LOOKUP(C1913,[1]Expense!$A:$A,[1]Expense!$B:$B),"")</f>
        <v/>
      </c>
      <c r="E1913" s="11"/>
      <c r="F1913" s="11"/>
      <c r="H1913" s="11"/>
    </row>
    <row r="1914" spans="1:8">
      <c r="D1914" s="9" t="str">
        <f>IFERROR(LOOKUP(C1914,[1]Expense!$A:$A,[1]Expense!$B:$B),"")</f>
        <v/>
      </c>
      <c r="E1914" s="11"/>
      <c r="F1914" s="11"/>
      <c r="H1914" s="11"/>
    </row>
    <row r="1915" spans="1:8">
      <c r="D1915" s="9" t="str">
        <f>IFERROR(LOOKUP(C1915,[1]Expense!$A:$A,[1]Expense!$B:$B),"")</f>
        <v/>
      </c>
      <c r="E1915" s="11"/>
      <c r="F1915" s="11"/>
      <c r="H1915" s="11"/>
    </row>
    <row r="1916" spans="1:8">
      <c r="D1916" s="9" t="str">
        <f>IFERROR(LOOKUP(C1916,[1]Expense!$A:$A,[1]Expense!$B:$B),"")</f>
        <v/>
      </c>
      <c r="E1916" s="11"/>
      <c r="F1916" s="11"/>
      <c r="H1916" s="11"/>
    </row>
    <row r="1917" spans="1:8">
      <c r="D1917" s="9" t="str">
        <f>IFERROR(LOOKUP(C1917,[1]Expense!$A:$A,[1]Expense!$B:$B),"")</f>
        <v/>
      </c>
      <c r="E1917" s="11"/>
      <c r="F1917" s="11"/>
      <c r="H1917" s="11"/>
    </row>
    <row r="1918" spans="1:8">
      <c r="D1918" s="9" t="str">
        <f>IFERROR(LOOKUP(C1918,[1]Expense!$A:$A,[1]Expense!$B:$B),"")</f>
        <v/>
      </c>
      <c r="E1918" s="11"/>
      <c r="F1918" s="11"/>
      <c r="H1918" s="11"/>
    </row>
    <row r="1919" spans="1:8">
      <c r="D1919" s="9" t="str">
        <f>IFERROR(LOOKUP(C1919,[1]Expense!$A:$A,[1]Expense!$B:$B),"")</f>
        <v/>
      </c>
      <c r="E1919" s="11"/>
      <c r="F1919" s="11"/>
      <c r="H1919" s="11"/>
    </row>
    <row r="1920" spans="1:8">
      <c r="D1920" s="9" t="str">
        <f>IFERROR(LOOKUP(C1920,[1]Expense!$A:$A,[1]Expense!$B:$B),"")</f>
        <v/>
      </c>
      <c r="E1920" s="11"/>
      <c r="F1920" s="11"/>
      <c r="H1920" s="11"/>
    </row>
    <row r="1921" spans="4:8">
      <c r="D1921" s="9" t="str">
        <f>IFERROR(LOOKUP(C1921,[1]Expense!$A:$A,[1]Expense!$B:$B),"")</f>
        <v/>
      </c>
      <c r="E1921" s="11"/>
      <c r="F1921" s="11"/>
      <c r="H1921" s="11"/>
    </row>
    <row r="1922" spans="4:8">
      <c r="D1922" s="9" t="str">
        <f>IFERROR(LOOKUP(C1922,[1]Expense!$A:$A,[1]Expense!$B:$B),"")</f>
        <v/>
      </c>
      <c r="E1922" s="11"/>
      <c r="F1922" s="11"/>
      <c r="H1922" s="11"/>
    </row>
    <row r="1923" spans="4:8">
      <c r="D1923" s="9" t="str">
        <f>IFERROR(LOOKUP(C1923,[1]Expense!$A:$A,[1]Expense!$B:$B),"")</f>
        <v/>
      </c>
      <c r="E1923" s="11"/>
      <c r="F1923" s="11"/>
      <c r="H1923" s="11"/>
    </row>
    <row r="1924" spans="4:8">
      <c r="D1924" s="9" t="str">
        <f>IFERROR(LOOKUP(C1924,[1]Expense!$A:$A,[1]Expense!$B:$B),"")</f>
        <v/>
      </c>
      <c r="E1924" s="11"/>
      <c r="F1924" s="11"/>
      <c r="H1924" s="11"/>
    </row>
    <row r="1925" spans="4:8">
      <c r="D1925" s="9" t="str">
        <f>IFERROR(LOOKUP(C1925,[1]Expense!$A:$A,[1]Expense!$B:$B),"")</f>
        <v/>
      </c>
      <c r="E1925" s="11"/>
      <c r="F1925" s="11"/>
      <c r="H1925" s="11"/>
    </row>
    <row r="1926" spans="4:8">
      <c r="D1926" s="9" t="str">
        <f>IFERROR(LOOKUP(C1926,[1]Expense!$A:$A,[1]Expense!$B:$B),"")</f>
        <v/>
      </c>
      <c r="E1926" s="11"/>
      <c r="F1926" s="11"/>
      <c r="H1926" s="11"/>
    </row>
    <row r="1927" spans="4:8">
      <c r="D1927" s="9" t="str">
        <f>IFERROR(LOOKUP(C1927,[1]Expense!$A:$A,[1]Expense!$B:$B),"")</f>
        <v/>
      </c>
      <c r="E1927" s="11"/>
      <c r="F1927" s="11"/>
      <c r="H1927" s="11"/>
    </row>
    <row r="1928" spans="4:8">
      <c r="D1928" s="9" t="str">
        <f>IFERROR(LOOKUP(C1928,[1]Expense!$A:$A,[1]Expense!$B:$B),"")</f>
        <v/>
      </c>
      <c r="E1928" s="11"/>
      <c r="F1928" s="11"/>
      <c r="H1928" s="11"/>
    </row>
    <row r="1929" spans="4:8">
      <c r="D1929" s="9" t="str">
        <f>IFERROR(LOOKUP(C1929,[1]Expense!$A:$A,[1]Expense!$B:$B),"")</f>
        <v/>
      </c>
      <c r="E1929" s="11"/>
      <c r="F1929" s="11"/>
      <c r="H1929" s="11"/>
    </row>
    <row r="1930" spans="4:8">
      <c r="D1930" s="9" t="str">
        <f>IFERROR(LOOKUP(C1930,[1]Expense!$A:$A,[1]Expense!$B:$B),"")</f>
        <v/>
      </c>
      <c r="E1930" s="11"/>
      <c r="F1930" s="11"/>
      <c r="H1930" s="11"/>
    </row>
    <row r="1931" spans="4:8">
      <c r="D1931" s="9" t="str">
        <f>IFERROR(LOOKUP(C1931,[1]Expense!$A:$A,[1]Expense!$B:$B),"")</f>
        <v/>
      </c>
      <c r="E1931" s="11"/>
      <c r="F1931" s="11"/>
      <c r="H1931" s="11"/>
    </row>
    <row r="1932" spans="4:8">
      <c r="D1932" s="9" t="str">
        <f>IFERROR(LOOKUP(C1932,[1]Expense!$A:$A,[1]Expense!$B:$B),"")</f>
        <v/>
      </c>
      <c r="E1932" s="11"/>
      <c r="F1932" s="11"/>
      <c r="H1932" s="11"/>
    </row>
    <row r="1933" spans="4:8">
      <c r="D1933" s="9" t="str">
        <f>IFERROR(LOOKUP(C1933,[1]Expense!$A:$A,[1]Expense!$B:$B),"")</f>
        <v/>
      </c>
      <c r="E1933" s="11"/>
      <c r="F1933" s="11"/>
      <c r="H1933" s="11"/>
    </row>
    <row r="1934" spans="4:8">
      <c r="D1934" s="9" t="str">
        <f>IFERROR(LOOKUP(C1934,[1]Expense!$A:$A,[1]Expense!$B:$B),"")</f>
        <v/>
      </c>
      <c r="E1934" s="11"/>
      <c r="F1934" s="11"/>
      <c r="H1934" s="11"/>
    </row>
    <row r="1935" spans="4:8">
      <c r="D1935" s="9" t="str">
        <f>IFERROR(LOOKUP(C1935,[1]Expense!$A:$A,[1]Expense!$B:$B),"")</f>
        <v/>
      </c>
      <c r="E1935" s="11"/>
      <c r="F1935" s="11"/>
      <c r="H1935" s="11"/>
    </row>
    <row r="1936" spans="4:8">
      <c r="D1936" s="9" t="str">
        <f>IFERROR(LOOKUP(C1936,[1]Expense!$A:$A,[1]Expense!$B:$B),"")</f>
        <v/>
      </c>
      <c r="E1936" s="11"/>
      <c r="F1936" s="11"/>
      <c r="H1936" s="11"/>
    </row>
    <row r="1937" spans="4:8">
      <c r="D1937" s="9" t="str">
        <f>IFERROR(LOOKUP(C1937,[1]Expense!$A:$A,[1]Expense!$B:$B),"")</f>
        <v/>
      </c>
      <c r="E1937" s="11"/>
      <c r="F1937" s="11"/>
      <c r="H1937" s="11"/>
    </row>
    <row r="1938" spans="4:8">
      <c r="D1938" s="9" t="str">
        <f>IFERROR(LOOKUP(C1938,[1]Expense!$A:$A,[1]Expense!$B:$B),"")</f>
        <v/>
      </c>
      <c r="E1938" s="11"/>
      <c r="F1938" s="11"/>
      <c r="H1938" s="11"/>
    </row>
    <row r="1939" spans="4:8">
      <c r="D1939" s="9" t="str">
        <f>IFERROR(LOOKUP(C1939,[1]Expense!$A:$A,[1]Expense!$B:$B),"")</f>
        <v/>
      </c>
      <c r="E1939" s="11"/>
      <c r="F1939" s="11"/>
      <c r="H1939" s="11"/>
    </row>
    <row r="1940" spans="4:8">
      <c r="D1940" s="9" t="str">
        <f>IFERROR(LOOKUP(C1940,[1]Expense!$A:$A,[1]Expense!$B:$B),"")</f>
        <v/>
      </c>
      <c r="E1940" s="11"/>
      <c r="F1940" s="11"/>
      <c r="H1940" s="11"/>
    </row>
    <row r="1941" spans="4:8">
      <c r="D1941" s="9" t="str">
        <f>IFERROR(LOOKUP(C1941,[1]Expense!$A:$A,[1]Expense!$B:$B),"")</f>
        <v/>
      </c>
      <c r="E1941" s="11"/>
      <c r="F1941" s="11"/>
      <c r="H1941" s="11"/>
    </row>
    <row r="1942" spans="4:8">
      <c r="D1942" s="9" t="str">
        <f>IFERROR(LOOKUP(C1942,[1]Expense!$A:$A,[1]Expense!$B:$B),"")</f>
        <v/>
      </c>
      <c r="E1942" s="11"/>
      <c r="F1942" s="11"/>
      <c r="H1942" s="11"/>
    </row>
    <row r="1943" spans="4:8">
      <c r="D1943" s="9" t="str">
        <f>IFERROR(LOOKUP(C1943,[1]Expense!$A:$A,[1]Expense!$B:$B),"")</f>
        <v/>
      </c>
      <c r="E1943" s="11"/>
      <c r="F1943" s="11"/>
      <c r="H1943" s="11"/>
    </row>
    <row r="1944" spans="4:8">
      <c r="D1944" s="9" t="str">
        <f>IFERROR(LOOKUP(C1944,[1]Expense!$A:$A,[1]Expense!$B:$B),"")</f>
        <v/>
      </c>
      <c r="E1944" s="11"/>
      <c r="F1944" s="11"/>
      <c r="H1944" s="11"/>
    </row>
    <row r="1945" spans="4:8">
      <c r="D1945" s="9" t="str">
        <f>IFERROR(LOOKUP(C1945,[1]Expense!$A:$A,[1]Expense!$B:$B),"")</f>
        <v/>
      </c>
      <c r="E1945" s="11"/>
      <c r="F1945" s="11"/>
      <c r="H1945" s="11"/>
    </row>
    <row r="1946" spans="4:8">
      <c r="D1946" s="9" t="str">
        <f>IFERROR(LOOKUP(C1946,[1]Expense!$A:$A,[1]Expense!$B:$B),"")</f>
        <v/>
      </c>
      <c r="E1946" s="11"/>
      <c r="F1946" s="11"/>
      <c r="H1946" s="11"/>
    </row>
    <row r="1947" spans="4:8">
      <c r="D1947" s="9" t="str">
        <f>IFERROR(LOOKUP(C1947,[1]Expense!$A:$A,[1]Expense!$B:$B),"")</f>
        <v/>
      </c>
      <c r="E1947" s="11"/>
      <c r="F1947" s="11"/>
      <c r="H1947" s="11"/>
    </row>
    <row r="1948" spans="4:8">
      <c r="D1948" s="9" t="str">
        <f>IFERROR(LOOKUP(C1948,[1]Expense!$A:$A,[1]Expense!$B:$B),"")</f>
        <v/>
      </c>
      <c r="E1948" s="11"/>
      <c r="F1948" s="11"/>
      <c r="H1948" s="11"/>
    </row>
    <row r="1949" spans="4:8">
      <c r="D1949" s="9" t="str">
        <f>IFERROR(LOOKUP(C1949,[1]Expense!$A:$A,[1]Expense!$B:$B),"")</f>
        <v/>
      </c>
      <c r="E1949" s="11"/>
      <c r="F1949" s="11"/>
      <c r="H1949" s="11"/>
    </row>
    <row r="1950" spans="4:8">
      <c r="D1950" s="9" t="str">
        <f>IFERROR(LOOKUP(C1950,[1]Expense!$A:$A,[1]Expense!$B:$B),"")</f>
        <v/>
      </c>
      <c r="E1950" s="11"/>
      <c r="F1950" s="11"/>
      <c r="H1950" s="11"/>
    </row>
    <row r="1951" spans="4:8">
      <c r="D1951" s="9" t="str">
        <f>IFERROR(LOOKUP(C1951,[1]Expense!$A:$A,[1]Expense!$B:$B),"")</f>
        <v/>
      </c>
      <c r="E1951" s="11"/>
      <c r="F1951" s="11"/>
      <c r="H1951" s="11"/>
    </row>
    <row r="1952" spans="4:8">
      <c r="D1952" s="9" t="str">
        <f>IFERROR(LOOKUP(C1952,[1]Expense!$A:$A,[1]Expense!$B:$B),"")</f>
        <v/>
      </c>
      <c r="E1952" s="11"/>
      <c r="F1952" s="11"/>
      <c r="H1952" s="11"/>
    </row>
    <row r="1953" spans="4:8">
      <c r="D1953" s="9" t="str">
        <f>IFERROR(LOOKUP(C1953,[1]Expense!$A:$A,[1]Expense!$B:$B),"")</f>
        <v/>
      </c>
      <c r="E1953" s="11"/>
      <c r="F1953" s="11"/>
      <c r="H1953" s="11"/>
    </row>
    <row r="1954" spans="4:8">
      <c r="D1954" s="9" t="str">
        <f>IFERROR(LOOKUP(C1954,[1]Expense!$A:$A,[1]Expense!$B:$B),"")</f>
        <v/>
      </c>
      <c r="E1954" s="11"/>
      <c r="F1954" s="11"/>
      <c r="H1954" s="11"/>
    </row>
    <row r="1955" spans="4:8">
      <c r="D1955" s="9" t="str">
        <f>IFERROR(LOOKUP(C1955,[1]Expense!$A:$A,[1]Expense!$B:$B),"")</f>
        <v/>
      </c>
      <c r="E1955" s="11"/>
      <c r="F1955" s="11"/>
      <c r="H1955" s="11"/>
    </row>
    <row r="1956" spans="4:8">
      <c r="D1956" s="9" t="str">
        <f>IFERROR(LOOKUP(C1956,[1]Expense!$A:$A,[1]Expense!$B:$B),"")</f>
        <v/>
      </c>
      <c r="E1956" s="11"/>
      <c r="F1956" s="11"/>
      <c r="H1956" s="11"/>
    </row>
    <row r="1957" spans="4:8">
      <c r="D1957" s="9" t="str">
        <f>IFERROR(LOOKUP(C1957,[1]Expense!$A:$A,[1]Expense!$B:$B),"")</f>
        <v/>
      </c>
      <c r="E1957" s="11"/>
      <c r="F1957" s="11"/>
      <c r="H1957" s="11"/>
    </row>
    <row r="1958" spans="4:8">
      <c r="D1958" s="9" t="str">
        <f>IFERROR(LOOKUP(C1958,[1]Expense!$A:$A,[1]Expense!$B:$B),"")</f>
        <v/>
      </c>
      <c r="E1958" s="11"/>
      <c r="F1958" s="11"/>
      <c r="H1958" s="11"/>
    </row>
    <row r="1959" spans="4:8">
      <c r="D1959" s="9" t="str">
        <f>IFERROR(LOOKUP(C1959,[1]Expense!$A:$A,[1]Expense!$B:$B),"")</f>
        <v/>
      </c>
      <c r="E1959" s="11"/>
      <c r="F1959" s="11"/>
      <c r="H1959" s="11"/>
    </row>
    <row r="1960" spans="4:8">
      <c r="D1960" s="9" t="str">
        <f>IFERROR(LOOKUP(C1960,[1]Expense!$A:$A,[1]Expense!$B:$B),"")</f>
        <v/>
      </c>
      <c r="E1960" s="11"/>
      <c r="F1960" s="11"/>
      <c r="H1960" s="11"/>
    </row>
    <row r="1961" spans="4:8">
      <c r="D1961" s="9" t="str">
        <f>IFERROR(LOOKUP(C1961,[1]Expense!$A:$A,[1]Expense!$B:$B),"")</f>
        <v/>
      </c>
      <c r="E1961" s="11"/>
      <c r="F1961" s="11"/>
      <c r="H1961" s="11"/>
    </row>
    <row r="1962" spans="4:8">
      <c r="D1962" s="9" t="str">
        <f>IFERROR(LOOKUP(C1962,[1]Expense!$A:$A,[1]Expense!$B:$B),"")</f>
        <v/>
      </c>
      <c r="E1962" s="11"/>
      <c r="F1962" s="11"/>
      <c r="H1962" s="11"/>
    </row>
    <row r="1963" spans="4:8">
      <c r="D1963" s="9" t="str">
        <f>IFERROR(LOOKUP(C1963,[1]Expense!$A:$A,[1]Expense!$B:$B),"")</f>
        <v/>
      </c>
      <c r="E1963" s="11"/>
      <c r="F1963" s="11"/>
      <c r="H1963" s="11"/>
    </row>
    <row r="1964" spans="4:8">
      <c r="D1964" s="9" t="str">
        <f>IFERROR(LOOKUP(C1964,[1]Expense!$A:$A,[1]Expense!$B:$B),"")</f>
        <v/>
      </c>
      <c r="E1964" s="11"/>
      <c r="F1964" s="11"/>
      <c r="H1964" s="11"/>
    </row>
    <row r="1965" spans="4:8">
      <c r="D1965" s="9" t="str">
        <f>IFERROR(LOOKUP(C1965,[1]Expense!$A:$A,[1]Expense!$B:$B),"")</f>
        <v/>
      </c>
      <c r="E1965" s="11"/>
      <c r="F1965" s="11"/>
      <c r="H1965" s="11"/>
    </row>
    <row r="1966" spans="4:8">
      <c r="D1966" s="9" t="str">
        <f>IFERROR(LOOKUP(C1966,[1]Expense!$A:$A,[1]Expense!$B:$B),"")</f>
        <v/>
      </c>
      <c r="E1966" s="11"/>
      <c r="F1966" s="11"/>
      <c r="H1966" s="11"/>
    </row>
    <row r="1967" spans="4:8">
      <c r="D1967" s="9" t="str">
        <f>IFERROR(LOOKUP(C1967,[1]Expense!$A:$A,[1]Expense!$B:$B),"")</f>
        <v/>
      </c>
      <c r="E1967" s="11"/>
      <c r="F1967" s="11"/>
      <c r="H1967" s="11"/>
    </row>
    <row r="1968" spans="4:8">
      <c r="D1968" s="9" t="str">
        <f>IFERROR(LOOKUP(C1968,[1]Expense!$A:$A,[1]Expense!$B:$B),"")</f>
        <v/>
      </c>
      <c r="E1968" s="11"/>
      <c r="F1968" s="11"/>
      <c r="H1968" s="11"/>
    </row>
    <row r="1969" spans="4:8">
      <c r="D1969" s="9" t="str">
        <f>IFERROR(LOOKUP(C1969,[1]Expense!$A:$A,[1]Expense!$B:$B),"")</f>
        <v/>
      </c>
      <c r="E1969" s="11"/>
      <c r="F1969" s="11"/>
      <c r="H1969" s="11"/>
    </row>
    <row r="1970" spans="4:8">
      <c r="D1970" s="9" t="str">
        <f>IFERROR(LOOKUP(C1970,[1]Expense!$A:$A,[1]Expense!$B:$B),"")</f>
        <v/>
      </c>
      <c r="E1970" s="11"/>
      <c r="F1970" s="11"/>
      <c r="H1970" s="11"/>
    </row>
    <row r="1971" spans="4:8">
      <c r="D1971" s="9" t="str">
        <f>IFERROR(LOOKUP(C1971,[1]Expense!$A:$A,[1]Expense!$B:$B),"")</f>
        <v/>
      </c>
      <c r="E1971" s="11"/>
      <c r="F1971" s="11"/>
      <c r="H1971" s="11"/>
    </row>
    <row r="1972" spans="4:8">
      <c r="D1972" s="9" t="str">
        <f>IFERROR(LOOKUP(C1972,[1]Expense!$A:$A,[1]Expense!$B:$B),"")</f>
        <v/>
      </c>
      <c r="E1972" s="11"/>
      <c r="F1972" s="11"/>
      <c r="H1972" s="11"/>
    </row>
    <row r="1973" spans="4:8">
      <c r="D1973" s="9" t="str">
        <f>IFERROR(LOOKUP(C1973,[1]Expense!$A:$A,[1]Expense!$B:$B),"")</f>
        <v/>
      </c>
      <c r="E1973" s="11"/>
      <c r="F1973" s="11"/>
      <c r="H1973" s="11"/>
    </row>
    <row r="1974" spans="4:8">
      <c r="D1974" s="9" t="str">
        <f>IFERROR(LOOKUP(C1974,[1]Expense!$A:$A,[1]Expense!$B:$B),"")</f>
        <v/>
      </c>
      <c r="E1974" s="11"/>
      <c r="F1974" s="11"/>
      <c r="H1974" s="11"/>
    </row>
    <row r="1975" spans="4:8">
      <c r="D1975" s="9" t="str">
        <f>IFERROR(LOOKUP(C1975,[1]Expense!$A:$A,[1]Expense!$B:$B),"")</f>
        <v/>
      </c>
      <c r="E1975" s="11"/>
      <c r="F1975" s="11"/>
      <c r="H1975" s="11"/>
    </row>
    <row r="1976" spans="4:8">
      <c r="D1976" s="9" t="str">
        <f>IFERROR(LOOKUP(C1976,[1]Expense!$A:$A,[1]Expense!$B:$B),"")</f>
        <v/>
      </c>
      <c r="E1976" s="11"/>
      <c r="F1976" s="11"/>
      <c r="H1976" s="11"/>
    </row>
    <row r="1977" spans="4:8">
      <c r="D1977" s="9" t="str">
        <f>IFERROR(LOOKUP(C1977,[1]Expense!$A:$A,[1]Expense!$B:$B),"")</f>
        <v/>
      </c>
      <c r="E1977" s="11"/>
      <c r="F1977" s="11"/>
      <c r="H1977" s="11"/>
    </row>
    <row r="1978" spans="4:8">
      <c r="D1978" s="9" t="str">
        <f>IFERROR(LOOKUP(C1978,[1]Expense!$A:$A,[1]Expense!$B:$B),"")</f>
        <v/>
      </c>
      <c r="E1978" s="11"/>
      <c r="F1978" s="11"/>
      <c r="H1978" s="11"/>
    </row>
    <row r="1979" spans="4:8">
      <c r="D1979" s="9" t="str">
        <f>IFERROR(LOOKUP(C1979,[1]Expense!$A:$A,[1]Expense!$B:$B),"")</f>
        <v/>
      </c>
      <c r="E1979" s="11"/>
      <c r="F1979" s="11"/>
      <c r="H1979" s="11"/>
    </row>
    <row r="1980" spans="4:8">
      <c r="D1980" s="9" t="str">
        <f>IFERROR(LOOKUP(C1980,[1]Expense!$A:$A,[1]Expense!$B:$B),"")</f>
        <v/>
      </c>
      <c r="E1980" s="11"/>
      <c r="F1980" s="11"/>
      <c r="H1980" s="11"/>
    </row>
    <row r="1981" spans="4:8">
      <c r="D1981" s="9" t="str">
        <f>IFERROR(LOOKUP(C1981,[1]Expense!$A:$A,[1]Expense!$B:$B),"")</f>
        <v/>
      </c>
      <c r="E1981" s="11"/>
      <c r="F1981" s="11"/>
      <c r="H1981" s="11"/>
    </row>
    <row r="1982" spans="4:8">
      <c r="D1982" s="9" t="str">
        <f>IFERROR(LOOKUP(C1982,[1]Expense!$A:$A,[1]Expense!$B:$B),"")</f>
        <v/>
      </c>
      <c r="E1982" s="11"/>
      <c r="F1982" s="11"/>
      <c r="H1982" s="11"/>
    </row>
    <row r="1983" spans="4:8">
      <c r="D1983" s="9" t="str">
        <f>IFERROR(LOOKUP(C1983,[1]Expense!$A:$A,[1]Expense!$B:$B),"")</f>
        <v/>
      </c>
      <c r="E1983" s="11"/>
      <c r="F1983" s="11"/>
      <c r="H1983" s="11"/>
    </row>
    <row r="1984" spans="4:8">
      <c r="D1984" s="9" t="str">
        <f>IFERROR(LOOKUP(C1984,[1]Expense!$A:$A,[1]Expense!$B:$B),"")</f>
        <v/>
      </c>
      <c r="E1984" s="11"/>
      <c r="F1984" s="11"/>
      <c r="H1984" s="11"/>
    </row>
    <row r="1985" spans="4:8">
      <c r="D1985" s="9" t="str">
        <f>IFERROR(LOOKUP(C1985,[1]Expense!$A:$A,[1]Expense!$B:$B),"")</f>
        <v/>
      </c>
      <c r="E1985" s="11"/>
      <c r="F1985" s="11"/>
      <c r="H1985" s="11"/>
    </row>
    <row r="1986" spans="4:8">
      <c r="D1986" s="9" t="str">
        <f>IFERROR(LOOKUP(C1986,[1]Expense!$A:$A,[1]Expense!$B:$B),"")</f>
        <v/>
      </c>
      <c r="E1986" s="11"/>
      <c r="F1986" s="11"/>
      <c r="H1986" s="11"/>
    </row>
    <row r="1987" spans="4:8">
      <c r="D1987" s="9" t="str">
        <f>IFERROR(LOOKUP(C1987,[1]Expense!$A:$A,[1]Expense!$B:$B),"")</f>
        <v/>
      </c>
      <c r="E1987" s="11"/>
      <c r="F1987" s="11"/>
      <c r="H1987" s="11"/>
    </row>
    <row r="1988" spans="4:8">
      <c r="D1988" s="9" t="str">
        <f>IFERROR(LOOKUP(C1988,[1]Expense!$A:$A,[1]Expense!$B:$B),"")</f>
        <v/>
      </c>
      <c r="E1988" s="11"/>
      <c r="F1988" s="11"/>
      <c r="H1988" s="11"/>
    </row>
    <row r="1989" spans="4:8">
      <c r="D1989" s="9" t="str">
        <f>IFERROR(LOOKUP(C1989,[1]Expense!$A:$A,[1]Expense!$B:$B),"")</f>
        <v/>
      </c>
      <c r="E1989" s="11"/>
      <c r="F1989" s="11"/>
      <c r="H1989" s="11"/>
    </row>
    <row r="1990" spans="4:8">
      <c r="D1990" s="9" t="str">
        <f>IFERROR(LOOKUP(C1990,[1]Expense!$A:$A,[1]Expense!$B:$B),"")</f>
        <v/>
      </c>
      <c r="E1990" s="11"/>
      <c r="F1990" s="11"/>
      <c r="H1990" s="11"/>
    </row>
    <row r="1991" spans="4:8">
      <c r="D1991" s="9" t="str">
        <f>IFERROR(LOOKUP(C1991,[1]Expense!$A:$A,[1]Expense!$B:$B),"")</f>
        <v/>
      </c>
      <c r="E1991" s="11"/>
      <c r="F1991" s="11"/>
      <c r="H1991" s="11"/>
    </row>
    <row r="1992" spans="4:8">
      <c r="D1992" s="9" t="str">
        <f>IFERROR(LOOKUP(C1992,[1]Expense!$A:$A,[1]Expense!$B:$B),"")</f>
        <v/>
      </c>
      <c r="E1992" s="11"/>
      <c r="F1992" s="11"/>
      <c r="H1992" s="11"/>
    </row>
    <row r="1993" spans="4:8">
      <c r="D1993" s="9" t="str">
        <f>IFERROR(LOOKUP(C1993,[1]Expense!$A:$A,[1]Expense!$B:$B),"")</f>
        <v/>
      </c>
      <c r="E1993" s="11"/>
      <c r="F1993" s="11"/>
      <c r="H1993" s="11"/>
    </row>
    <row r="1994" spans="4:8">
      <c r="D1994" s="9" t="str">
        <f>IFERROR(LOOKUP(C1994,[1]Expense!$A:$A,[1]Expense!$B:$B),"")</f>
        <v/>
      </c>
      <c r="E1994" s="11"/>
      <c r="F1994" s="11"/>
      <c r="H1994" s="11"/>
    </row>
    <row r="1995" spans="4:8">
      <c r="D1995" s="9" t="str">
        <f>IFERROR(LOOKUP(C1995,[1]Expense!$A:$A,[1]Expense!$B:$B),"")</f>
        <v/>
      </c>
      <c r="E1995" s="11"/>
      <c r="F1995" s="11"/>
      <c r="H1995" s="11"/>
    </row>
    <row r="1996" spans="4:8">
      <c r="D1996" s="9" t="str">
        <f>IFERROR(LOOKUP(C1996,[1]Expense!$A:$A,[1]Expense!$B:$B),"")</f>
        <v/>
      </c>
      <c r="E1996" s="11"/>
      <c r="F1996" s="11"/>
      <c r="H1996" s="11"/>
    </row>
    <row r="1997" spans="4:8">
      <c r="D1997" s="9" t="str">
        <f>IFERROR(LOOKUP(C1997,[1]Expense!$A:$A,[1]Expense!$B:$B),"")</f>
        <v/>
      </c>
      <c r="E1997" s="11"/>
      <c r="F1997" s="11"/>
      <c r="H1997" s="11"/>
    </row>
    <row r="1998" spans="4:8">
      <c r="D1998" s="9" t="str">
        <f>IFERROR(LOOKUP(C1998,[1]Expense!$A:$A,[1]Expense!$B:$B),"")</f>
        <v/>
      </c>
      <c r="E1998" s="11"/>
      <c r="F1998" s="11"/>
      <c r="H1998" s="11"/>
    </row>
    <row r="1999" spans="4:8">
      <c r="D1999" s="9" t="str">
        <f>IFERROR(LOOKUP(C1999,[1]Expense!$A:$A,[1]Expense!$B:$B),"")</f>
        <v/>
      </c>
      <c r="E1999" s="11"/>
      <c r="F1999" s="11"/>
      <c r="H1999" s="11"/>
    </row>
    <row r="2000" spans="4:8">
      <c r="D2000" s="9" t="str">
        <f>IFERROR(LOOKUP(C2000,[1]Expense!$A:$A,[1]Expense!$B:$B),"")</f>
        <v/>
      </c>
      <c r="E2000" s="11"/>
      <c r="F2000" s="11"/>
      <c r="H2000" s="11"/>
    </row>
    <row r="2001" spans="4:8">
      <c r="D2001" s="9" t="str">
        <f>IFERROR(LOOKUP(C2001,[1]Expense!$A:$A,[1]Expense!$B:$B),"")</f>
        <v/>
      </c>
      <c r="H2001" s="11"/>
    </row>
    <row r="2002" spans="4:8">
      <c r="D2002" s="9" t="str">
        <f>IFERROR(LOOKUP(C2002,[1]Expense!$A:$A,[1]Expense!$B:$B),"")</f>
        <v/>
      </c>
      <c r="H2002" s="11"/>
    </row>
    <row r="2003" spans="4:8">
      <c r="D2003" s="9" t="str">
        <f>IFERROR(LOOKUP(C2003,[1]Expense!$A:$A,[1]Expense!$B:$B),"")</f>
        <v/>
      </c>
      <c r="H2003" s="11"/>
    </row>
    <row r="2004" spans="4:8">
      <c r="D2004" s="9" t="str">
        <f>IFERROR(LOOKUP(C2004,[1]Expense!$A:$A,[1]Expense!$B:$B),"")</f>
        <v/>
      </c>
      <c r="H2004" s="11"/>
    </row>
    <row r="2005" spans="4:8">
      <c r="D2005" s="9" t="str">
        <f>IFERROR(LOOKUP(C2005,[1]Expense!$A:$A,[1]Expense!$B:$B),"")</f>
        <v/>
      </c>
      <c r="H2005" s="11"/>
    </row>
    <row r="2006" spans="4:8">
      <c r="D2006" s="9" t="str">
        <f>IFERROR(LOOKUP(C2006,[1]Expense!$A:$A,[1]Expense!$B:$B),"")</f>
        <v/>
      </c>
      <c r="H2006" s="11"/>
    </row>
    <row r="2007" spans="4:8">
      <c r="D2007" s="9" t="str">
        <f>IFERROR(LOOKUP(C2007,[1]Expense!$A:$A,[1]Expense!$B:$B),"")</f>
        <v/>
      </c>
      <c r="H2007" s="11"/>
    </row>
    <row r="2008" spans="4:8">
      <c r="D2008" s="9" t="str">
        <f>IFERROR(LOOKUP(C2008,[1]Expense!$A:$A,[1]Expense!$B:$B),"")</f>
        <v/>
      </c>
      <c r="H2008" s="11"/>
    </row>
    <row r="2009" spans="4:8">
      <c r="D2009" s="9" t="str">
        <f>IFERROR(LOOKUP(C2009,[1]Expense!$A:$A,[1]Expense!$B:$B),"")</f>
        <v/>
      </c>
      <c r="H2009" s="11"/>
    </row>
    <row r="2010" spans="4:8">
      <c r="D2010" s="9" t="str">
        <f>IFERROR(LOOKUP(C2010,[1]Expense!$A:$A,[1]Expense!$B:$B),"")</f>
        <v/>
      </c>
      <c r="H2010" s="11"/>
    </row>
    <row r="2011" spans="4:8">
      <c r="D2011" s="9" t="str">
        <f>IFERROR(LOOKUP(C2011,[1]Expense!$A:$A,[1]Expense!$B:$B),"")</f>
        <v/>
      </c>
      <c r="H2011" s="11"/>
    </row>
    <row r="2012" spans="4:8">
      <c r="D2012" s="9" t="str">
        <f>IFERROR(LOOKUP(C2012,[1]Expense!$A:$A,[1]Expense!$B:$B),"")</f>
        <v/>
      </c>
      <c r="H2012" s="11"/>
    </row>
    <row r="2013" spans="4:8">
      <c r="D2013" s="9" t="str">
        <f>IFERROR(LOOKUP(C2013,[1]Expense!$A:$A,[1]Expense!$B:$B),"")</f>
        <v/>
      </c>
      <c r="H2013" s="11"/>
    </row>
    <row r="2014" spans="4:8">
      <c r="D2014" s="9" t="str">
        <f>IFERROR(LOOKUP(C2014,[1]Expense!$A:$A,[1]Expense!$B:$B),"")</f>
        <v/>
      </c>
      <c r="H2014" s="11"/>
    </row>
    <row r="2015" spans="4:8">
      <c r="D2015" s="9" t="str">
        <f>IFERROR(LOOKUP(C2015,[1]Expense!$A:$A,[1]Expense!$B:$B),"")</f>
        <v/>
      </c>
      <c r="H2015" s="11"/>
    </row>
    <row r="2016" spans="4:8">
      <c r="D2016" s="9" t="str">
        <f>IFERROR(LOOKUP(C2016,[1]Expense!$A:$A,[1]Expense!$B:$B),"")</f>
        <v/>
      </c>
      <c r="H2016" s="11"/>
    </row>
    <row r="2017" spans="4:8">
      <c r="D2017" s="9" t="str">
        <f>IFERROR(LOOKUP(C2017,[1]Expense!$A:$A,[1]Expense!$B:$B),"")</f>
        <v/>
      </c>
      <c r="H2017" s="11"/>
    </row>
    <row r="2018" spans="4:8">
      <c r="D2018" s="9" t="str">
        <f>IFERROR(LOOKUP(C2018,[1]Expense!$A:$A,[1]Expense!$B:$B),"")</f>
        <v/>
      </c>
      <c r="H2018" s="11"/>
    </row>
    <row r="2019" spans="4:8">
      <c r="D2019" s="9" t="str">
        <f>IFERROR(LOOKUP(C2019,[1]Expense!$A:$A,[1]Expense!$B:$B),"")</f>
        <v/>
      </c>
      <c r="H2019" s="11"/>
    </row>
    <row r="2020" spans="4:8">
      <c r="D2020" s="9" t="str">
        <f>IFERROR(LOOKUP(C2020,[1]Expense!$A:$A,[1]Expense!$B:$B),"")</f>
        <v/>
      </c>
      <c r="H2020" s="11"/>
    </row>
    <row r="2021" spans="4:8">
      <c r="D2021" s="9" t="str">
        <f>IFERROR(LOOKUP(C2021,[1]Expense!$A:$A,[1]Expense!$B:$B),"")</f>
        <v/>
      </c>
      <c r="H2021" s="11"/>
    </row>
    <row r="2022" spans="4:8">
      <c r="D2022" s="9" t="str">
        <f>IFERROR(LOOKUP(C2022,[1]Expense!$A:$A,[1]Expense!$B:$B),"")</f>
        <v/>
      </c>
      <c r="H2022" s="11"/>
    </row>
    <row r="2023" spans="4:8">
      <c r="D2023" s="9" t="str">
        <f>IFERROR(LOOKUP(C2023,[1]Expense!$A:$A,[1]Expense!$B:$B),"")</f>
        <v/>
      </c>
      <c r="H2023" s="11"/>
    </row>
    <row r="2024" spans="4:8">
      <c r="D2024" s="9" t="str">
        <f>IFERROR(LOOKUP(C2024,[1]Expense!$A:$A,[1]Expense!$B:$B),"")</f>
        <v/>
      </c>
      <c r="H2024" s="11"/>
    </row>
    <row r="2025" spans="4:8">
      <c r="D2025" s="9" t="str">
        <f>IFERROR(LOOKUP(C2025,[1]Expense!$A:$A,[1]Expense!$B:$B),"")</f>
        <v/>
      </c>
      <c r="H2025" s="11"/>
    </row>
    <row r="2026" spans="4:8">
      <c r="D2026" s="9" t="str">
        <f>IFERROR(LOOKUP(C2026,[1]Expense!$A:$A,[1]Expense!$B:$B),"")</f>
        <v/>
      </c>
      <c r="H2026" s="11"/>
    </row>
    <row r="2027" spans="4:8">
      <c r="D2027" s="9" t="str">
        <f>IFERROR(LOOKUP(C2027,[1]Expense!$A:$A,[1]Expense!$B:$B),"")</f>
        <v/>
      </c>
      <c r="H2027" s="11"/>
    </row>
    <row r="2028" spans="4:8">
      <c r="D2028" s="9" t="str">
        <f>IFERROR(LOOKUP(C2028,[1]Expense!$A:$A,[1]Expense!$B:$B),"")</f>
        <v/>
      </c>
      <c r="H2028" s="11"/>
    </row>
    <row r="2029" spans="4:8">
      <c r="D2029" s="9" t="str">
        <f>IFERROR(LOOKUP(C2029,[1]Expense!$A:$A,[1]Expense!$B:$B),"")</f>
        <v/>
      </c>
      <c r="H2029" s="11"/>
    </row>
    <row r="2030" spans="4:8">
      <c r="D2030" s="9" t="str">
        <f>IFERROR(LOOKUP(C2030,[1]Expense!$A:$A,[1]Expense!$B:$B),"")</f>
        <v/>
      </c>
      <c r="H2030" s="11"/>
    </row>
    <row r="2031" spans="4:8">
      <c r="D2031" s="9" t="str">
        <f>IFERROR(LOOKUP(C2031,[1]Expense!$A:$A,[1]Expense!$B:$B),"")</f>
        <v/>
      </c>
      <c r="E2031" s="11"/>
      <c r="F2031" s="11"/>
      <c r="H2031" s="11"/>
    </row>
    <row r="2032" spans="4:8">
      <c r="D2032" s="9" t="str">
        <f>IFERROR(LOOKUP(C2032,[1]Expense!$A:$A,[1]Expense!$B:$B),"")</f>
        <v/>
      </c>
      <c r="E2032" s="11"/>
      <c r="F2032" s="11"/>
      <c r="H2032" s="11"/>
    </row>
    <row r="2033" spans="4:8">
      <c r="D2033" s="9" t="str">
        <f>IFERROR(LOOKUP(C2033,[1]Expense!$A:$A,[1]Expense!$B:$B),"")</f>
        <v/>
      </c>
      <c r="H2033" s="11"/>
    </row>
    <row r="2034" spans="4:8">
      <c r="D2034" s="9" t="str">
        <f>IFERROR(LOOKUP(C2034,[1]Expense!$A:$A,[1]Expense!$B:$B),"")</f>
        <v/>
      </c>
      <c r="H2034" s="11"/>
    </row>
    <row r="2035" spans="4:8">
      <c r="D2035" s="9" t="str">
        <f>IFERROR(LOOKUP(C2035,[1]Expense!$A:$A,[1]Expense!$B:$B),"")</f>
        <v/>
      </c>
      <c r="H2035" s="11"/>
    </row>
    <row r="2036" spans="4:8">
      <c r="D2036" s="9" t="str">
        <f>IFERROR(LOOKUP(C2036,[1]Expense!$A:$A,[1]Expense!$B:$B),"")</f>
        <v/>
      </c>
      <c r="H2036" s="11"/>
    </row>
    <row r="2037" spans="4:8">
      <c r="D2037" s="9" t="str">
        <f>IFERROR(LOOKUP(C2037,[1]Expense!$A:$A,[1]Expense!$B:$B),"")</f>
        <v/>
      </c>
      <c r="H2037" s="11"/>
    </row>
    <row r="2038" spans="4:8">
      <c r="D2038" s="9" t="str">
        <f>IFERROR(LOOKUP(C2038,[1]Expense!$A:$A,[1]Expense!$B:$B),"")</f>
        <v/>
      </c>
      <c r="H2038" s="11"/>
    </row>
    <row r="2039" spans="4:8">
      <c r="D2039" s="9" t="str">
        <f>IFERROR(LOOKUP(C2039,[1]Expense!$A:$A,[1]Expense!$B:$B),"")</f>
        <v/>
      </c>
      <c r="H2039" s="11"/>
    </row>
    <row r="2040" spans="4:8">
      <c r="D2040" s="9" t="str">
        <f>IFERROR(LOOKUP(C2040,[1]Expense!$A:$A,[1]Expense!$B:$B),"")</f>
        <v/>
      </c>
      <c r="H2040" s="11"/>
    </row>
    <row r="2041" spans="4:8">
      <c r="D2041" s="9" t="str">
        <f>IFERROR(LOOKUP(C2041,[1]Expense!$A:$A,[1]Expense!$B:$B),"")</f>
        <v/>
      </c>
      <c r="H2041" s="11"/>
    </row>
    <row r="2042" spans="4:8">
      <c r="D2042" s="9" t="str">
        <f>IFERROR(LOOKUP(C2042,[1]Expense!$A:$A,[1]Expense!$B:$B),"")</f>
        <v/>
      </c>
      <c r="H2042" s="11"/>
    </row>
    <row r="2043" spans="4:8">
      <c r="D2043" s="9" t="str">
        <f>IFERROR(LOOKUP(C2043,[1]Expense!$A:$A,[1]Expense!$B:$B),"")</f>
        <v/>
      </c>
      <c r="H2043" s="11"/>
    </row>
    <row r="2044" spans="4:8">
      <c r="D2044" s="9" t="str">
        <f>IFERROR(LOOKUP(C2044,[1]Expense!$A:$A,[1]Expense!$B:$B),"")</f>
        <v/>
      </c>
      <c r="H2044" s="11"/>
    </row>
    <row r="2045" spans="4:8">
      <c r="D2045" s="9" t="str">
        <f>IFERROR(LOOKUP(C2045,[1]Expense!$A:$A,[1]Expense!$B:$B),"")</f>
        <v/>
      </c>
      <c r="H2045" s="11"/>
    </row>
    <row r="2046" spans="4:8">
      <c r="D2046" s="9" t="str">
        <f>IFERROR(LOOKUP(C2046,[1]Expense!$A:$A,[1]Expense!$B:$B),"")</f>
        <v/>
      </c>
      <c r="H2046" s="11"/>
    </row>
    <row r="2047" spans="4:8">
      <c r="D2047" s="9" t="str">
        <f>IFERROR(LOOKUP(C2047,[1]Expense!$A:$A,[1]Expense!$B:$B),"")</f>
        <v/>
      </c>
      <c r="H2047" s="11"/>
    </row>
    <row r="2048" spans="4:8">
      <c r="D2048" s="9" t="str">
        <f>IFERROR(LOOKUP(C2048,[1]Expense!$A:$A,[1]Expense!$B:$B),"")</f>
        <v/>
      </c>
      <c r="H2048" s="11"/>
    </row>
    <row r="2049" spans="4:8">
      <c r="D2049" s="9" t="str">
        <f>IFERROR(LOOKUP(C2049,[1]Expense!$A:$A,[1]Expense!$B:$B),"")</f>
        <v/>
      </c>
      <c r="H2049" s="11"/>
    </row>
    <row r="2050" spans="4:8">
      <c r="D2050" s="9" t="str">
        <f>IFERROR(LOOKUP(C2050,[1]Expense!$A:$A,[1]Expense!$B:$B),"")</f>
        <v/>
      </c>
      <c r="H2050" s="11"/>
    </row>
    <row r="2051" spans="4:8">
      <c r="D2051" s="9" t="str">
        <f>IFERROR(LOOKUP(C2051,[1]Expense!$A:$A,[1]Expense!$B:$B),"")</f>
        <v/>
      </c>
      <c r="H2051" s="11"/>
    </row>
    <row r="2052" spans="4:8">
      <c r="D2052" s="9" t="str">
        <f>IFERROR(LOOKUP(C2052,[1]Expense!$A:$A,[1]Expense!$B:$B),"")</f>
        <v/>
      </c>
      <c r="H2052" s="11"/>
    </row>
    <row r="2053" spans="4:8">
      <c r="D2053" s="9" t="str">
        <f>IFERROR(LOOKUP(C2053,[1]Expense!$A:$A,[1]Expense!$B:$B),"")</f>
        <v/>
      </c>
      <c r="H2053" s="11"/>
    </row>
    <row r="2054" spans="4:8">
      <c r="D2054" s="9" t="str">
        <f>IFERROR(LOOKUP(C2054,[1]Expense!$A:$A,[1]Expense!$B:$B),"")</f>
        <v/>
      </c>
      <c r="H2054" s="11"/>
    </row>
    <row r="2055" spans="4:8">
      <c r="D2055" s="9" t="str">
        <f>IFERROR(LOOKUP(C2055,[1]Expense!$A:$A,[1]Expense!$B:$B),"")</f>
        <v/>
      </c>
      <c r="H2055" s="11"/>
    </row>
    <row r="2056" spans="4:8">
      <c r="D2056" s="9" t="str">
        <f>IFERROR(LOOKUP(C2056,[1]Expense!$A:$A,[1]Expense!$B:$B),"")</f>
        <v/>
      </c>
      <c r="H2056" s="11"/>
    </row>
    <row r="2057" spans="4:8">
      <c r="D2057" s="9" t="str">
        <f>IFERROR(LOOKUP(C2057,[1]Expense!$A:$A,[1]Expense!$B:$B),"")</f>
        <v/>
      </c>
      <c r="H2057" s="11"/>
    </row>
    <row r="2058" spans="4:8">
      <c r="D2058" s="9" t="str">
        <f>IFERROR(LOOKUP(C2058,[1]Expense!$A:$A,[1]Expense!$B:$B),"")</f>
        <v/>
      </c>
      <c r="H2058" s="11"/>
    </row>
    <row r="2059" spans="4:8">
      <c r="D2059" s="9" t="str">
        <f>IFERROR(LOOKUP(C2059,[1]Expense!$A:$A,[1]Expense!$B:$B),"")</f>
        <v/>
      </c>
      <c r="H2059" s="11"/>
    </row>
    <row r="2060" spans="4:8">
      <c r="D2060" s="9" t="str">
        <f>IFERROR(LOOKUP(C2060,[1]Expense!$A:$A,[1]Expense!$B:$B),"")</f>
        <v/>
      </c>
      <c r="H2060" s="11"/>
    </row>
    <row r="2061" spans="4:8">
      <c r="D2061" s="9" t="str">
        <f>IFERROR(LOOKUP(C2061,[1]Expense!$A:$A,[1]Expense!$B:$B),"")</f>
        <v/>
      </c>
      <c r="H2061" s="11"/>
    </row>
    <row r="2062" spans="4:8">
      <c r="D2062" s="9" t="str">
        <f>IFERROR(LOOKUP(C2062,[1]Expense!$A:$A,[1]Expense!$B:$B),"")</f>
        <v/>
      </c>
      <c r="H2062" s="11"/>
    </row>
    <row r="2063" spans="4:8">
      <c r="D2063" s="9" t="str">
        <f>IFERROR(LOOKUP(C2063,[1]Expense!$A:$A,[1]Expense!$B:$B),"")</f>
        <v/>
      </c>
      <c r="H2063" s="11"/>
    </row>
    <row r="2064" spans="4:8">
      <c r="D2064" s="9" t="str">
        <f>IFERROR(LOOKUP(C2064,[1]Expense!$A:$A,[1]Expense!$B:$B),"")</f>
        <v/>
      </c>
      <c r="H2064" s="11"/>
    </row>
    <row r="2065" spans="4:8">
      <c r="D2065" s="9" t="str">
        <f>IFERROR(LOOKUP(C2065,[1]Expense!$A:$A,[1]Expense!$B:$B),"")</f>
        <v/>
      </c>
      <c r="H2065" s="11"/>
    </row>
    <row r="2066" spans="4:8">
      <c r="D2066" s="9" t="str">
        <f>IFERROR(LOOKUP(C2066,[1]Expense!$A:$A,[1]Expense!$B:$B),"")</f>
        <v/>
      </c>
      <c r="H2066" s="11"/>
    </row>
    <row r="2067" spans="4:8">
      <c r="D2067" s="9" t="str">
        <f>IFERROR(LOOKUP(C2067,[1]Expense!$A:$A,[1]Expense!$B:$B),"")</f>
        <v/>
      </c>
      <c r="H2067" s="11"/>
    </row>
    <row r="2068" spans="4:8">
      <c r="D2068" s="9" t="str">
        <f>IFERROR(LOOKUP(C2068,[1]Expense!$A:$A,[1]Expense!$B:$B),"")</f>
        <v/>
      </c>
      <c r="H2068" s="11"/>
    </row>
    <row r="2069" spans="4:8">
      <c r="D2069" s="9" t="str">
        <f>IFERROR(LOOKUP(C2069,[1]Expense!$A:$A,[1]Expense!$B:$B),"")</f>
        <v/>
      </c>
      <c r="H2069" s="11"/>
    </row>
    <row r="2070" spans="4:8">
      <c r="D2070" s="9" t="str">
        <f>IFERROR(LOOKUP(C2070,[1]Expense!$A:$A,[1]Expense!$B:$B),"")</f>
        <v/>
      </c>
      <c r="H2070" s="11"/>
    </row>
    <row r="2071" spans="4:8">
      <c r="D2071" s="9" t="str">
        <f>IFERROR(LOOKUP(C2071,[1]Expense!$A:$A,[1]Expense!$B:$B),"")</f>
        <v/>
      </c>
      <c r="E2071" s="11"/>
      <c r="F2071" s="11"/>
      <c r="H2071" s="11"/>
    </row>
    <row r="2072" spans="4:8">
      <c r="D2072" s="9" t="str">
        <f>IFERROR(LOOKUP(C2072,[1]Expense!$A:$A,[1]Expense!$B:$B),"")</f>
        <v/>
      </c>
      <c r="E2072" s="11"/>
      <c r="F2072" s="11"/>
      <c r="H2072" s="11"/>
    </row>
    <row r="2073" spans="4:8">
      <c r="D2073" s="9" t="str">
        <f>IFERROR(LOOKUP(C2073,[1]Expense!$A:$A,[1]Expense!$B:$B),"")</f>
        <v/>
      </c>
      <c r="E2073" s="11"/>
      <c r="F2073" s="11"/>
      <c r="H2073" s="11"/>
    </row>
    <row r="2074" spans="4:8">
      <c r="D2074" s="9" t="str">
        <f>IFERROR(LOOKUP(C2074,[1]Expense!$A:$A,[1]Expense!$B:$B),"")</f>
        <v/>
      </c>
      <c r="E2074" s="11"/>
      <c r="F2074" s="11"/>
      <c r="H2074" s="11"/>
    </row>
    <row r="2075" spans="4:8">
      <c r="D2075" s="9" t="str">
        <f>IFERROR(LOOKUP(C2075,[1]Expense!$A:$A,[1]Expense!$B:$B),"")</f>
        <v/>
      </c>
      <c r="E2075" s="11"/>
      <c r="F2075" s="11"/>
      <c r="H2075" s="11"/>
    </row>
    <row r="2076" spans="4:8">
      <c r="D2076" s="9" t="str">
        <f>IFERROR(LOOKUP(C2076,[1]Expense!$A:$A,[1]Expense!$B:$B),"")</f>
        <v/>
      </c>
      <c r="E2076" s="11"/>
      <c r="F2076" s="11"/>
      <c r="H2076" s="11"/>
    </row>
    <row r="2077" spans="4:8">
      <c r="D2077" s="9" t="str">
        <f>IFERROR(LOOKUP(C2077,[1]Expense!$A:$A,[1]Expense!$B:$B),"")</f>
        <v/>
      </c>
      <c r="E2077" s="11"/>
      <c r="F2077" s="11"/>
      <c r="H2077" s="11"/>
    </row>
    <row r="2078" spans="4:8">
      <c r="D2078" s="9" t="str">
        <f>IFERROR(LOOKUP(C2078,[1]Expense!$A:$A,[1]Expense!$B:$B),"")</f>
        <v/>
      </c>
      <c r="H2078" s="11"/>
    </row>
    <row r="2079" spans="4:8">
      <c r="D2079" s="9" t="str">
        <f>IFERROR(LOOKUP(C2079,[1]Expense!$A:$A,[1]Expense!$B:$B),"")</f>
        <v/>
      </c>
      <c r="H2079" s="11"/>
    </row>
    <row r="2080" spans="4:8">
      <c r="D2080" s="9" t="str">
        <f>IFERROR(LOOKUP(C2080,[1]Expense!$A:$A,[1]Expense!$B:$B),"")</f>
        <v/>
      </c>
      <c r="H2080" s="11"/>
    </row>
    <row r="2081" spans="4:8">
      <c r="D2081" s="9" t="str">
        <f>IFERROR(LOOKUP(C2081,[1]Expense!$A:$A,[1]Expense!$B:$B),"")</f>
        <v/>
      </c>
      <c r="H2081" s="11"/>
    </row>
    <row r="2082" spans="4:8">
      <c r="D2082" s="9" t="str">
        <f>IFERROR(LOOKUP(C2082,[1]Expense!$A:$A,[1]Expense!$B:$B),"")</f>
        <v/>
      </c>
      <c r="H2082" s="11"/>
    </row>
    <row r="2083" spans="4:8">
      <c r="D2083" s="9" t="str">
        <f>IFERROR(LOOKUP(C2083,[1]Expense!$A:$A,[1]Expense!$B:$B),"")</f>
        <v/>
      </c>
      <c r="H2083" s="11"/>
    </row>
    <row r="2084" spans="4:8">
      <c r="D2084" s="9" t="str">
        <f>IFERROR(LOOKUP(C2084,[1]Expense!$A:$A,[1]Expense!$B:$B),"")</f>
        <v/>
      </c>
      <c r="H2084" s="11"/>
    </row>
    <row r="2085" spans="4:8">
      <c r="D2085" s="9" t="str">
        <f>IFERROR(LOOKUP(C2085,[1]Expense!$A:$A,[1]Expense!$B:$B),"")</f>
        <v/>
      </c>
      <c r="H2085" s="11"/>
    </row>
    <row r="2086" spans="4:8">
      <c r="D2086" s="9" t="str">
        <f>IFERROR(LOOKUP(C2086,[1]Expense!$A:$A,[1]Expense!$B:$B),"")</f>
        <v/>
      </c>
      <c r="H2086" s="11"/>
    </row>
    <row r="2087" spans="4:8">
      <c r="D2087" s="9" t="str">
        <f>IFERROR(LOOKUP(C2087,[1]Expense!$A:$A,[1]Expense!$B:$B),"")</f>
        <v/>
      </c>
      <c r="H2087" s="11"/>
    </row>
    <row r="2088" spans="4:8">
      <c r="D2088" s="9" t="str">
        <f>IFERROR(LOOKUP(C2088,[1]Expense!$A:$A,[1]Expense!$B:$B),"")</f>
        <v/>
      </c>
      <c r="H2088" s="11"/>
    </row>
    <row r="2089" spans="4:8">
      <c r="D2089" s="9" t="str">
        <f>IFERROR(LOOKUP(C2089,[1]Expense!$A:$A,[1]Expense!$B:$B),"")</f>
        <v/>
      </c>
      <c r="H2089" s="11"/>
    </row>
    <row r="2090" spans="4:8">
      <c r="D2090" s="9" t="str">
        <f>IFERROR(LOOKUP(C2090,[1]Expense!$A:$A,[1]Expense!$B:$B),"")</f>
        <v/>
      </c>
      <c r="E2090" s="11"/>
      <c r="F2090" s="11"/>
      <c r="H2090" s="11"/>
    </row>
    <row r="2091" spans="4:8">
      <c r="D2091" s="9" t="str">
        <f>IFERROR(LOOKUP(C2091,[1]Expense!$A:$A,[1]Expense!$B:$B),"")</f>
        <v/>
      </c>
      <c r="E2091" s="11"/>
      <c r="F2091" s="11"/>
      <c r="H2091" s="11"/>
    </row>
    <row r="2092" spans="4:8">
      <c r="D2092" s="9" t="str">
        <f>IFERROR(LOOKUP(C2092,[1]Expense!$A:$A,[1]Expense!$B:$B),"")</f>
        <v/>
      </c>
      <c r="H2092" s="11"/>
    </row>
    <row r="2093" spans="4:8">
      <c r="D2093" s="9" t="str">
        <f>IFERROR(LOOKUP(C2093,[1]Expense!$A:$A,[1]Expense!$B:$B),"")</f>
        <v/>
      </c>
      <c r="H2093" s="11"/>
    </row>
    <row r="2094" spans="4:8">
      <c r="D2094" s="9" t="str">
        <f>IFERROR(LOOKUP(C2094,[1]Expense!$A:$A,[1]Expense!$B:$B),"")</f>
        <v/>
      </c>
      <c r="H2094" s="11"/>
    </row>
    <row r="2095" spans="4:8">
      <c r="D2095" s="9" t="str">
        <f>IFERROR(LOOKUP(C2095,[1]Expense!$A:$A,[1]Expense!$B:$B),"")</f>
        <v/>
      </c>
      <c r="H2095" s="11"/>
    </row>
    <row r="2096" spans="4:8">
      <c r="D2096" s="9" t="str">
        <f>IFERROR(LOOKUP(C2096,[1]Expense!$A:$A,[1]Expense!$B:$B),"")</f>
        <v/>
      </c>
      <c r="H2096" s="11"/>
    </row>
    <row r="2097" spans="4:8">
      <c r="D2097" s="9" t="str">
        <f>IFERROR(LOOKUP(C2097,[1]Expense!$A:$A,[1]Expense!$B:$B),"")</f>
        <v/>
      </c>
      <c r="H2097" s="11"/>
    </row>
    <row r="2098" spans="4:8">
      <c r="D2098" s="9" t="str">
        <f>IFERROR(LOOKUP(C2098,[1]Expense!$A:$A,[1]Expense!$B:$B),"")</f>
        <v/>
      </c>
      <c r="H2098" s="11"/>
    </row>
    <row r="2099" spans="4:8">
      <c r="D2099" s="9" t="str">
        <f>IFERROR(LOOKUP(C2099,[1]Expense!$A:$A,[1]Expense!$B:$B),"")</f>
        <v/>
      </c>
      <c r="H2099" s="11"/>
    </row>
    <row r="2100" spans="4:8">
      <c r="D2100" s="9" t="str">
        <f>IFERROR(LOOKUP(C2100,[1]Expense!$A:$A,[1]Expense!$B:$B),"")</f>
        <v/>
      </c>
      <c r="H2100" s="11"/>
    </row>
    <row r="2101" spans="4:8">
      <c r="D2101" s="9" t="str">
        <f>IFERROR(LOOKUP(C2101,[1]Expense!$A:$A,[1]Expense!$B:$B),"")</f>
        <v/>
      </c>
      <c r="H2101" s="11"/>
    </row>
    <row r="2102" spans="4:8">
      <c r="D2102" s="9" t="str">
        <f>IFERROR(LOOKUP(C2102,[1]Expense!$A:$A,[1]Expense!$B:$B),"")</f>
        <v/>
      </c>
      <c r="H2102" s="11"/>
    </row>
    <row r="2103" spans="4:8">
      <c r="D2103" s="9" t="str">
        <f>IFERROR(LOOKUP(C2103,[1]Expense!$A:$A,[1]Expense!$B:$B),"")</f>
        <v/>
      </c>
      <c r="H2103" s="11"/>
    </row>
    <row r="2104" spans="4:8">
      <c r="D2104" s="9" t="str">
        <f>IFERROR(LOOKUP(C2104,[1]Expense!$A:$A,[1]Expense!$B:$B),"")</f>
        <v/>
      </c>
      <c r="H2104" s="11"/>
    </row>
    <row r="2105" spans="4:8">
      <c r="D2105" s="9" t="str">
        <f>IFERROR(LOOKUP(C2105,[1]Expense!$A:$A,[1]Expense!$B:$B),"")</f>
        <v/>
      </c>
      <c r="H2105" s="11"/>
    </row>
    <row r="2106" spans="4:8">
      <c r="D2106" s="9" t="str">
        <f>IFERROR(LOOKUP(C2106,[1]Expense!$A:$A,[1]Expense!$B:$B),"")</f>
        <v/>
      </c>
      <c r="H2106" s="11"/>
    </row>
    <row r="2107" spans="4:8">
      <c r="D2107" s="9" t="str">
        <f>IFERROR(LOOKUP(C2107,[1]Expense!$A:$A,[1]Expense!$B:$B),"")</f>
        <v/>
      </c>
      <c r="H2107" s="11"/>
    </row>
    <row r="2108" spans="4:8">
      <c r="D2108" s="9" t="str">
        <f>IFERROR(LOOKUP(C2108,[1]Expense!$A:$A,[1]Expense!$B:$B),"")</f>
        <v/>
      </c>
      <c r="H2108" s="11"/>
    </row>
    <row r="2109" spans="4:8">
      <c r="D2109" s="9" t="str">
        <f>IFERROR(LOOKUP(C2109,[1]Expense!$A:$A,[1]Expense!$B:$B),"")</f>
        <v/>
      </c>
      <c r="H2109" s="11"/>
    </row>
    <row r="2110" spans="4:8">
      <c r="D2110" s="9" t="str">
        <f>IFERROR(LOOKUP(C2110,[1]Expense!$A:$A,[1]Expense!$B:$B),"")</f>
        <v/>
      </c>
      <c r="H2110" s="11"/>
    </row>
    <row r="2111" spans="4:8">
      <c r="D2111" s="9" t="str">
        <f>IFERROR(LOOKUP(C2111,[1]Expense!$A:$A,[1]Expense!$B:$B),"")</f>
        <v/>
      </c>
      <c r="H2111" s="11"/>
    </row>
    <row r="2112" spans="4:8">
      <c r="D2112" s="9" t="str">
        <f>IFERROR(LOOKUP(C2112,[1]Expense!$A:$A,[1]Expense!$B:$B),"")</f>
        <v/>
      </c>
      <c r="H2112" s="11"/>
    </row>
    <row r="2113" spans="4:8">
      <c r="D2113" s="9" t="str">
        <f>IFERROR(LOOKUP(C2113,[1]Expense!$A:$A,[1]Expense!$B:$B),"")</f>
        <v/>
      </c>
      <c r="H2113" s="11"/>
    </row>
    <row r="2114" spans="4:8">
      <c r="D2114" s="9" t="str">
        <f>IFERROR(LOOKUP(C2114,[1]Expense!$A:$A,[1]Expense!$B:$B),"")</f>
        <v/>
      </c>
      <c r="H2114" s="11"/>
    </row>
    <row r="2115" spans="4:8">
      <c r="D2115" s="9" t="str">
        <f>IFERROR(LOOKUP(C2115,[1]Expense!$A:$A,[1]Expense!$B:$B),"")</f>
        <v/>
      </c>
      <c r="H2115" s="11"/>
    </row>
    <row r="2116" spans="4:8">
      <c r="D2116" s="9" t="str">
        <f>IFERROR(LOOKUP(C2116,[1]Expense!$A:$A,[1]Expense!$B:$B),"")</f>
        <v/>
      </c>
      <c r="H2116" s="11"/>
    </row>
    <row r="2117" spans="4:8">
      <c r="D2117" s="9" t="str">
        <f>IFERROR(LOOKUP(C2117,[1]Expense!$A:$A,[1]Expense!$B:$B),"")</f>
        <v/>
      </c>
      <c r="H2117" s="11"/>
    </row>
    <row r="2118" spans="4:8">
      <c r="D2118" s="9" t="str">
        <f>IFERROR(LOOKUP(C2118,[1]Expense!$A:$A,[1]Expense!$B:$B),"")</f>
        <v/>
      </c>
      <c r="H2118" s="11"/>
    </row>
    <row r="2119" spans="4:8">
      <c r="D2119" s="9" t="str">
        <f>IFERROR(LOOKUP(C2119,[1]Expense!$A:$A,[1]Expense!$B:$B),"")</f>
        <v/>
      </c>
      <c r="H2119" s="11"/>
    </row>
    <row r="2120" spans="4:8">
      <c r="D2120" s="9" t="str">
        <f>IFERROR(LOOKUP(C2120,[1]Expense!$A:$A,[1]Expense!$B:$B),"")</f>
        <v/>
      </c>
      <c r="H2120" s="11"/>
    </row>
    <row r="2121" spans="4:8">
      <c r="D2121" s="9" t="str">
        <f>IFERROR(LOOKUP(C2121,[1]Expense!$A:$A,[1]Expense!$B:$B),"")</f>
        <v/>
      </c>
      <c r="H2121" s="11"/>
    </row>
    <row r="2122" spans="4:8">
      <c r="D2122" s="9" t="str">
        <f>IFERROR(LOOKUP(C2122,[1]Expense!$A:$A,[1]Expense!$B:$B),"")</f>
        <v/>
      </c>
      <c r="H2122" s="11"/>
    </row>
    <row r="2123" spans="4:8">
      <c r="D2123" s="9" t="str">
        <f>IFERROR(LOOKUP(C2123,[1]Expense!$A:$A,[1]Expense!$B:$B),"")</f>
        <v/>
      </c>
      <c r="H2123" s="11"/>
    </row>
    <row r="2124" spans="4:8">
      <c r="D2124" s="9" t="str">
        <f>IFERROR(LOOKUP(C2124,[1]Expense!$A:$A,[1]Expense!$B:$B),"")</f>
        <v/>
      </c>
      <c r="H2124" s="11"/>
    </row>
    <row r="2125" spans="4:8">
      <c r="D2125" s="9" t="str">
        <f>IFERROR(LOOKUP(C2125,[1]Expense!$A:$A,[1]Expense!$B:$B),"")</f>
        <v/>
      </c>
      <c r="G2125" s="22"/>
      <c r="H2125" s="11"/>
    </row>
    <row r="2126" spans="4:8">
      <c r="D2126" s="9" t="str">
        <f>IFERROR(LOOKUP(C2126,[1]Expense!$A:$A,[1]Expense!$B:$B),"")</f>
        <v/>
      </c>
      <c r="G2126" s="22"/>
      <c r="H2126" s="11"/>
    </row>
    <row r="2127" spans="4:8">
      <c r="D2127" s="9" t="str">
        <f>IFERROR(LOOKUP(C2127,[1]Expense!$A:$A,[1]Expense!$B:$B),"")</f>
        <v/>
      </c>
      <c r="G2127" s="22"/>
      <c r="H2127" s="11"/>
    </row>
    <row r="2128" spans="4:8">
      <c r="D2128" s="9" t="str">
        <f>IFERROR(LOOKUP(C2128,[1]Expense!$A:$A,[1]Expense!$B:$B),"")</f>
        <v/>
      </c>
      <c r="G2128" s="22"/>
      <c r="H2128" s="11"/>
    </row>
    <row r="2129" spans="4:8">
      <c r="D2129" s="9" t="str">
        <f>IFERROR(LOOKUP(C2129,[1]Expense!$A:$A,[1]Expense!$B:$B),"")</f>
        <v/>
      </c>
      <c r="G2129" s="22"/>
      <c r="H2129" s="11"/>
    </row>
    <row r="2130" spans="4:8">
      <c r="D2130" s="9" t="str">
        <f>IFERROR(LOOKUP(C2130,[1]Expense!$A:$A,[1]Expense!$B:$B),"")</f>
        <v/>
      </c>
      <c r="G2130" s="22"/>
      <c r="H2130" s="11"/>
    </row>
    <row r="2131" spans="4:8">
      <c r="D2131" s="9" t="str">
        <f>IFERROR(LOOKUP(C2131,[1]Expense!$A:$A,[1]Expense!$B:$B),"")</f>
        <v/>
      </c>
      <c r="G2131" s="22"/>
      <c r="H2131" s="11"/>
    </row>
    <row r="2132" spans="4:8">
      <c r="D2132" s="9" t="str">
        <f>IFERROR(LOOKUP(C2132,[1]Expense!$A:$A,[1]Expense!$B:$B),"")</f>
        <v/>
      </c>
      <c r="G2132" s="22"/>
      <c r="H2132" s="11"/>
    </row>
    <row r="2133" spans="4:8">
      <c r="D2133" s="9" t="str">
        <f>IFERROR(LOOKUP(C2133,[1]Expense!$A:$A,[1]Expense!$B:$B),"")</f>
        <v/>
      </c>
      <c r="G2133" s="22"/>
      <c r="H2133" s="11"/>
    </row>
    <row r="2134" spans="4:8">
      <c r="D2134" s="9" t="str">
        <f>IFERROR(LOOKUP(C2134,[1]Expense!$A:$A,[1]Expense!$B:$B),"")</f>
        <v/>
      </c>
      <c r="G2134" s="22"/>
      <c r="H2134" s="11"/>
    </row>
    <row r="2135" spans="4:8">
      <c r="D2135" s="9" t="str">
        <f>IFERROR(LOOKUP(C2135,[1]Expense!$A:$A,[1]Expense!$B:$B),"")</f>
        <v/>
      </c>
      <c r="E2135" s="11"/>
      <c r="F2135" s="11"/>
      <c r="G2135" s="22"/>
      <c r="H2135" s="11"/>
    </row>
    <row r="2136" spans="4:8">
      <c r="D2136" s="9" t="str">
        <f>IFERROR(LOOKUP(C2136,[1]Expense!$A:$A,[1]Expense!$B:$B),"")</f>
        <v/>
      </c>
      <c r="E2136" s="11"/>
      <c r="F2136" s="11"/>
      <c r="G2136" s="22"/>
      <c r="H2136" s="11"/>
    </row>
    <row r="2137" spans="4:8">
      <c r="D2137" s="9" t="str">
        <f>IFERROR(LOOKUP(C2137,[1]Expense!$A:$A,[1]Expense!$B:$B),"")</f>
        <v/>
      </c>
      <c r="E2137" s="11"/>
      <c r="F2137" s="11"/>
      <c r="G2137" s="22"/>
      <c r="H2137" s="11"/>
    </row>
    <row r="2138" spans="4:8">
      <c r="D2138" s="9" t="str">
        <f>IFERROR(LOOKUP(C2138,[1]Expense!$A:$A,[1]Expense!$B:$B),"")</f>
        <v/>
      </c>
      <c r="E2138" s="11"/>
      <c r="F2138" s="11"/>
      <c r="G2138" s="22"/>
      <c r="H2138" s="11"/>
    </row>
    <row r="2139" spans="4:8">
      <c r="D2139" s="9" t="str">
        <f>IFERROR(LOOKUP(C2139,[1]Expense!$A:$A,[1]Expense!$B:$B),"")</f>
        <v/>
      </c>
      <c r="H2139" s="11"/>
    </row>
    <row r="2140" spans="4:8">
      <c r="D2140" s="9" t="str">
        <f>IFERROR(LOOKUP(C2140,[1]Expense!$A:$A,[1]Expense!$B:$B),"")</f>
        <v/>
      </c>
      <c r="H2140" s="11"/>
    </row>
    <row r="2141" spans="4:8">
      <c r="D2141" s="9" t="str">
        <f>IFERROR(LOOKUP(C2141,[1]Expense!$A:$A,[1]Expense!$B:$B),"")</f>
        <v/>
      </c>
      <c r="E2141" s="11"/>
      <c r="F2141" s="11"/>
      <c r="H2141" s="11"/>
    </row>
    <row r="2142" spans="4:8">
      <c r="D2142" s="9" t="str">
        <f>IFERROR(LOOKUP(C2142,[1]Expense!$A:$A,[1]Expense!$B:$B),"")</f>
        <v/>
      </c>
      <c r="H2142" s="11"/>
    </row>
    <row r="2143" spans="4:8">
      <c r="D2143" s="9" t="str">
        <f>IFERROR(LOOKUP(C2143,[1]Expense!$A:$A,[1]Expense!$B:$B),"")</f>
        <v/>
      </c>
      <c r="H2143" s="11"/>
    </row>
    <row r="2144" spans="4:8">
      <c r="D2144" s="9" t="str">
        <f>IFERROR(LOOKUP(C2144,[1]Expense!$A:$A,[1]Expense!$B:$B),"")</f>
        <v/>
      </c>
      <c r="H2144" s="11"/>
    </row>
    <row r="2145" spans="4:8">
      <c r="D2145" s="9" t="str">
        <f>IFERROR(LOOKUP(C2145,[1]Expense!$A:$A,[1]Expense!$B:$B),"")</f>
        <v/>
      </c>
      <c r="H2145" s="11"/>
    </row>
    <row r="2146" spans="4:8">
      <c r="D2146" s="9" t="str">
        <f>IFERROR(LOOKUP(C2146,[1]Expense!$A:$A,[1]Expense!$B:$B),"")</f>
        <v/>
      </c>
      <c r="H2146" s="11"/>
    </row>
    <row r="2147" spans="4:8">
      <c r="D2147" s="9" t="str">
        <f>IFERROR(LOOKUP(C2147,[1]Expense!$A:$A,[1]Expense!$B:$B),"")</f>
        <v/>
      </c>
      <c r="H2147" s="11"/>
    </row>
    <row r="2148" spans="4:8">
      <c r="D2148" s="9" t="str">
        <f>IFERROR(LOOKUP(C2148,[1]Expense!$A:$A,[1]Expense!$B:$B),"")</f>
        <v/>
      </c>
      <c r="H2148" s="11"/>
    </row>
    <row r="2149" spans="4:8">
      <c r="D2149" s="9" t="str">
        <f>IFERROR(LOOKUP(C2149,[1]Expense!$A:$A,[1]Expense!$B:$B),"")</f>
        <v/>
      </c>
      <c r="H2149" s="11"/>
    </row>
    <row r="2150" spans="4:8">
      <c r="D2150" s="9" t="str">
        <f>IFERROR(LOOKUP(C2150,[1]Expense!$A:$A,[1]Expense!$B:$B),"")</f>
        <v/>
      </c>
      <c r="H2150" s="11"/>
    </row>
    <row r="2151" spans="4:8">
      <c r="D2151" s="9" t="str">
        <f>IFERROR(LOOKUP(C2151,[1]Expense!$A:$A,[1]Expense!$B:$B),"")</f>
        <v/>
      </c>
      <c r="H2151" s="11"/>
    </row>
    <row r="2152" spans="4:8">
      <c r="D2152" s="9" t="str">
        <f>IFERROR(LOOKUP(C2152,[1]Expense!$A:$A,[1]Expense!$B:$B),"")</f>
        <v/>
      </c>
      <c r="H2152" s="11"/>
    </row>
    <row r="2153" spans="4:8">
      <c r="D2153" s="9" t="str">
        <f>IFERROR(LOOKUP(C2153,[1]Expense!$A:$A,[1]Expense!$B:$B),"")</f>
        <v/>
      </c>
      <c r="H2153" s="11"/>
    </row>
    <row r="2154" spans="4:8">
      <c r="D2154" s="9" t="str">
        <f>IFERROR(LOOKUP(C2154,[1]Expense!$A:$A,[1]Expense!$B:$B),"")</f>
        <v/>
      </c>
      <c r="H2154" s="11"/>
    </row>
    <row r="2155" spans="4:8">
      <c r="D2155" s="9" t="str">
        <f>IFERROR(LOOKUP(C2155,[1]Expense!$A:$A,[1]Expense!$B:$B),"")</f>
        <v/>
      </c>
      <c r="H2155" s="11"/>
    </row>
    <row r="2156" spans="4:8">
      <c r="D2156" s="9" t="str">
        <f>IFERROR(LOOKUP(C2156,[1]Expense!$A:$A,[1]Expense!$B:$B),"")</f>
        <v/>
      </c>
      <c r="H2156" s="11"/>
    </row>
    <row r="2157" spans="4:8">
      <c r="D2157" s="9" t="str">
        <f>IFERROR(LOOKUP(C2157,[1]Expense!$A:$A,[1]Expense!$B:$B),"")</f>
        <v/>
      </c>
      <c r="H2157" s="11"/>
    </row>
    <row r="2158" spans="4:8">
      <c r="D2158" s="9" t="str">
        <f>IFERROR(LOOKUP(C2158,[1]Expense!$A:$A,[1]Expense!$B:$B),"")</f>
        <v/>
      </c>
      <c r="H2158" s="11"/>
    </row>
    <row r="2159" spans="4:8">
      <c r="D2159" s="9" t="str">
        <f>IFERROR(LOOKUP(C2159,[1]Expense!$A:$A,[1]Expense!$B:$B),"")</f>
        <v/>
      </c>
      <c r="H2159" s="11"/>
    </row>
    <row r="2160" spans="4:8">
      <c r="D2160" s="9" t="str">
        <f>IFERROR(LOOKUP(C2160,[1]Expense!$A:$A,[1]Expense!$B:$B),"")</f>
        <v/>
      </c>
      <c r="H2160" s="11"/>
    </row>
    <row r="2161" spans="4:8">
      <c r="D2161" s="9" t="str">
        <f>IFERROR(LOOKUP(C2161,[1]Expense!$A:$A,[1]Expense!$B:$B),"")</f>
        <v/>
      </c>
      <c r="H2161" s="11"/>
    </row>
    <row r="2162" spans="4:8">
      <c r="D2162" s="9" t="str">
        <f>IFERROR(LOOKUP(C2162,[1]Expense!$A:$A,[1]Expense!$B:$B),"")</f>
        <v/>
      </c>
      <c r="H2162" s="11"/>
    </row>
    <row r="2163" spans="4:8">
      <c r="D2163" s="9" t="str">
        <f>IFERROR(LOOKUP(C2163,[1]Expense!$A:$A,[1]Expense!$B:$B),"")</f>
        <v/>
      </c>
      <c r="H2163" s="11"/>
    </row>
    <row r="2164" spans="4:8">
      <c r="D2164" s="9" t="str">
        <f>IFERROR(LOOKUP(C2164,[1]Expense!$A:$A,[1]Expense!$B:$B),"")</f>
        <v/>
      </c>
      <c r="H2164" s="11"/>
    </row>
    <row r="2165" spans="4:8">
      <c r="D2165" s="9" t="str">
        <f>IFERROR(LOOKUP(C2165,[1]Expense!$A:$A,[1]Expense!$B:$B),"")</f>
        <v/>
      </c>
      <c r="H2165" s="11"/>
    </row>
    <row r="2166" spans="4:8">
      <c r="D2166" s="9" t="str">
        <f>IFERROR(LOOKUP(C2166,[1]Expense!$A:$A,[1]Expense!$B:$B),"")</f>
        <v/>
      </c>
      <c r="H2166" s="11"/>
    </row>
    <row r="2167" spans="4:8">
      <c r="D2167" s="9" t="str">
        <f>IFERROR(LOOKUP(C2167,[1]Expense!$A:$A,[1]Expense!$B:$B),"")</f>
        <v/>
      </c>
      <c r="H2167" s="11"/>
    </row>
    <row r="2168" spans="4:8">
      <c r="D2168" s="9" t="str">
        <f>IFERROR(LOOKUP(C2168,[1]Expense!$A:$A,[1]Expense!$B:$B),"")</f>
        <v/>
      </c>
      <c r="H2168" s="11"/>
    </row>
    <row r="2169" spans="4:8">
      <c r="D2169" s="9" t="str">
        <f>IFERROR(LOOKUP(C2169,[1]Expense!$A:$A,[1]Expense!$B:$B),"")</f>
        <v/>
      </c>
      <c r="H2169" s="11"/>
    </row>
    <row r="2170" spans="4:8">
      <c r="D2170" s="9" t="str">
        <f>IFERROR(LOOKUP(C2170,[1]Expense!$A:$A,[1]Expense!$B:$B),"")</f>
        <v/>
      </c>
      <c r="H2170" s="11"/>
    </row>
    <row r="2171" spans="4:8">
      <c r="D2171" s="9" t="str">
        <f>IFERROR(LOOKUP(C2171,[1]Expense!$A:$A,[1]Expense!$B:$B),"")</f>
        <v/>
      </c>
      <c r="H2171" s="11"/>
    </row>
    <row r="2172" spans="4:8">
      <c r="D2172" s="9" t="str">
        <f>IFERROR(LOOKUP(C2172,[1]Expense!$A:$A,[1]Expense!$B:$B),"")</f>
        <v/>
      </c>
      <c r="H2172" s="11"/>
    </row>
    <row r="2173" spans="4:8">
      <c r="D2173" s="9" t="str">
        <f>IFERROR(LOOKUP(C2173,[1]Expense!$A:$A,[1]Expense!$B:$B),"")</f>
        <v/>
      </c>
      <c r="H2173" s="11"/>
    </row>
    <row r="2174" spans="4:8">
      <c r="D2174" s="9" t="str">
        <f>IFERROR(LOOKUP(C2174,[1]Expense!$A:$A,[1]Expense!$B:$B),"")</f>
        <v/>
      </c>
      <c r="H2174" s="11"/>
    </row>
    <row r="2175" spans="4:8">
      <c r="D2175" s="9" t="str">
        <f>IFERROR(LOOKUP(C2175,[1]Expense!$A:$A,[1]Expense!$B:$B),"")</f>
        <v/>
      </c>
      <c r="H2175" s="11"/>
    </row>
    <row r="2176" spans="4:8">
      <c r="D2176" s="9" t="str">
        <f>IFERROR(LOOKUP(C2176,[1]Expense!$A:$A,[1]Expense!$B:$B),"")</f>
        <v/>
      </c>
      <c r="H2176" s="11"/>
    </row>
    <row r="2177" spans="4:8">
      <c r="D2177" s="9" t="str">
        <f>IFERROR(LOOKUP(C2177,[1]Expense!$A:$A,[1]Expense!$B:$B),"")</f>
        <v/>
      </c>
      <c r="H2177" s="11"/>
    </row>
    <row r="2178" spans="4:8">
      <c r="D2178" s="9" t="str">
        <f>IFERROR(LOOKUP(C2178,[1]Expense!$A:$A,[1]Expense!$B:$B),"")</f>
        <v/>
      </c>
      <c r="H2178" s="11"/>
    </row>
    <row r="2179" spans="4:8">
      <c r="D2179" s="9" t="str">
        <f>IFERROR(LOOKUP(C2179,[1]Expense!$A:$A,[1]Expense!$B:$B),"")</f>
        <v/>
      </c>
      <c r="H2179" s="11"/>
    </row>
    <row r="2180" spans="4:8">
      <c r="D2180" s="9" t="str">
        <f>IFERROR(LOOKUP(C2180,[1]Expense!$A:$A,[1]Expense!$B:$B),"")</f>
        <v/>
      </c>
      <c r="H2180" s="11"/>
    </row>
    <row r="2181" spans="4:8">
      <c r="D2181" s="9" t="str">
        <f>IFERROR(LOOKUP(C2181,[1]Expense!$A:$A,[1]Expense!$B:$B),"")</f>
        <v/>
      </c>
      <c r="E2181" s="11"/>
      <c r="F2181" s="11"/>
      <c r="H2181" s="11"/>
    </row>
    <row r="2182" spans="4:8">
      <c r="D2182" s="9" t="str">
        <f>IFERROR(LOOKUP(C2182,[1]Expense!$A:$A,[1]Expense!$B:$B),"")</f>
        <v/>
      </c>
      <c r="E2182" s="11"/>
      <c r="F2182" s="11"/>
      <c r="H2182" s="11"/>
    </row>
    <row r="2183" spans="4:8">
      <c r="D2183" s="9" t="str">
        <f>IFERROR(LOOKUP(C2183,[1]Expense!$A:$A,[1]Expense!$B:$B),"")</f>
        <v/>
      </c>
      <c r="E2183" s="11"/>
      <c r="F2183" s="11"/>
      <c r="H2183" s="11"/>
    </row>
    <row r="2184" spans="4:8">
      <c r="D2184" s="9" t="str">
        <f>IFERROR(LOOKUP(C2184,[1]Expense!$A:$A,[1]Expense!$B:$B),"")</f>
        <v/>
      </c>
      <c r="E2184" s="11"/>
      <c r="F2184" s="11"/>
      <c r="H2184" s="11"/>
    </row>
    <row r="2185" spans="4:8">
      <c r="D2185" s="9" t="str">
        <f>IFERROR(LOOKUP(C2185,[1]Expense!$A:$A,[1]Expense!$B:$B),"")</f>
        <v/>
      </c>
      <c r="E2185" s="11"/>
      <c r="F2185" s="11"/>
      <c r="H2185" s="11"/>
    </row>
    <row r="2186" spans="4:8">
      <c r="D2186" s="9" t="str">
        <f>IFERROR(LOOKUP(C2186,[1]Expense!$A:$A,[1]Expense!$B:$B),"")</f>
        <v/>
      </c>
      <c r="H2186" s="11"/>
    </row>
    <row r="2187" spans="4:8">
      <c r="D2187" s="9" t="str">
        <f>IFERROR(LOOKUP(C2187,[1]Expense!$A:$A,[1]Expense!$B:$B),"")</f>
        <v/>
      </c>
      <c r="H2187" s="11"/>
    </row>
    <row r="2188" spans="4:8">
      <c r="D2188" s="9" t="str">
        <f>IFERROR(LOOKUP(C2188,[1]Expense!$A:$A,[1]Expense!$B:$B),"")</f>
        <v/>
      </c>
      <c r="H2188" s="11"/>
    </row>
    <row r="2189" spans="4:8">
      <c r="D2189" s="9" t="str">
        <f>IFERROR(LOOKUP(C2189,[1]Expense!$A:$A,[1]Expense!$B:$B),"")</f>
        <v/>
      </c>
      <c r="H2189" s="11"/>
    </row>
    <row r="2190" spans="4:8">
      <c r="D2190" s="9" t="str">
        <f>IFERROR(LOOKUP(C2190,[1]Expense!$A:$A,[1]Expense!$B:$B),"")</f>
        <v/>
      </c>
      <c r="H2190" s="11"/>
    </row>
    <row r="2191" spans="4:8">
      <c r="D2191" s="9" t="str">
        <f>IFERROR(LOOKUP(C2191,[1]Expense!$A:$A,[1]Expense!$B:$B),"")</f>
        <v/>
      </c>
      <c r="H2191" s="11"/>
    </row>
    <row r="2192" spans="4:8">
      <c r="D2192" s="9" t="str">
        <f>IFERROR(LOOKUP(C2192,[1]Expense!$A:$A,[1]Expense!$B:$B),"")</f>
        <v/>
      </c>
      <c r="H2192" s="11"/>
    </row>
    <row r="2193" spans="4:8">
      <c r="D2193" s="9" t="str">
        <f>IFERROR(LOOKUP(C2193,[1]Expense!$A:$A,[1]Expense!$B:$B),"")</f>
        <v/>
      </c>
      <c r="H2193" s="11"/>
    </row>
    <row r="2194" spans="4:8">
      <c r="D2194" s="9" t="str">
        <f>IFERROR(LOOKUP(C2194,[1]Expense!$A:$A,[1]Expense!$B:$B),"")</f>
        <v/>
      </c>
      <c r="H2194" s="11"/>
    </row>
    <row r="2195" spans="4:8">
      <c r="D2195" s="9" t="str">
        <f>IFERROR(LOOKUP(C2195,[1]Expense!$A:$A,[1]Expense!$B:$B),"")</f>
        <v/>
      </c>
      <c r="H2195" s="11"/>
    </row>
    <row r="2196" spans="4:8">
      <c r="D2196" s="9" t="str">
        <f>IFERROR(LOOKUP(C2196,[1]Expense!$A:$A,[1]Expense!$B:$B),"")</f>
        <v/>
      </c>
      <c r="H2196" s="11"/>
    </row>
    <row r="2197" spans="4:8">
      <c r="D2197" s="9" t="str">
        <f>IFERROR(LOOKUP(C2197,[1]Expense!$A:$A,[1]Expense!$B:$B),"")</f>
        <v/>
      </c>
      <c r="H2197" s="11"/>
    </row>
    <row r="2198" spans="4:8">
      <c r="D2198" s="9" t="str">
        <f>IFERROR(LOOKUP(C2198,[1]Expense!$A:$A,[1]Expense!$B:$B),"")</f>
        <v/>
      </c>
      <c r="H2198" s="11"/>
    </row>
    <row r="2199" spans="4:8">
      <c r="D2199" s="9" t="str">
        <f>IFERROR(LOOKUP(C2199,[1]Expense!$A:$A,[1]Expense!$B:$B),"")</f>
        <v/>
      </c>
      <c r="H2199" s="11"/>
    </row>
    <row r="2200" spans="4:8">
      <c r="D2200" s="9" t="str">
        <f>IFERROR(LOOKUP(C2200,[1]Expense!$A:$A,[1]Expense!$B:$B),"")</f>
        <v/>
      </c>
      <c r="H2200" s="11"/>
    </row>
    <row r="2201" spans="4:8">
      <c r="D2201" s="9" t="str">
        <f>IFERROR(LOOKUP(C2201,[1]Expense!$A:$A,[1]Expense!$B:$B),"")</f>
        <v/>
      </c>
      <c r="H2201" s="11"/>
    </row>
    <row r="2202" spans="4:8">
      <c r="D2202" s="9" t="str">
        <f>IFERROR(LOOKUP(C2202,[1]Expense!$A:$A,[1]Expense!$B:$B),"")</f>
        <v/>
      </c>
      <c r="H2202" s="11"/>
    </row>
    <row r="2203" spans="4:8">
      <c r="D2203" s="9" t="str">
        <f>IFERROR(LOOKUP(C2203,[1]Expense!$A:$A,[1]Expense!$B:$B),"")</f>
        <v/>
      </c>
      <c r="H2203" s="11"/>
    </row>
    <row r="2204" spans="4:8">
      <c r="D2204" s="9" t="str">
        <f>IFERROR(LOOKUP(C2204,[1]Expense!$A:$A,[1]Expense!$B:$B),"")</f>
        <v/>
      </c>
      <c r="H2204" s="11"/>
    </row>
    <row r="2205" spans="4:8">
      <c r="D2205" s="9" t="str">
        <f>IFERROR(LOOKUP(C2205,[1]Expense!$A:$A,[1]Expense!$B:$B),"")</f>
        <v/>
      </c>
      <c r="H2205" s="11"/>
    </row>
    <row r="2206" spans="4:8">
      <c r="D2206" s="9" t="str">
        <f>IFERROR(LOOKUP(C2206,[1]Expense!$A:$A,[1]Expense!$B:$B),"")</f>
        <v/>
      </c>
      <c r="H2206" s="11"/>
    </row>
    <row r="2207" spans="4:8">
      <c r="D2207" s="9" t="str">
        <f>IFERROR(LOOKUP(C2207,[1]Expense!$A:$A,[1]Expense!$B:$B),"")</f>
        <v/>
      </c>
      <c r="H2207" s="11"/>
    </row>
    <row r="2208" spans="4:8">
      <c r="D2208" s="9" t="str">
        <f>IFERROR(LOOKUP(C2208,[1]Expense!$A:$A,[1]Expense!$B:$B),"")</f>
        <v/>
      </c>
      <c r="H2208" s="11"/>
    </row>
    <row r="2209" spans="4:8">
      <c r="D2209" s="9" t="str">
        <f>IFERROR(LOOKUP(C2209,[1]Expense!$A:$A,[1]Expense!$B:$B),"")</f>
        <v/>
      </c>
      <c r="H2209" s="11"/>
    </row>
    <row r="2210" spans="4:8">
      <c r="D2210" s="9" t="str">
        <f>IFERROR(LOOKUP(C2210,[1]Expense!$A:$A,[1]Expense!$B:$B),"")</f>
        <v/>
      </c>
      <c r="H2210" s="11"/>
    </row>
    <row r="2211" spans="4:8">
      <c r="D2211" s="9" t="str">
        <f>IFERROR(LOOKUP(C2211,[1]Expense!$A:$A,[1]Expense!$B:$B),"")</f>
        <v/>
      </c>
      <c r="E2211" s="11"/>
      <c r="F2211" s="11"/>
      <c r="H2211" s="11"/>
    </row>
    <row r="2212" spans="4:8">
      <c r="D2212" s="9" t="str">
        <f>IFERROR(LOOKUP(C2212,[1]Expense!$A:$A,[1]Expense!$B:$B),"")</f>
        <v/>
      </c>
      <c r="E2212" s="11"/>
      <c r="F2212" s="11"/>
      <c r="H2212" s="11"/>
    </row>
    <row r="2213" spans="4:8">
      <c r="D2213" s="9" t="str">
        <f>IFERROR(LOOKUP(C2213,[1]Expense!$A:$A,[1]Expense!$B:$B),"")</f>
        <v/>
      </c>
      <c r="H2213" s="11"/>
    </row>
    <row r="2214" spans="4:8">
      <c r="D2214" s="9" t="str">
        <f>IFERROR(LOOKUP(C2214,[1]Expense!$A:$A,[1]Expense!$B:$B),"")</f>
        <v/>
      </c>
      <c r="E2214" s="11"/>
      <c r="F2214" s="11"/>
      <c r="H2214" s="11"/>
    </row>
    <row r="2215" spans="4:8">
      <c r="D2215" s="9" t="str">
        <f>IFERROR(LOOKUP(C2215,[1]Expense!$A:$A,[1]Expense!$B:$B),"")</f>
        <v/>
      </c>
      <c r="E2215" s="11"/>
      <c r="F2215" s="11"/>
      <c r="H2215" s="11"/>
    </row>
    <row r="2216" spans="4:8">
      <c r="D2216" s="9" t="str">
        <f>IFERROR(LOOKUP(C2216,[1]Expense!$A:$A,[1]Expense!$B:$B),"")</f>
        <v/>
      </c>
      <c r="H2216" s="11"/>
    </row>
    <row r="2217" spans="4:8">
      <c r="D2217" s="9" t="str">
        <f>IFERROR(LOOKUP(C2217,[1]Expense!$A:$A,[1]Expense!$B:$B),"")</f>
        <v/>
      </c>
      <c r="H2217" s="11"/>
    </row>
    <row r="2218" spans="4:8">
      <c r="D2218" s="9" t="str">
        <f>IFERROR(LOOKUP(C2218,[1]Expense!$A:$A,[1]Expense!$B:$B),"")</f>
        <v/>
      </c>
      <c r="H2218" s="11"/>
    </row>
    <row r="2219" spans="4:8">
      <c r="D2219" s="9" t="str">
        <f>IFERROR(LOOKUP(C2219,[1]Expense!$A:$A,[1]Expense!$B:$B),"")</f>
        <v/>
      </c>
      <c r="H2219" s="11"/>
    </row>
    <row r="2220" spans="4:8">
      <c r="D2220" s="9" t="str">
        <f>IFERROR(LOOKUP(C2220,[1]Expense!$A:$A,[1]Expense!$B:$B),"")</f>
        <v/>
      </c>
      <c r="H2220" s="11"/>
    </row>
    <row r="2221" spans="4:8">
      <c r="D2221" s="9" t="str">
        <f>IFERROR(LOOKUP(C2221,[1]Expense!$A:$A,[1]Expense!$B:$B),"")</f>
        <v/>
      </c>
      <c r="H2221" s="11"/>
    </row>
    <row r="2222" spans="4:8">
      <c r="D2222" s="9" t="str">
        <f>IFERROR(LOOKUP(C2222,[1]Expense!$A:$A,[1]Expense!$B:$B),"")</f>
        <v/>
      </c>
      <c r="H2222" s="11"/>
    </row>
    <row r="2223" spans="4:8">
      <c r="D2223" s="9" t="str">
        <f>IFERROR(LOOKUP(C2223,[1]Expense!$A:$A,[1]Expense!$B:$B),"")</f>
        <v/>
      </c>
      <c r="H2223" s="11"/>
    </row>
    <row r="2224" spans="4:8">
      <c r="D2224" s="9" t="str">
        <f>IFERROR(LOOKUP(C2224,[1]Expense!$A:$A,[1]Expense!$B:$B),"")</f>
        <v/>
      </c>
      <c r="H2224" s="11"/>
    </row>
    <row r="2225" spans="4:8">
      <c r="D2225" s="9" t="str">
        <f>IFERROR(LOOKUP(C2225,[1]Expense!$A:$A,[1]Expense!$B:$B),"")</f>
        <v/>
      </c>
      <c r="H2225" s="11"/>
    </row>
    <row r="2226" spans="4:8">
      <c r="D2226" s="9" t="str">
        <f>IFERROR(LOOKUP(C2226,[1]Expense!$A:$A,[1]Expense!$B:$B),"")</f>
        <v/>
      </c>
      <c r="H2226" s="11"/>
    </row>
    <row r="2227" spans="4:8">
      <c r="D2227" s="9" t="str">
        <f>IFERROR(LOOKUP(C2227,[1]Expense!$A:$A,[1]Expense!$B:$B),"")</f>
        <v/>
      </c>
      <c r="E2227" s="11"/>
      <c r="F2227" s="11"/>
      <c r="H2227" s="11"/>
    </row>
    <row r="2228" spans="4:8">
      <c r="D2228" s="9" t="str">
        <f>IFERROR(LOOKUP(C2228,[1]Expense!$A:$A,[1]Expense!$B:$B),"")</f>
        <v/>
      </c>
      <c r="E2228" s="11"/>
      <c r="F2228" s="11"/>
      <c r="H2228" s="11"/>
    </row>
    <row r="2229" spans="4:8">
      <c r="D2229" s="9" t="str">
        <f>IFERROR(LOOKUP(C2229,[1]Expense!$A:$A,[1]Expense!$B:$B),"")</f>
        <v/>
      </c>
      <c r="E2229" s="11"/>
      <c r="F2229" s="11"/>
      <c r="H2229" s="11"/>
    </row>
    <row r="2230" spans="4:8">
      <c r="D2230" s="9" t="str">
        <f>IFERROR(LOOKUP(C2230,[1]Expense!$A:$A,[1]Expense!$B:$B),"")</f>
        <v/>
      </c>
      <c r="E2230" s="11"/>
      <c r="F2230" s="11"/>
      <c r="H2230" s="11"/>
    </row>
    <row r="2231" spans="4:8">
      <c r="D2231" s="9" t="str">
        <f>IFERROR(LOOKUP(C2231,[1]Expense!$A:$A,[1]Expense!$B:$B),"")</f>
        <v/>
      </c>
      <c r="E2231" s="11"/>
      <c r="F2231" s="11"/>
      <c r="H2231" s="11"/>
    </row>
    <row r="2232" spans="4:8">
      <c r="D2232" s="9" t="str">
        <f>IFERROR(LOOKUP(C2232,[1]Expense!$A:$A,[1]Expense!$B:$B),"")</f>
        <v/>
      </c>
      <c r="H2232" s="11"/>
    </row>
    <row r="2233" spans="4:8">
      <c r="D2233" s="9" t="str">
        <f>IFERROR(LOOKUP(C2233,[1]Expense!$A:$A,[1]Expense!$B:$B),"")</f>
        <v/>
      </c>
      <c r="H2233" s="11"/>
    </row>
    <row r="2234" spans="4:8">
      <c r="D2234" s="9" t="str">
        <f>IFERROR(LOOKUP(C2234,[1]Expense!$A:$A,[1]Expense!$B:$B),"")</f>
        <v/>
      </c>
      <c r="H2234" s="11"/>
    </row>
    <row r="2235" spans="4:8">
      <c r="D2235" s="9" t="str">
        <f>IFERROR(LOOKUP(C2235,[1]Expense!$A:$A,[1]Expense!$B:$B),"")</f>
        <v/>
      </c>
      <c r="H2235" s="11"/>
    </row>
    <row r="2236" spans="4:8">
      <c r="D2236" s="9" t="str">
        <f>IFERROR(LOOKUP(C2236,[1]Expense!$A:$A,[1]Expense!$B:$B),"")</f>
        <v/>
      </c>
      <c r="H2236" s="11"/>
    </row>
    <row r="2237" spans="4:8">
      <c r="D2237" s="9" t="str">
        <f>IFERROR(LOOKUP(C2237,[1]Expense!$A:$A,[1]Expense!$B:$B),"")</f>
        <v/>
      </c>
      <c r="H2237" s="11"/>
    </row>
    <row r="2238" spans="4:8">
      <c r="D2238" s="9" t="str">
        <f>IFERROR(LOOKUP(C2238,[1]Expense!$A:$A,[1]Expense!$B:$B),"")</f>
        <v/>
      </c>
      <c r="H2238" s="11"/>
    </row>
    <row r="2239" spans="4:8">
      <c r="D2239" s="9" t="str">
        <f>IFERROR(LOOKUP(C2239,[1]Expense!$A:$A,[1]Expense!$B:$B),"")</f>
        <v/>
      </c>
      <c r="H2239" s="11"/>
    </row>
    <row r="2240" spans="4:8">
      <c r="D2240" s="9" t="str">
        <f>IFERROR(LOOKUP(C2240,[1]Expense!$A:$A,[1]Expense!$B:$B),"")</f>
        <v/>
      </c>
      <c r="H2240" s="11"/>
    </row>
    <row r="2241" spans="4:8">
      <c r="D2241" s="9" t="str">
        <f>IFERROR(LOOKUP(C2241,[1]Expense!$A:$A,[1]Expense!$B:$B),"")</f>
        <v/>
      </c>
      <c r="E2241" s="11"/>
      <c r="F2241" s="11"/>
      <c r="H2241" s="11"/>
    </row>
    <row r="2242" spans="4:8">
      <c r="D2242" s="9" t="str">
        <f>IFERROR(LOOKUP(C2242,[1]Expense!$A:$A,[1]Expense!$B:$B),"")</f>
        <v/>
      </c>
      <c r="H2242" s="11"/>
    </row>
    <row r="2243" spans="4:8">
      <c r="D2243" s="9" t="str">
        <f>IFERROR(LOOKUP(C2243,[1]Expense!$A:$A,[1]Expense!$B:$B),"")</f>
        <v/>
      </c>
      <c r="H2243" s="11"/>
    </row>
    <row r="2244" spans="4:8">
      <c r="D2244" s="9" t="str">
        <f>IFERROR(LOOKUP(C2244,[1]Expense!$A:$A,[1]Expense!$B:$B),"")</f>
        <v/>
      </c>
      <c r="H2244" s="11"/>
    </row>
    <row r="2245" spans="4:8">
      <c r="D2245" s="9" t="str">
        <f>IFERROR(LOOKUP(C2245,[1]Expense!$A:$A,[1]Expense!$B:$B),"")</f>
        <v/>
      </c>
      <c r="E2245" s="11"/>
      <c r="F2245" s="11"/>
      <c r="H2245" s="11"/>
    </row>
    <row r="2246" spans="4:8">
      <c r="D2246" s="9" t="str">
        <f>IFERROR(LOOKUP(C2246,[1]Expense!$A:$A,[1]Expense!$B:$B),"")</f>
        <v/>
      </c>
      <c r="E2246" s="11"/>
      <c r="F2246" s="11"/>
      <c r="H2246" s="11"/>
    </row>
    <row r="2247" spans="4:8">
      <c r="D2247" s="9" t="str">
        <f>IFERROR(LOOKUP(C2247,[1]Expense!$A:$A,[1]Expense!$B:$B),"")</f>
        <v/>
      </c>
      <c r="H2247" s="11"/>
    </row>
    <row r="2248" spans="4:8">
      <c r="D2248" s="9" t="str">
        <f>IFERROR(LOOKUP(C2248,[1]Expense!$A:$A,[1]Expense!$B:$B),"")</f>
        <v/>
      </c>
      <c r="H2248" s="11"/>
    </row>
    <row r="2249" spans="4:8">
      <c r="D2249" s="9" t="str">
        <f>IFERROR(LOOKUP(C2249,[1]Expense!$A:$A,[1]Expense!$B:$B),"")</f>
        <v/>
      </c>
      <c r="H2249" s="11"/>
    </row>
    <row r="2250" spans="4:8">
      <c r="D2250" s="9" t="str">
        <f>IFERROR(LOOKUP(C2250,[1]Expense!$A:$A,[1]Expense!$B:$B),"")</f>
        <v/>
      </c>
      <c r="H2250" s="11"/>
    </row>
    <row r="2251" spans="4:8">
      <c r="D2251" s="9" t="str">
        <f>IFERROR(LOOKUP(C2251,[1]Expense!$A:$A,[1]Expense!$B:$B),"")</f>
        <v/>
      </c>
      <c r="H2251" s="11"/>
    </row>
    <row r="2252" spans="4:8">
      <c r="D2252" s="9" t="str">
        <f>IFERROR(LOOKUP(C2252,[1]Expense!$A:$A,[1]Expense!$B:$B),"")</f>
        <v/>
      </c>
      <c r="H2252" s="11"/>
    </row>
    <row r="2253" spans="4:8">
      <c r="D2253" s="9" t="str">
        <f>IFERROR(LOOKUP(C2253,[1]Expense!$A:$A,[1]Expense!$B:$B),"")</f>
        <v/>
      </c>
      <c r="H2253" s="11"/>
    </row>
    <row r="2254" spans="4:8">
      <c r="D2254" s="9" t="str">
        <f>IFERROR(LOOKUP(C2254,[1]Expense!$A:$A,[1]Expense!$B:$B),"")</f>
        <v/>
      </c>
      <c r="H2254" s="11"/>
    </row>
    <row r="2255" spans="4:8">
      <c r="D2255" s="9" t="str">
        <f>IFERROR(LOOKUP(C2255,[1]Expense!$A:$A,[1]Expense!$B:$B),"")</f>
        <v/>
      </c>
      <c r="H2255" s="11"/>
    </row>
    <row r="2256" spans="4:8">
      <c r="D2256" s="9" t="str">
        <f>IFERROR(LOOKUP(C2256,[1]Expense!$A:$A,[1]Expense!$B:$B),"")</f>
        <v/>
      </c>
      <c r="H2256" s="11"/>
    </row>
    <row r="2257" spans="4:8">
      <c r="D2257" s="9" t="str">
        <f>IFERROR(LOOKUP(C2257,[1]Expense!$A:$A,[1]Expense!$B:$B),"")</f>
        <v/>
      </c>
      <c r="H2257" s="11"/>
    </row>
    <row r="2258" spans="4:8">
      <c r="D2258" s="9" t="str">
        <f>IFERROR(LOOKUP(C2258,[1]Expense!$A:$A,[1]Expense!$B:$B),"")</f>
        <v/>
      </c>
      <c r="H2258" s="11"/>
    </row>
    <row r="2259" spans="4:8">
      <c r="D2259" s="9" t="str">
        <f>IFERROR(LOOKUP(C2259,[1]Expense!$A:$A,[1]Expense!$B:$B),"")</f>
        <v/>
      </c>
      <c r="H2259" s="11"/>
    </row>
    <row r="2260" spans="4:8">
      <c r="D2260" s="9" t="str">
        <f>IFERROR(LOOKUP(C2260,[1]Expense!$A:$A,[1]Expense!$B:$B),"")</f>
        <v/>
      </c>
      <c r="H2260" s="11"/>
    </row>
    <row r="2261" spans="4:8">
      <c r="D2261" s="9" t="str">
        <f>IFERROR(LOOKUP(C2261,[1]Expense!$A:$A,[1]Expense!$B:$B),"")</f>
        <v/>
      </c>
      <c r="H2261" s="11"/>
    </row>
    <row r="2262" spans="4:8">
      <c r="D2262" s="9" t="str">
        <f>IFERROR(LOOKUP(C2262,[1]Expense!$A:$A,[1]Expense!$B:$B),"")</f>
        <v/>
      </c>
      <c r="H2262" s="11"/>
    </row>
    <row r="2263" spans="4:8">
      <c r="D2263" s="9" t="str">
        <f>IFERROR(LOOKUP(C2263,[1]Expense!$A:$A,[1]Expense!$B:$B),"")</f>
        <v/>
      </c>
      <c r="H2263" s="11"/>
    </row>
    <row r="2264" spans="4:8">
      <c r="D2264" s="9" t="str">
        <f>IFERROR(LOOKUP(C2264,[1]Expense!$A:$A,[1]Expense!$B:$B),"")</f>
        <v/>
      </c>
      <c r="H2264" s="11"/>
    </row>
    <row r="2265" spans="4:8">
      <c r="D2265" s="9" t="str">
        <f>IFERROR(LOOKUP(C2265,[1]Expense!$A:$A,[1]Expense!$B:$B),"")</f>
        <v/>
      </c>
      <c r="H2265" s="11"/>
    </row>
    <row r="2266" spans="4:8">
      <c r="D2266" s="9" t="str">
        <f>IFERROR(LOOKUP(C2266,[1]Expense!$A:$A,[1]Expense!$B:$B),"")</f>
        <v/>
      </c>
      <c r="H2266" s="11"/>
    </row>
    <row r="2267" spans="4:8">
      <c r="D2267" s="9" t="str">
        <f>IFERROR(LOOKUP(C2267,[1]Expense!$A:$A,[1]Expense!$B:$B),"")</f>
        <v/>
      </c>
      <c r="H2267" s="11"/>
    </row>
    <row r="2268" spans="4:8">
      <c r="D2268" s="9" t="str">
        <f>IFERROR(LOOKUP(C2268,[1]Expense!$A:$A,[1]Expense!$B:$B),"")</f>
        <v/>
      </c>
      <c r="H2268" s="11"/>
    </row>
    <row r="2269" spans="4:8">
      <c r="D2269" s="9" t="str">
        <f>IFERROR(LOOKUP(C2269,[1]Expense!$A:$A,[1]Expense!$B:$B),"")</f>
        <v/>
      </c>
      <c r="H2269" s="11"/>
    </row>
    <row r="2270" spans="4:8">
      <c r="D2270" s="9" t="str">
        <f>IFERROR(LOOKUP(C2270,[1]Expense!$A:$A,[1]Expense!$B:$B),"")</f>
        <v/>
      </c>
      <c r="H2270" s="11"/>
    </row>
    <row r="2271" spans="4:8">
      <c r="D2271" s="9" t="str">
        <f>IFERROR(LOOKUP(C2271,[1]Expense!$A:$A,[1]Expense!$B:$B),"")</f>
        <v/>
      </c>
      <c r="H2271" s="11"/>
    </row>
    <row r="2272" spans="4:8">
      <c r="D2272" s="9" t="str">
        <f>IFERROR(LOOKUP(C2272,[1]Expense!$A:$A,[1]Expense!$B:$B),"")</f>
        <v/>
      </c>
      <c r="H2272" s="11"/>
    </row>
    <row r="2273" spans="4:8">
      <c r="D2273" s="9" t="str">
        <f>IFERROR(LOOKUP(C2273,[1]Expense!$A:$A,[1]Expense!$B:$B),"")</f>
        <v/>
      </c>
      <c r="H2273" s="11"/>
    </row>
    <row r="2274" spans="4:8">
      <c r="D2274" s="9" t="str">
        <f>IFERROR(LOOKUP(C2274,[1]Expense!$A:$A,[1]Expense!$B:$B),"")</f>
        <v/>
      </c>
      <c r="H2274" s="11"/>
    </row>
    <row r="2275" spans="4:8">
      <c r="D2275" s="9" t="str">
        <f>IFERROR(LOOKUP(C2275,[1]Expense!$A:$A,[1]Expense!$B:$B),"")</f>
        <v/>
      </c>
      <c r="H2275" s="11"/>
    </row>
    <row r="2276" spans="4:8">
      <c r="D2276" s="9" t="str">
        <f>IFERROR(LOOKUP(C2276,[1]Expense!$A:$A,[1]Expense!$B:$B),"")</f>
        <v/>
      </c>
      <c r="H2276" s="11"/>
    </row>
    <row r="2277" spans="4:8">
      <c r="D2277" s="9" t="str">
        <f>IFERROR(LOOKUP(C2277,[1]Expense!$A:$A,[1]Expense!$B:$B),"")</f>
        <v/>
      </c>
      <c r="H2277" s="11"/>
    </row>
    <row r="2278" spans="4:8">
      <c r="D2278" s="9" t="str">
        <f>IFERROR(LOOKUP(C2278,[1]Expense!$A:$A,[1]Expense!$B:$B),"")</f>
        <v/>
      </c>
      <c r="H2278" s="11"/>
    </row>
    <row r="2279" spans="4:8">
      <c r="D2279" s="9" t="str">
        <f>IFERROR(LOOKUP(C2279,[1]Expense!$A:$A,[1]Expense!$B:$B),"")</f>
        <v/>
      </c>
      <c r="H2279" s="11"/>
    </row>
    <row r="2280" spans="4:8">
      <c r="D2280" s="9" t="str">
        <f>IFERROR(LOOKUP(C2280,[1]Expense!$A:$A,[1]Expense!$B:$B),"")</f>
        <v/>
      </c>
      <c r="H2280" s="11"/>
    </row>
    <row r="2281" spans="4:8">
      <c r="D2281" s="9" t="str">
        <f>IFERROR(LOOKUP(C2281,[1]Expense!$A:$A,[1]Expense!$B:$B),"")</f>
        <v/>
      </c>
      <c r="H2281" s="11"/>
    </row>
    <row r="2282" spans="4:8">
      <c r="D2282" s="9" t="str">
        <f>IFERROR(LOOKUP(C2282,[1]Expense!$A:$A,[1]Expense!$B:$B),"")</f>
        <v/>
      </c>
      <c r="H2282" s="11"/>
    </row>
    <row r="2283" spans="4:8">
      <c r="D2283" s="9" t="str">
        <f>IFERROR(LOOKUP(C2283,[1]Expense!$A:$A,[1]Expense!$B:$B),"")</f>
        <v/>
      </c>
      <c r="H2283" s="11"/>
    </row>
    <row r="2284" spans="4:8">
      <c r="D2284" s="9" t="str">
        <f>IFERROR(LOOKUP(C2284,[1]Expense!$A:$A,[1]Expense!$B:$B),"")</f>
        <v/>
      </c>
      <c r="H2284" s="11"/>
    </row>
    <row r="2285" spans="4:8">
      <c r="D2285" s="9" t="str">
        <f>IFERROR(LOOKUP(C2285,[1]Expense!$A:$A,[1]Expense!$B:$B),"")</f>
        <v/>
      </c>
      <c r="H2285" s="11"/>
    </row>
    <row r="2286" spans="4:8">
      <c r="D2286" s="9" t="str">
        <f>IFERROR(LOOKUP(C2286,[1]Expense!$A:$A,[1]Expense!$B:$B),"")</f>
        <v/>
      </c>
      <c r="H2286" s="11"/>
    </row>
    <row r="2287" spans="4:8">
      <c r="D2287" s="9" t="str">
        <f>IFERROR(LOOKUP(C2287,[1]Expense!$A:$A,[1]Expense!$B:$B),"")</f>
        <v/>
      </c>
      <c r="H2287" s="11"/>
    </row>
    <row r="2288" spans="4:8">
      <c r="D2288" s="9" t="str">
        <f>IFERROR(LOOKUP(C2288,[1]Expense!$A:$A,[1]Expense!$B:$B),"")</f>
        <v/>
      </c>
      <c r="H2288" s="11"/>
    </row>
    <row r="2289" spans="4:8">
      <c r="D2289" s="9" t="str">
        <f>IFERROR(LOOKUP(C2289,[1]Expense!$A:$A,[1]Expense!$B:$B),"")</f>
        <v/>
      </c>
      <c r="H2289" s="11"/>
    </row>
    <row r="2290" spans="4:8">
      <c r="D2290" s="9" t="str">
        <f>IFERROR(LOOKUP(C2290,[1]Expense!$A:$A,[1]Expense!$B:$B),"")</f>
        <v/>
      </c>
      <c r="H2290" s="11"/>
    </row>
    <row r="2291" spans="4:8">
      <c r="D2291" s="9" t="str">
        <f>IFERROR(LOOKUP(C2291,[1]Expense!$A:$A,[1]Expense!$B:$B),"")</f>
        <v/>
      </c>
      <c r="H2291" s="11"/>
    </row>
    <row r="2292" spans="4:8">
      <c r="D2292" s="9" t="str">
        <f>IFERROR(LOOKUP(C2292,[1]Expense!$A:$A,[1]Expense!$B:$B),"")</f>
        <v/>
      </c>
      <c r="H2292" s="11"/>
    </row>
    <row r="2293" spans="4:8">
      <c r="D2293" s="9" t="str">
        <f>IFERROR(LOOKUP(C2293,[1]Expense!$A:$A,[1]Expense!$B:$B),"")</f>
        <v/>
      </c>
      <c r="H2293" s="11"/>
    </row>
    <row r="2294" spans="4:8">
      <c r="D2294" s="9" t="str">
        <f>IFERROR(LOOKUP(C2294,[1]Expense!$A:$A,[1]Expense!$B:$B),"")</f>
        <v/>
      </c>
      <c r="H2294" s="11"/>
    </row>
    <row r="2295" spans="4:8">
      <c r="D2295" s="9" t="str">
        <f>IFERROR(LOOKUP(C2295,[1]Expense!$A:$A,[1]Expense!$B:$B),"")</f>
        <v/>
      </c>
      <c r="H2295" s="11"/>
    </row>
    <row r="2296" spans="4:8">
      <c r="D2296" s="9" t="str">
        <f>IFERROR(LOOKUP(C2296,[1]Expense!$A:$A,[1]Expense!$B:$B),"")</f>
        <v/>
      </c>
      <c r="H2296" s="11"/>
    </row>
    <row r="2297" spans="4:8">
      <c r="D2297" s="9" t="str">
        <f>IFERROR(LOOKUP(C2297,[1]Expense!$A:$A,[1]Expense!$B:$B),"")</f>
        <v/>
      </c>
      <c r="H2297" s="11"/>
    </row>
    <row r="2298" spans="4:8">
      <c r="D2298" s="9" t="str">
        <f>IFERROR(LOOKUP(C2298,[1]Expense!$A:$A,[1]Expense!$B:$B),"")</f>
        <v/>
      </c>
      <c r="H2298" s="11"/>
    </row>
    <row r="2299" spans="4:8">
      <c r="D2299" s="9" t="str">
        <f>IFERROR(LOOKUP(C2299,[1]Expense!$A:$A,[1]Expense!$B:$B),"")</f>
        <v/>
      </c>
      <c r="H2299" s="11"/>
    </row>
    <row r="2300" spans="4:8">
      <c r="D2300" s="9" t="str">
        <f>IFERROR(LOOKUP(C2300,[1]Expense!$A:$A,[1]Expense!$B:$B),"")</f>
        <v/>
      </c>
      <c r="H2300" s="11"/>
    </row>
    <row r="2301" spans="4:8">
      <c r="D2301" s="9" t="str">
        <f>IFERROR(LOOKUP(C2301,[1]Expense!$A:$A,[1]Expense!$B:$B),"")</f>
        <v/>
      </c>
      <c r="H2301" s="11"/>
    </row>
    <row r="2302" spans="4:8">
      <c r="D2302" s="9" t="str">
        <f>IFERROR(LOOKUP(C2302,[1]Expense!$A:$A,[1]Expense!$B:$B),"")</f>
        <v/>
      </c>
      <c r="H2302" s="11"/>
    </row>
    <row r="2303" spans="4:8">
      <c r="D2303" s="9" t="str">
        <f>IFERROR(LOOKUP(C2303,[1]Expense!$A:$A,[1]Expense!$B:$B),"")</f>
        <v/>
      </c>
      <c r="H2303" s="11"/>
    </row>
    <row r="2304" spans="4:8">
      <c r="D2304" s="9" t="str">
        <f>IFERROR(LOOKUP(C2304,[1]Expense!$A:$A,[1]Expense!$B:$B),"")</f>
        <v/>
      </c>
      <c r="H2304" s="11"/>
    </row>
    <row r="2305" spans="4:8">
      <c r="D2305" s="9" t="str">
        <f>IFERROR(LOOKUP(C2305,[1]Expense!$A:$A,[1]Expense!$B:$B),"")</f>
        <v/>
      </c>
      <c r="H2305" s="11"/>
    </row>
    <row r="2306" spans="4:8">
      <c r="D2306" s="9" t="str">
        <f>IFERROR(LOOKUP(C2306,[1]Expense!$A:$A,[1]Expense!$B:$B),"")</f>
        <v/>
      </c>
      <c r="H2306" s="11"/>
    </row>
    <row r="2307" spans="4:8">
      <c r="D2307" s="9" t="str">
        <f>IFERROR(LOOKUP(C2307,[1]Expense!$A:$A,[1]Expense!$B:$B),"")</f>
        <v/>
      </c>
      <c r="H2307" s="11"/>
    </row>
    <row r="2308" spans="4:8">
      <c r="D2308" s="9" t="str">
        <f>IFERROR(LOOKUP(C2308,[1]Expense!$A:$A,[1]Expense!$B:$B),"")</f>
        <v/>
      </c>
      <c r="H2308" s="11"/>
    </row>
    <row r="2309" spans="4:8">
      <c r="D2309" s="9" t="str">
        <f>IFERROR(LOOKUP(C2309,[1]Expense!$A:$A,[1]Expense!$B:$B),"")</f>
        <v/>
      </c>
      <c r="G2309" s="22"/>
      <c r="H2309" s="11"/>
    </row>
    <row r="2310" spans="4:8">
      <c r="D2310" s="9" t="str">
        <f>IFERROR(LOOKUP(C2310,[1]Expense!$A:$A,[1]Expense!$B:$B),"")</f>
        <v/>
      </c>
      <c r="G2310" s="22"/>
      <c r="H2310" s="11"/>
    </row>
    <row r="2311" spans="4:8">
      <c r="D2311" s="9" t="str">
        <f>IFERROR(LOOKUP(C2311,[1]Expense!$A:$A,[1]Expense!$B:$B),"")</f>
        <v/>
      </c>
      <c r="E2311" s="11"/>
      <c r="F2311" s="11"/>
      <c r="H2311" s="11"/>
    </row>
    <row r="2312" spans="4:8">
      <c r="D2312" s="9" t="str">
        <f>IFERROR(LOOKUP(C2312,[1]Expense!$A:$A,[1]Expense!$B:$B),"")</f>
        <v/>
      </c>
      <c r="H2312" s="11"/>
    </row>
    <row r="2313" spans="4:8">
      <c r="D2313" s="9" t="str">
        <f>IFERROR(LOOKUP(C2313,[1]Expense!$A:$A,[1]Expense!$B:$B),"")</f>
        <v/>
      </c>
      <c r="H2313" s="11"/>
    </row>
    <row r="2314" spans="4:8">
      <c r="D2314" s="9" t="str">
        <f>IFERROR(LOOKUP(C2314,[1]Expense!$A:$A,[1]Expense!$B:$B),"")</f>
        <v/>
      </c>
      <c r="H2314" s="11"/>
    </row>
    <row r="2315" spans="4:8">
      <c r="D2315" s="9" t="str">
        <f>IFERROR(LOOKUP(C2315,[1]Expense!$A:$A,[1]Expense!$B:$B),"")</f>
        <v/>
      </c>
      <c r="H2315" s="11"/>
    </row>
    <row r="2316" spans="4:8">
      <c r="D2316" s="9" t="str">
        <f>IFERROR(LOOKUP(C2316,[1]Expense!$A:$A,[1]Expense!$B:$B),"")</f>
        <v/>
      </c>
      <c r="H2316" s="11"/>
    </row>
    <row r="2317" spans="4:8">
      <c r="D2317" s="9" t="str">
        <f>IFERROR(LOOKUP(C2317,[1]Expense!$A:$A,[1]Expense!$B:$B),"")</f>
        <v/>
      </c>
      <c r="H2317" s="11"/>
    </row>
    <row r="2318" spans="4:8">
      <c r="D2318" s="9" t="str">
        <f>IFERROR(LOOKUP(C2318,[1]Expense!$A:$A,[1]Expense!$B:$B),"")</f>
        <v/>
      </c>
      <c r="H2318" s="11"/>
    </row>
    <row r="2319" spans="4:8">
      <c r="D2319" s="9" t="str">
        <f>IFERROR(LOOKUP(C2319,[1]Expense!$A:$A,[1]Expense!$B:$B),"")</f>
        <v/>
      </c>
      <c r="H2319" s="11"/>
    </row>
    <row r="2320" spans="4:8">
      <c r="D2320" s="9" t="str">
        <f>IFERROR(LOOKUP(C2320,[1]Expense!$A:$A,[1]Expense!$B:$B),"")</f>
        <v/>
      </c>
      <c r="H2320" s="11"/>
    </row>
    <row r="2321" spans="4:8">
      <c r="D2321" s="9" t="str">
        <f>IFERROR(LOOKUP(C2321,[1]Expense!$A:$A,[1]Expense!$B:$B),"")</f>
        <v/>
      </c>
      <c r="H2321" s="11"/>
    </row>
    <row r="2322" spans="4:8">
      <c r="D2322" s="9" t="str">
        <f>IFERROR(LOOKUP(C2322,[1]Expense!$A:$A,[1]Expense!$B:$B),"")</f>
        <v/>
      </c>
      <c r="H2322" s="11"/>
    </row>
    <row r="2323" spans="4:8">
      <c r="D2323" s="9" t="str">
        <f>IFERROR(LOOKUP(C2323,[1]Expense!$A:$A,[1]Expense!$B:$B),"")</f>
        <v/>
      </c>
      <c r="H2323" s="11"/>
    </row>
    <row r="2324" spans="4:8">
      <c r="D2324" s="9" t="str">
        <f>IFERROR(LOOKUP(C2324,[1]Expense!$A:$A,[1]Expense!$B:$B),"")</f>
        <v/>
      </c>
      <c r="H2324" s="11"/>
    </row>
    <row r="2325" spans="4:8">
      <c r="D2325" s="9" t="str">
        <f>IFERROR(LOOKUP(C2325,[1]Expense!$A:$A,[1]Expense!$B:$B),"")</f>
        <v/>
      </c>
      <c r="H2325" s="11"/>
    </row>
    <row r="2326" spans="4:8">
      <c r="D2326" s="9" t="str">
        <f>IFERROR(LOOKUP(C2326,[1]Expense!$A:$A,[1]Expense!$B:$B),"")</f>
        <v/>
      </c>
      <c r="H2326" s="11"/>
    </row>
    <row r="2327" spans="4:8">
      <c r="D2327" s="9" t="str">
        <f>IFERROR(LOOKUP(C2327,[1]Expense!$A:$A,[1]Expense!$B:$B),"")</f>
        <v/>
      </c>
      <c r="H2327" s="11"/>
    </row>
    <row r="2328" spans="4:8">
      <c r="D2328" s="9" t="str">
        <f>IFERROR(LOOKUP(C2328,[1]Expense!$A:$A,[1]Expense!$B:$B),"")</f>
        <v/>
      </c>
      <c r="H2328" s="11"/>
    </row>
    <row r="2329" spans="4:8">
      <c r="D2329" s="9" t="str">
        <f>IFERROR(LOOKUP(C2329,[1]Expense!$A:$A,[1]Expense!$B:$B),"")</f>
        <v/>
      </c>
      <c r="H2329" s="11"/>
    </row>
    <row r="2330" spans="4:8">
      <c r="D2330" s="9" t="str">
        <f>IFERROR(LOOKUP(C2330,[1]Expense!$A:$A,[1]Expense!$B:$B),"")</f>
        <v/>
      </c>
      <c r="H2330" s="11"/>
    </row>
    <row r="2331" spans="4:8">
      <c r="D2331" s="9" t="str">
        <f>IFERROR(LOOKUP(C2331,[1]Expense!$A:$A,[1]Expense!$B:$B),"")</f>
        <v/>
      </c>
      <c r="H2331" s="11"/>
    </row>
    <row r="2332" spans="4:8">
      <c r="D2332" s="9" t="str">
        <f>IFERROR(LOOKUP(C2332,[1]Expense!$A:$A,[1]Expense!$B:$B),"")</f>
        <v/>
      </c>
      <c r="H2332" s="11"/>
    </row>
    <row r="2333" spans="4:8">
      <c r="D2333" s="9" t="str">
        <f>IFERROR(LOOKUP(C2333,[1]Expense!$A:$A,[1]Expense!$B:$B),"")</f>
        <v/>
      </c>
      <c r="H2333" s="11"/>
    </row>
    <row r="2334" spans="4:8">
      <c r="D2334" s="9" t="str">
        <f>IFERROR(LOOKUP(C2334,[1]Expense!$A:$A,[1]Expense!$B:$B),"")</f>
        <v/>
      </c>
      <c r="H2334" s="11"/>
    </row>
    <row r="2335" spans="4:8">
      <c r="D2335" s="9" t="str">
        <f>IFERROR(LOOKUP(C2335,[1]Expense!$A:$A,[1]Expense!$B:$B),"")</f>
        <v/>
      </c>
      <c r="H2335" s="11"/>
    </row>
    <row r="2336" spans="4:8">
      <c r="D2336" s="9" t="str">
        <f>IFERROR(LOOKUP(C2336,[1]Expense!$A:$A,[1]Expense!$B:$B),"")</f>
        <v/>
      </c>
      <c r="H2336" s="11"/>
    </row>
    <row r="2337" spans="4:8">
      <c r="D2337" s="9" t="str">
        <f>IFERROR(LOOKUP(C2337,[1]Expense!$A:$A,[1]Expense!$B:$B),"")</f>
        <v/>
      </c>
      <c r="H2337" s="11"/>
    </row>
    <row r="2338" spans="4:8">
      <c r="D2338" s="9" t="str">
        <f>IFERROR(LOOKUP(C2338,[1]Expense!$A:$A,[1]Expense!$B:$B),"")</f>
        <v/>
      </c>
      <c r="H2338" s="11"/>
    </row>
    <row r="2339" spans="4:8">
      <c r="D2339" s="9" t="str">
        <f>IFERROR(LOOKUP(C2339,[1]Expense!$A:$A,[1]Expense!$B:$B),"")</f>
        <v/>
      </c>
      <c r="H2339" s="11"/>
    </row>
    <row r="2340" spans="4:8">
      <c r="D2340" s="9" t="str">
        <f>IFERROR(LOOKUP(C2340,[1]Expense!$A:$A,[1]Expense!$B:$B),"")</f>
        <v/>
      </c>
      <c r="H2340" s="11"/>
    </row>
    <row r="2341" spans="4:8">
      <c r="D2341" s="9" t="str">
        <f>IFERROR(LOOKUP(C2341,[1]Expense!$A:$A,[1]Expense!$B:$B),"")</f>
        <v/>
      </c>
      <c r="H2341" s="11"/>
    </row>
    <row r="2342" spans="4:8">
      <c r="D2342" s="9" t="str">
        <f>IFERROR(LOOKUP(C2342,[1]Expense!$A:$A,[1]Expense!$B:$B),"")</f>
        <v/>
      </c>
      <c r="H2342" s="11"/>
    </row>
    <row r="2343" spans="4:8">
      <c r="D2343" s="9" t="str">
        <f>IFERROR(LOOKUP(C2343,[1]Expense!$A:$A,[1]Expense!$B:$B),"")</f>
        <v/>
      </c>
      <c r="H2343" s="11"/>
    </row>
    <row r="2344" spans="4:8">
      <c r="D2344" s="9" t="str">
        <f>IFERROR(LOOKUP(C2344,[1]Expense!$A:$A,[1]Expense!$B:$B),"")</f>
        <v/>
      </c>
      <c r="H2344" s="11"/>
    </row>
    <row r="2345" spans="4:8">
      <c r="D2345" s="9" t="str">
        <f>IFERROR(LOOKUP(C2345,[1]Expense!$A:$A,[1]Expense!$B:$B),"")</f>
        <v/>
      </c>
      <c r="H2345" s="11"/>
    </row>
    <row r="2346" spans="4:8">
      <c r="D2346" s="9" t="str">
        <f>IFERROR(LOOKUP(C2346,[1]Expense!$A:$A,[1]Expense!$B:$B),"")</f>
        <v/>
      </c>
      <c r="H2346" s="11"/>
    </row>
    <row r="2347" spans="4:8">
      <c r="D2347" s="9" t="str">
        <f>IFERROR(LOOKUP(C2347,[1]Expense!$A:$A,[1]Expense!$B:$B),"")</f>
        <v/>
      </c>
      <c r="H2347" s="11"/>
    </row>
    <row r="2348" spans="4:8">
      <c r="D2348" s="9" t="str">
        <f>IFERROR(LOOKUP(C2348,[1]Expense!$A:$A,[1]Expense!$B:$B),"")</f>
        <v/>
      </c>
      <c r="H2348" s="11"/>
    </row>
    <row r="2349" spans="4:8">
      <c r="D2349" s="9" t="str">
        <f>IFERROR(LOOKUP(C2349,[1]Expense!$A:$A,[1]Expense!$B:$B),"")</f>
        <v/>
      </c>
      <c r="H2349" s="11"/>
    </row>
    <row r="2350" spans="4:8">
      <c r="D2350" s="9" t="str">
        <f>IFERROR(LOOKUP(C2350,[1]Expense!$A:$A,[1]Expense!$B:$B),"")</f>
        <v/>
      </c>
      <c r="H2350" s="11"/>
    </row>
    <row r="2351" spans="4:8">
      <c r="D2351" s="9" t="str">
        <f>IFERROR(LOOKUP(C2351,[1]Expense!$A:$A,[1]Expense!$B:$B),"")</f>
        <v/>
      </c>
      <c r="H2351" s="11"/>
    </row>
    <row r="2352" spans="4:8">
      <c r="D2352" s="9" t="str">
        <f>IFERROR(LOOKUP(C2352,[1]Expense!$A:$A,[1]Expense!$B:$B),"")</f>
        <v/>
      </c>
      <c r="H2352" s="11"/>
    </row>
    <row r="2353" spans="4:8">
      <c r="D2353" s="9" t="str">
        <f>IFERROR(LOOKUP(C2353,[1]Expense!$A:$A,[1]Expense!$B:$B),"")</f>
        <v/>
      </c>
      <c r="E2353" s="11"/>
      <c r="F2353" s="11"/>
      <c r="H2353" s="11"/>
    </row>
    <row r="2354" spans="4:8">
      <c r="D2354" s="9" t="str">
        <f>IFERROR(LOOKUP(C2354,[1]Expense!$A:$A,[1]Expense!$B:$B),"")</f>
        <v/>
      </c>
      <c r="E2354" s="11"/>
      <c r="F2354" s="11"/>
      <c r="H2354" s="11"/>
    </row>
    <row r="2355" spans="4:8">
      <c r="D2355" s="9" t="str">
        <f>IFERROR(LOOKUP(C2355,[1]Expense!$A:$A,[1]Expense!$B:$B),"")</f>
        <v/>
      </c>
      <c r="H2355" s="11"/>
    </row>
    <row r="2356" spans="4:8">
      <c r="D2356" s="9" t="str">
        <f>IFERROR(LOOKUP(C2356,[1]Expense!$A:$A,[1]Expense!$B:$B),"")</f>
        <v/>
      </c>
      <c r="H2356" s="11"/>
    </row>
    <row r="2357" spans="4:8">
      <c r="D2357" s="9" t="str">
        <f>IFERROR(LOOKUP(C2357,[1]Expense!$A:$A,[1]Expense!$B:$B),"")</f>
        <v/>
      </c>
      <c r="H2357" s="11"/>
    </row>
    <row r="2358" spans="4:8">
      <c r="D2358" s="9" t="str">
        <f>IFERROR(LOOKUP(C2358,[1]Expense!$A:$A,[1]Expense!$B:$B),"")</f>
        <v/>
      </c>
      <c r="G2358" s="22"/>
      <c r="H2358" s="11"/>
    </row>
    <row r="2359" spans="4:8">
      <c r="D2359" s="9" t="str">
        <f>IFERROR(LOOKUP(C2359,[1]Expense!$A:$A,[1]Expense!$B:$B),"")</f>
        <v/>
      </c>
      <c r="H2359" s="11"/>
    </row>
    <row r="2360" spans="4:8">
      <c r="D2360" s="9" t="str">
        <f>IFERROR(LOOKUP(C2360,[1]Expense!$A:$A,[1]Expense!$B:$B),"")</f>
        <v/>
      </c>
      <c r="H2360" s="11"/>
    </row>
    <row r="2361" spans="4:8">
      <c r="D2361" s="9" t="str">
        <f>IFERROR(LOOKUP(C2361,[1]Expense!$A:$A,[1]Expense!$B:$B),"")</f>
        <v/>
      </c>
      <c r="H2361" s="11"/>
    </row>
    <row r="2362" spans="4:8">
      <c r="D2362" s="9" t="str">
        <f>IFERROR(LOOKUP(C2362,[1]Expense!$A:$A,[1]Expense!$B:$B),"")</f>
        <v/>
      </c>
      <c r="H2362" s="11"/>
    </row>
    <row r="2363" spans="4:8">
      <c r="D2363" s="9" t="str">
        <f>IFERROR(LOOKUP(C2363,[1]Expense!$A:$A,[1]Expense!$B:$B),"")</f>
        <v/>
      </c>
      <c r="H2363" s="11"/>
    </row>
    <row r="2364" spans="4:8">
      <c r="D2364" s="9" t="str">
        <f>IFERROR(LOOKUP(C2364,[1]Expense!$A:$A,[1]Expense!$B:$B),"")</f>
        <v/>
      </c>
      <c r="H2364" s="11"/>
    </row>
    <row r="2365" spans="4:8">
      <c r="D2365" s="9" t="str">
        <f>IFERROR(LOOKUP(C2365,[1]Expense!$A:$A,[1]Expense!$B:$B),"")</f>
        <v/>
      </c>
      <c r="H2365" s="11"/>
    </row>
    <row r="2366" spans="4:8">
      <c r="D2366" s="9" t="str">
        <f>IFERROR(LOOKUP(C2366,[1]Expense!$A:$A,[1]Expense!$B:$B),"")</f>
        <v/>
      </c>
      <c r="H2366" s="11"/>
    </row>
    <row r="2367" spans="4:8">
      <c r="D2367" s="9" t="str">
        <f>IFERROR(LOOKUP(C2367,[1]Expense!$A:$A,[1]Expense!$B:$B),"")</f>
        <v/>
      </c>
      <c r="H2367" s="11"/>
    </row>
    <row r="2368" spans="4:8">
      <c r="D2368" s="9" t="str">
        <f>IFERROR(LOOKUP(C2368,[1]Expense!$A:$A,[1]Expense!$B:$B),"")</f>
        <v/>
      </c>
      <c r="H2368" s="11"/>
    </row>
    <row r="2369" spans="4:8">
      <c r="D2369" s="9" t="str">
        <f>IFERROR(LOOKUP(C2369,[1]Expense!$A:$A,[1]Expense!$B:$B),"")</f>
        <v/>
      </c>
      <c r="H2369" s="11"/>
    </row>
    <row r="2370" spans="4:8">
      <c r="D2370" s="9" t="str">
        <f>IFERROR(LOOKUP(C2370,[1]Expense!$A:$A,[1]Expense!$B:$B),"")</f>
        <v/>
      </c>
      <c r="H2370" s="11"/>
    </row>
    <row r="2371" spans="4:8">
      <c r="D2371" s="9" t="str">
        <f>IFERROR(LOOKUP(C2371,[1]Expense!$A:$A,[1]Expense!$B:$B),"")</f>
        <v/>
      </c>
      <c r="H2371" s="11"/>
    </row>
    <row r="2372" spans="4:8">
      <c r="D2372" s="9" t="str">
        <f>IFERROR(LOOKUP(C2372,[1]Expense!$A:$A,[1]Expense!$B:$B),"")</f>
        <v/>
      </c>
      <c r="H2372" s="11"/>
    </row>
    <row r="2373" spans="4:8">
      <c r="D2373" s="9" t="str">
        <f>IFERROR(LOOKUP(C2373,[1]Expense!$A:$A,[1]Expense!$B:$B),"")</f>
        <v/>
      </c>
      <c r="H2373" s="11"/>
    </row>
    <row r="2374" spans="4:8">
      <c r="D2374" s="9" t="str">
        <f>IFERROR(LOOKUP(C2374,[1]Expense!$A:$A,[1]Expense!$B:$B),"")</f>
        <v/>
      </c>
      <c r="H2374" s="11"/>
    </row>
    <row r="2375" spans="4:8">
      <c r="D2375" s="9" t="str">
        <f>IFERROR(LOOKUP(C2375,[1]Expense!$A:$A,[1]Expense!$B:$B),"")</f>
        <v/>
      </c>
      <c r="H2375" s="11"/>
    </row>
    <row r="2376" spans="4:8">
      <c r="D2376" s="9" t="str">
        <f>IFERROR(LOOKUP(C2376,[1]Expense!$A:$A,[1]Expense!$B:$B),"")</f>
        <v/>
      </c>
      <c r="H2376" s="11"/>
    </row>
    <row r="2377" spans="4:8">
      <c r="D2377" s="9" t="str">
        <f>IFERROR(LOOKUP(C2377,[1]Expense!$A:$A,[1]Expense!$B:$B),"")</f>
        <v/>
      </c>
      <c r="H2377" s="11"/>
    </row>
    <row r="2378" spans="4:8">
      <c r="D2378" s="9" t="str">
        <f>IFERROR(LOOKUP(C2378,[1]Expense!$A:$A,[1]Expense!$B:$B),"")</f>
        <v/>
      </c>
      <c r="H2378" s="11"/>
    </row>
    <row r="2379" spans="4:8">
      <c r="D2379" s="9" t="str">
        <f>IFERROR(LOOKUP(C2379,[1]Expense!$A:$A,[1]Expense!$B:$B),"")</f>
        <v/>
      </c>
      <c r="H2379" s="11"/>
    </row>
    <row r="2380" spans="4:8">
      <c r="D2380" s="9" t="str">
        <f>IFERROR(LOOKUP(C2380,[1]Expense!$A:$A,[1]Expense!$B:$B),"")</f>
        <v/>
      </c>
      <c r="H2380" s="11"/>
    </row>
    <row r="2381" spans="4:8">
      <c r="D2381" s="9" t="str">
        <f>IFERROR(LOOKUP(C2381,[1]Expense!$A:$A,[1]Expense!$B:$B),"")</f>
        <v/>
      </c>
      <c r="H2381" s="11"/>
    </row>
    <row r="2382" spans="4:8">
      <c r="D2382" s="9" t="str">
        <f>IFERROR(LOOKUP(C2382,[1]Expense!$A:$A,[1]Expense!$B:$B),"")</f>
        <v/>
      </c>
      <c r="H2382" s="11"/>
    </row>
    <row r="2383" spans="4:8">
      <c r="D2383" s="9" t="str">
        <f>IFERROR(LOOKUP(C2383,[1]Expense!$A:$A,[1]Expense!$B:$B),"")</f>
        <v/>
      </c>
      <c r="H2383" s="11"/>
    </row>
    <row r="2384" spans="4:8">
      <c r="D2384" s="9" t="str">
        <f>IFERROR(LOOKUP(C2384,[1]Expense!$A:$A,[1]Expense!$B:$B),"")</f>
        <v/>
      </c>
      <c r="H2384" s="11"/>
    </row>
    <row r="2385" spans="4:8">
      <c r="D2385" s="9" t="str">
        <f>IFERROR(LOOKUP(C2385,[1]Expense!$A:$A,[1]Expense!$B:$B),"")</f>
        <v/>
      </c>
      <c r="H2385" s="11"/>
    </row>
    <row r="2386" spans="4:8">
      <c r="D2386" s="9" t="str">
        <f>IFERROR(LOOKUP(C2386,[1]Expense!$A:$A,[1]Expense!$B:$B),"")</f>
        <v/>
      </c>
      <c r="H2386" s="11"/>
    </row>
    <row r="2387" spans="4:8">
      <c r="D2387" s="9" t="str">
        <f>IFERROR(LOOKUP(C2387,[1]Expense!$A:$A,[1]Expense!$B:$B),"")</f>
        <v/>
      </c>
      <c r="H2387" s="11"/>
    </row>
    <row r="2388" spans="4:8">
      <c r="D2388" s="9" t="str">
        <f>IFERROR(LOOKUP(C2388,[1]Expense!$A:$A,[1]Expense!$B:$B),"")</f>
        <v/>
      </c>
      <c r="H2388" s="11"/>
    </row>
    <row r="2389" spans="4:8">
      <c r="D2389" s="9" t="str">
        <f>IFERROR(LOOKUP(C2389,[1]Expense!$A:$A,[1]Expense!$B:$B),"")</f>
        <v/>
      </c>
      <c r="H2389" s="11"/>
    </row>
    <row r="2390" spans="4:8">
      <c r="D2390" s="9" t="str">
        <f>IFERROR(LOOKUP(C2390,[1]Expense!$A:$A,[1]Expense!$B:$B),"")</f>
        <v/>
      </c>
      <c r="H2390" s="11"/>
    </row>
    <row r="2391" spans="4:8">
      <c r="D2391" s="9" t="str">
        <f>IFERROR(LOOKUP(C2391,[1]Expense!$A:$A,[1]Expense!$B:$B),"")</f>
        <v/>
      </c>
      <c r="E2391" s="11"/>
      <c r="F2391" s="11"/>
      <c r="H2391" s="11"/>
    </row>
    <row r="2392" spans="4:8">
      <c r="D2392" s="9" t="str">
        <f>IFERROR(LOOKUP(C2392,[1]Expense!$A:$A,[1]Expense!$B:$B),"")</f>
        <v/>
      </c>
      <c r="E2392" s="11"/>
      <c r="F2392" s="11"/>
      <c r="H2392" s="11"/>
    </row>
    <row r="2393" spans="4:8">
      <c r="D2393" s="9" t="str">
        <f>IFERROR(LOOKUP(C2393,[1]Expense!$A:$A,[1]Expense!$B:$B),"")</f>
        <v/>
      </c>
      <c r="E2393" s="11"/>
      <c r="F2393" s="11"/>
      <c r="H2393" s="11"/>
    </row>
    <row r="2394" spans="4:8">
      <c r="D2394" s="9" t="str">
        <f>IFERROR(LOOKUP(C2394,[1]Expense!$A:$A,[1]Expense!$B:$B),"")</f>
        <v/>
      </c>
      <c r="E2394" s="11"/>
      <c r="F2394" s="11"/>
      <c r="H2394" s="11"/>
    </row>
    <row r="2395" spans="4:8">
      <c r="D2395" s="9" t="str">
        <f>IFERROR(LOOKUP(C2395,[1]Expense!$A:$A,[1]Expense!$B:$B),"")</f>
        <v/>
      </c>
      <c r="E2395" s="11"/>
      <c r="F2395" s="11"/>
      <c r="H2395" s="11"/>
    </row>
    <row r="2396" spans="4:8">
      <c r="D2396" s="9" t="str">
        <f>IFERROR(LOOKUP(C2396,[1]Expense!$A:$A,[1]Expense!$B:$B),"")</f>
        <v/>
      </c>
      <c r="H2396" s="11"/>
    </row>
    <row r="2397" spans="4:8">
      <c r="D2397" s="9" t="str">
        <f>IFERROR(LOOKUP(C2397,[1]Expense!$A:$A,[1]Expense!$B:$B),"")</f>
        <v/>
      </c>
      <c r="H2397" s="11"/>
    </row>
    <row r="2398" spans="4:8">
      <c r="D2398" s="9" t="str">
        <f>IFERROR(LOOKUP(C2398,[1]Expense!$A:$A,[1]Expense!$B:$B),"")</f>
        <v/>
      </c>
      <c r="H2398" s="11"/>
    </row>
    <row r="2399" spans="4:8">
      <c r="D2399" s="9" t="str">
        <f>IFERROR(LOOKUP(C2399,[1]Expense!$A:$A,[1]Expense!$B:$B),"")</f>
        <v/>
      </c>
      <c r="H2399" s="11"/>
    </row>
    <row r="2400" spans="4:8">
      <c r="D2400" s="9" t="str">
        <f>IFERROR(LOOKUP(C2400,[1]Expense!$A:$A,[1]Expense!$B:$B),"")</f>
        <v/>
      </c>
      <c r="H2400" s="11"/>
    </row>
    <row r="2401" spans="4:8">
      <c r="D2401" s="9" t="str">
        <f>IFERROR(LOOKUP(C2401,[1]Expense!$A:$A,[1]Expense!$B:$B),"")</f>
        <v/>
      </c>
      <c r="H2401" s="11"/>
    </row>
    <row r="2402" spans="4:8">
      <c r="D2402" s="9" t="str">
        <f>IFERROR(LOOKUP(C2402,[1]Expense!$A:$A,[1]Expense!$B:$B),"")</f>
        <v/>
      </c>
      <c r="H2402" s="11"/>
    </row>
    <row r="2403" spans="4:8">
      <c r="D2403" s="9" t="str">
        <f>IFERROR(LOOKUP(C2403,[1]Expense!$A:$A,[1]Expense!$B:$B),"")</f>
        <v/>
      </c>
      <c r="H2403" s="11"/>
    </row>
    <row r="2404" spans="4:8">
      <c r="D2404" s="9" t="str">
        <f>IFERROR(LOOKUP(C2404,[1]Expense!$A:$A,[1]Expense!$B:$B),"")</f>
        <v/>
      </c>
      <c r="H2404" s="11"/>
    </row>
    <row r="2405" spans="4:8">
      <c r="D2405" s="9" t="str">
        <f>IFERROR(LOOKUP(C2405,[1]Expense!$A:$A,[1]Expense!$B:$B),"")</f>
        <v/>
      </c>
      <c r="H2405" s="11"/>
    </row>
    <row r="2406" spans="4:8">
      <c r="D2406" s="9" t="str">
        <f>IFERROR(LOOKUP(C2406,[1]Expense!$A:$A,[1]Expense!$B:$B),"")</f>
        <v/>
      </c>
      <c r="H2406" s="11"/>
    </row>
    <row r="2407" spans="4:8">
      <c r="D2407" s="9" t="str">
        <f>IFERROR(LOOKUP(C2407,[1]Expense!$A:$A,[1]Expense!$B:$B),"")</f>
        <v/>
      </c>
      <c r="H2407" s="11"/>
    </row>
    <row r="2408" spans="4:8">
      <c r="D2408" s="9" t="str">
        <f>IFERROR(LOOKUP(C2408,[1]Expense!$A:$A,[1]Expense!$B:$B),"")</f>
        <v/>
      </c>
      <c r="H2408" s="11"/>
    </row>
    <row r="2409" spans="4:8">
      <c r="D2409" s="9" t="str">
        <f>IFERROR(LOOKUP(C2409,[1]Expense!$A:$A,[1]Expense!$B:$B),"")</f>
        <v/>
      </c>
      <c r="H2409" s="11"/>
    </row>
    <row r="2410" spans="4:8">
      <c r="D2410" s="9" t="str">
        <f>IFERROR(LOOKUP(C2410,[1]Expense!$A:$A,[1]Expense!$B:$B),"")</f>
        <v/>
      </c>
      <c r="H2410" s="11"/>
    </row>
    <row r="2411" spans="4:8">
      <c r="D2411" s="9" t="str">
        <f>IFERROR(LOOKUP(C2411,[1]Expense!$A:$A,[1]Expense!$B:$B),"")</f>
        <v/>
      </c>
      <c r="H2411" s="11"/>
    </row>
    <row r="2412" spans="4:8">
      <c r="D2412" s="9" t="str">
        <f>IFERROR(LOOKUP(C2412,[1]Expense!$A:$A,[1]Expense!$B:$B),"")</f>
        <v/>
      </c>
      <c r="H2412" s="11"/>
    </row>
    <row r="2413" spans="4:8">
      <c r="D2413" s="9" t="str">
        <f>IFERROR(LOOKUP(C2413,[1]Expense!$A:$A,[1]Expense!$B:$B),"")</f>
        <v/>
      </c>
      <c r="H2413" s="11"/>
    </row>
    <row r="2414" spans="4:8">
      <c r="D2414" s="9" t="str">
        <f>IFERROR(LOOKUP(C2414,[1]Expense!$A:$A,[1]Expense!$B:$B),"")</f>
        <v/>
      </c>
      <c r="H2414" s="11"/>
    </row>
    <row r="2415" spans="4:8">
      <c r="D2415" s="9" t="str">
        <f>IFERROR(LOOKUP(C2415,[1]Expense!$A:$A,[1]Expense!$B:$B),"")</f>
        <v/>
      </c>
      <c r="E2415" s="11"/>
      <c r="F2415" s="11"/>
      <c r="H2415" s="11"/>
    </row>
    <row r="2416" spans="4:8">
      <c r="D2416" s="9" t="str">
        <f>IFERROR(LOOKUP(C2416,[1]Expense!$A:$A,[1]Expense!$B:$B),"")</f>
        <v/>
      </c>
      <c r="H2416" s="11"/>
    </row>
    <row r="2417" spans="4:8">
      <c r="D2417" s="9" t="str">
        <f>IFERROR(LOOKUP(C2417,[1]Expense!$A:$A,[1]Expense!$B:$B),"")</f>
        <v/>
      </c>
      <c r="H2417" s="11"/>
    </row>
    <row r="2418" spans="4:8">
      <c r="D2418" s="9" t="str">
        <f>IFERROR(LOOKUP(C2418,[1]Expense!$A:$A,[1]Expense!$B:$B),"")</f>
        <v/>
      </c>
      <c r="H2418" s="11"/>
    </row>
    <row r="2419" spans="4:8">
      <c r="D2419" s="9" t="str">
        <f>IFERROR(LOOKUP(C2419,[1]Expense!$A:$A,[1]Expense!$B:$B),"")</f>
        <v/>
      </c>
      <c r="H2419" s="11"/>
    </row>
    <row r="2420" spans="4:8">
      <c r="D2420" s="9" t="str">
        <f>IFERROR(LOOKUP(C2420,[1]Expense!$A:$A,[1]Expense!$B:$B),"")</f>
        <v/>
      </c>
      <c r="H2420" s="11"/>
    </row>
    <row r="2421" spans="4:8">
      <c r="D2421" s="9" t="str">
        <f>IFERROR(LOOKUP(C2421,[1]Expense!$A:$A,[1]Expense!$B:$B),"")</f>
        <v/>
      </c>
      <c r="H2421" s="11"/>
    </row>
    <row r="2422" spans="4:8">
      <c r="D2422" s="9" t="str">
        <f>IFERROR(LOOKUP(C2422,[1]Expense!$A:$A,[1]Expense!$B:$B),"")</f>
        <v/>
      </c>
      <c r="H2422" s="11"/>
    </row>
    <row r="2423" spans="4:8">
      <c r="D2423" s="9" t="str">
        <f>IFERROR(LOOKUP(C2423,[1]Expense!$A:$A,[1]Expense!$B:$B),"")</f>
        <v/>
      </c>
      <c r="H2423" s="11"/>
    </row>
    <row r="2424" spans="4:8">
      <c r="D2424" s="9" t="str">
        <f>IFERROR(LOOKUP(C2424,[1]Expense!$A:$A,[1]Expense!$B:$B),"")</f>
        <v/>
      </c>
      <c r="H2424" s="11"/>
    </row>
    <row r="2425" spans="4:8">
      <c r="D2425" s="9" t="str">
        <f>IFERROR(LOOKUP(C2425,[1]Expense!$A:$A,[1]Expense!$B:$B),"")</f>
        <v/>
      </c>
      <c r="H2425" s="11"/>
    </row>
    <row r="2426" spans="4:8">
      <c r="D2426" s="9" t="str">
        <f>IFERROR(LOOKUP(C2426,[1]Expense!$A:$A,[1]Expense!$B:$B),"")</f>
        <v/>
      </c>
      <c r="H2426" s="11"/>
    </row>
    <row r="2427" spans="4:8">
      <c r="D2427" s="9" t="str">
        <f>IFERROR(LOOKUP(C2427,[1]Expense!$A:$A,[1]Expense!$B:$B),"")</f>
        <v/>
      </c>
      <c r="H2427" s="11"/>
    </row>
    <row r="2428" spans="4:8">
      <c r="D2428" s="9" t="str">
        <f>IFERROR(LOOKUP(C2428,[1]Expense!$A:$A,[1]Expense!$B:$B),"")</f>
        <v/>
      </c>
      <c r="H2428" s="11"/>
    </row>
    <row r="2429" spans="4:8">
      <c r="D2429" s="9" t="str">
        <f>IFERROR(LOOKUP(C2429,[1]Expense!$A:$A,[1]Expense!$B:$B),"")</f>
        <v/>
      </c>
      <c r="H2429" s="11"/>
    </row>
    <row r="2430" spans="4:8">
      <c r="D2430" s="9" t="str">
        <f>IFERROR(LOOKUP(C2430,[1]Expense!$A:$A,[1]Expense!$B:$B),"")</f>
        <v/>
      </c>
      <c r="H2430" s="11"/>
    </row>
    <row r="2431" spans="4:8">
      <c r="D2431" s="9" t="str">
        <f>IFERROR(LOOKUP(C2431,[1]Expense!$A:$A,[1]Expense!$B:$B),"")</f>
        <v/>
      </c>
      <c r="H2431" s="11"/>
    </row>
    <row r="2432" spans="4:8">
      <c r="D2432" s="9" t="str">
        <f>IFERROR(LOOKUP(C2432,[1]Expense!$A:$A,[1]Expense!$B:$B),"")</f>
        <v/>
      </c>
      <c r="H2432" s="11"/>
    </row>
    <row r="2433" spans="4:8">
      <c r="D2433" s="9" t="str">
        <f>IFERROR(LOOKUP(C2433,[1]Expense!$A:$A,[1]Expense!$B:$B),"")</f>
        <v/>
      </c>
      <c r="H2433" s="11"/>
    </row>
    <row r="2434" spans="4:8">
      <c r="D2434" s="9" t="str">
        <f>IFERROR(LOOKUP(C2434,[1]Expense!$A:$A,[1]Expense!$B:$B),"")</f>
        <v/>
      </c>
      <c r="H2434" s="11"/>
    </row>
    <row r="2435" spans="4:8">
      <c r="D2435" s="9" t="str">
        <f>IFERROR(LOOKUP(C2435,[1]Expense!$A:$A,[1]Expense!$B:$B),"")</f>
        <v/>
      </c>
      <c r="H2435" s="11"/>
    </row>
    <row r="2436" spans="4:8">
      <c r="D2436" s="9" t="str">
        <f>IFERROR(LOOKUP(C2436,[1]Expense!$A:$A,[1]Expense!$B:$B),"")</f>
        <v/>
      </c>
      <c r="H2436" s="11"/>
    </row>
    <row r="2437" spans="4:8">
      <c r="D2437" s="9" t="str">
        <f>IFERROR(LOOKUP(C2437,[1]Expense!$A:$A,[1]Expense!$B:$B),"")</f>
        <v/>
      </c>
      <c r="H2437" s="11"/>
    </row>
    <row r="2438" spans="4:8">
      <c r="D2438" s="9" t="str">
        <f>IFERROR(LOOKUP(C2438,[1]Expense!$A:$A,[1]Expense!$B:$B),"")</f>
        <v/>
      </c>
      <c r="H2438" s="11"/>
    </row>
    <row r="2439" spans="4:8">
      <c r="D2439" s="9" t="str">
        <f>IFERROR(LOOKUP(C2439,[1]Expense!$A:$A,[1]Expense!$B:$B),"")</f>
        <v/>
      </c>
      <c r="H2439" s="11"/>
    </row>
    <row r="2440" spans="4:8">
      <c r="D2440" s="9" t="str">
        <f>IFERROR(LOOKUP(C2440,[1]Expense!$A:$A,[1]Expense!$B:$B),"")</f>
        <v/>
      </c>
      <c r="H2440" s="11"/>
    </row>
    <row r="2441" spans="4:8">
      <c r="D2441" s="9" t="str">
        <f>IFERROR(LOOKUP(C2441,[1]Expense!$A:$A,[1]Expense!$B:$B),"")</f>
        <v/>
      </c>
      <c r="H2441" s="11"/>
    </row>
    <row r="2442" spans="4:8">
      <c r="D2442" s="9" t="str">
        <f>IFERROR(LOOKUP(C2442,[1]Expense!$A:$A,[1]Expense!$B:$B),"")</f>
        <v/>
      </c>
      <c r="H2442" s="11"/>
    </row>
    <row r="2443" spans="4:8">
      <c r="D2443" s="9" t="str">
        <f>IFERROR(LOOKUP(C2443,[1]Expense!$A:$A,[1]Expense!$B:$B),"")</f>
        <v/>
      </c>
      <c r="H2443" s="11"/>
    </row>
    <row r="2444" spans="4:8">
      <c r="D2444" s="9" t="str">
        <f>IFERROR(LOOKUP(C2444,[1]Expense!$A:$A,[1]Expense!$B:$B),"")</f>
        <v/>
      </c>
      <c r="H2444" s="11"/>
    </row>
    <row r="2445" spans="4:8">
      <c r="D2445" s="9" t="str">
        <f>IFERROR(LOOKUP(C2445,[1]Expense!$A:$A,[1]Expense!$B:$B),"")</f>
        <v/>
      </c>
      <c r="H2445" s="11"/>
    </row>
    <row r="2446" spans="4:8">
      <c r="D2446" s="9" t="str">
        <f>IFERROR(LOOKUP(C2446,[1]Expense!$A:$A,[1]Expense!$B:$B),"")</f>
        <v/>
      </c>
      <c r="H2446" s="11"/>
    </row>
    <row r="2447" spans="4:8">
      <c r="D2447" s="9" t="str">
        <f>IFERROR(LOOKUP(C2447,[1]Expense!$A:$A,[1]Expense!$B:$B),"")</f>
        <v/>
      </c>
      <c r="H2447" s="11"/>
    </row>
    <row r="2448" spans="4:8">
      <c r="D2448" s="9" t="str">
        <f>IFERROR(LOOKUP(C2448,[1]Expense!$A:$A,[1]Expense!$B:$B),"")</f>
        <v/>
      </c>
      <c r="H2448" s="11"/>
    </row>
    <row r="2449" spans="4:8">
      <c r="D2449" s="9" t="str">
        <f>IFERROR(LOOKUP(C2449,[1]Expense!$A:$A,[1]Expense!$B:$B),"")</f>
        <v/>
      </c>
      <c r="H2449" s="11"/>
    </row>
    <row r="2450" spans="4:8">
      <c r="D2450" s="9" t="str">
        <f>IFERROR(LOOKUP(C2450,[1]Expense!$A:$A,[1]Expense!$B:$B),"")</f>
        <v/>
      </c>
      <c r="H2450" s="11"/>
    </row>
    <row r="2451" spans="4:8">
      <c r="D2451" s="9" t="str">
        <f>IFERROR(LOOKUP(C2451,[1]Expense!$A:$A,[1]Expense!$B:$B),"")</f>
        <v/>
      </c>
      <c r="H2451" s="11"/>
    </row>
    <row r="2452" spans="4:8">
      <c r="D2452" s="9" t="str">
        <f>IFERROR(LOOKUP(C2452,[1]Expense!$A:$A,[1]Expense!$B:$B),"")</f>
        <v/>
      </c>
      <c r="H2452" s="11"/>
    </row>
    <row r="2453" spans="4:8">
      <c r="D2453" s="9" t="str">
        <f>IFERROR(LOOKUP(C2453,[1]Expense!$A:$A,[1]Expense!$B:$B),"")</f>
        <v/>
      </c>
      <c r="H2453" s="11"/>
    </row>
    <row r="2454" spans="4:8">
      <c r="D2454" s="9" t="str">
        <f>IFERROR(LOOKUP(C2454,[1]Expense!$A:$A,[1]Expense!$B:$B),"")</f>
        <v/>
      </c>
      <c r="H2454" s="11"/>
    </row>
    <row r="2455" spans="4:8">
      <c r="D2455" s="9" t="str">
        <f>IFERROR(LOOKUP(C2455,[1]Expense!$A:$A,[1]Expense!$B:$B),"")</f>
        <v/>
      </c>
      <c r="H2455" s="11"/>
    </row>
    <row r="2456" spans="4:8">
      <c r="D2456" s="9" t="str">
        <f>IFERROR(LOOKUP(C2456,[1]Expense!$A:$A,[1]Expense!$B:$B),"")</f>
        <v/>
      </c>
      <c r="H2456" s="11"/>
    </row>
    <row r="2457" spans="4:8">
      <c r="D2457" s="9" t="str">
        <f>IFERROR(LOOKUP(C2457,[1]Expense!$A:$A,[1]Expense!$B:$B),"")</f>
        <v/>
      </c>
      <c r="H2457" s="11"/>
    </row>
    <row r="2458" spans="4:8">
      <c r="D2458" s="9" t="str">
        <f>IFERROR(LOOKUP(C2458,[1]Expense!$A:$A,[1]Expense!$B:$B),"")</f>
        <v/>
      </c>
      <c r="H2458" s="11"/>
    </row>
    <row r="2459" spans="4:8">
      <c r="D2459" s="9" t="str">
        <f>IFERROR(LOOKUP(C2459,[1]Expense!$A:$A,[1]Expense!$B:$B),"")</f>
        <v/>
      </c>
      <c r="H2459" s="11"/>
    </row>
    <row r="2460" spans="4:8">
      <c r="D2460" s="9" t="str">
        <f>IFERROR(LOOKUP(C2460,[1]Expense!$A:$A,[1]Expense!$B:$B),"")</f>
        <v/>
      </c>
      <c r="H2460" s="11"/>
    </row>
    <row r="2461" spans="4:8">
      <c r="D2461" s="9" t="str">
        <f>IFERROR(LOOKUP(C2461,[1]Expense!$A:$A,[1]Expense!$B:$B),"")</f>
        <v/>
      </c>
      <c r="H2461" s="11"/>
    </row>
    <row r="2462" spans="4:8">
      <c r="D2462" s="9" t="str">
        <f>IFERROR(LOOKUP(C2462,[1]Expense!$A:$A,[1]Expense!$B:$B),"")</f>
        <v/>
      </c>
      <c r="H2462" s="11"/>
    </row>
    <row r="2463" spans="4:8">
      <c r="D2463" s="9" t="str">
        <f>IFERROR(LOOKUP(C2463,[1]Expense!$A:$A,[1]Expense!$B:$B),"")</f>
        <v/>
      </c>
      <c r="H2463" s="11"/>
    </row>
    <row r="2464" spans="4:8">
      <c r="D2464" s="9" t="str">
        <f>IFERROR(LOOKUP(C2464,[1]Expense!$A:$A,[1]Expense!$B:$B),"")</f>
        <v/>
      </c>
      <c r="H2464" s="11"/>
    </row>
    <row r="2465" spans="4:8">
      <c r="D2465" s="9" t="str">
        <f>IFERROR(LOOKUP(C2465,[1]Expense!$A:$A,[1]Expense!$B:$B),"")</f>
        <v/>
      </c>
      <c r="H2465" s="11"/>
    </row>
    <row r="2466" spans="4:8">
      <c r="D2466" s="9" t="str">
        <f>IFERROR(LOOKUP(C2466,[1]Expense!$A:$A,[1]Expense!$B:$B),"")</f>
        <v/>
      </c>
      <c r="H2466" s="11"/>
    </row>
    <row r="2467" spans="4:8">
      <c r="D2467" s="9" t="str">
        <f>IFERROR(LOOKUP(C2467,[1]Expense!$A:$A,[1]Expense!$B:$B),"")</f>
        <v/>
      </c>
      <c r="H2467" s="11"/>
    </row>
    <row r="2468" spans="4:8">
      <c r="D2468" s="9" t="str">
        <f>IFERROR(LOOKUP(C2468,[1]Expense!$A:$A,[1]Expense!$B:$B),"")</f>
        <v/>
      </c>
      <c r="H2468" s="11"/>
    </row>
    <row r="2469" spans="4:8">
      <c r="D2469" s="9" t="str">
        <f>IFERROR(LOOKUP(C2469,[1]Expense!$A:$A,[1]Expense!$B:$B),"")</f>
        <v/>
      </c>
      <c r="H2469" s="11"/>
    </row>
    <row r="2470" spans="4:8">
      <c r="D2470" s="9" t="str">
        <f>IFERROR(LOOKUP(C2470,[1]Expense!$A:$A,[1]Expense!$B:$B),"")</f>
        <v/>
      </c>
      <c r="H2470" s="11"/>
    </row>
    <row r="2471" spans="4:8">
      <c r="D2471" s="9" t="str">
        <f>IFERROR(LOOKUP(C2471,[1]Expense!$A:$A,[1]Expense!$B:$B),"")</f>
        <v/>
      </c>
      <c r="H2471" s="11"/>
    </row>
    <row r="2472" spans="4:8">
      <c r="D2472" s="9" t="str">
        <f>IFERROR(LOOKUP(C2472,[1]Expense!$A:$A,[1]Expense!$B:$B),"")</f>
        <v/>
      </c>
      <c r="H2472" s="11"/>
    </row>
    <row r="2473" spans="4:8">
      <c r="D2473" s="9" t="str">
        <f>IFERROR(LOOKUP(C2473,[1]Expense!$A:$A,[1]Expense!$B:$B),"")</f>
        <v/>
      </c>
      <c r="H2473" s="11"/>
    </row>
    <row r="2474" spans="4:8">
      <c r="D2474" s="9" t="str">
        <f>IFERROR(LOOKUP(C2474,[1]Expense!$A:$A,[1]Expense!$B:$B),"")</f>
        <v/>
      </c>
      <c r="H2474" s="11"/>
    </row>
    <row r="2475" spans="4:8">
      <c r="D2475" s="9" t="str">
        <f>IFERROR(LOOKUP(C2475,[1]Expense!$A:$A,[1]Expense!$B:$B),"")</f>
        <v/>
      </c>
      <c r="H2475" s="11"/>
    </row>
    <row r="2476" spans="4:8">
      <c r="D2476" s="9" t="str">
        <f>IFERROR(LOOKUP(C2476,[1]Expense!$A:$A,[1]Expense!$B:$B),"")</f>
        <v/>
      </c>
      <c r="H2476" s="11"/>
    </row>
    <row r="2477" spans="4:8">
      <c r="D2477" s="9" t="str">
        <f>IFERROR(LOOKUP(C2477,[1]Expense!$A:$A,[1]Expense!$B:$B),"")</f>
        <v/>
      </c>
      <c r="H2477" s="11"/>
    </row>
    <row r="2478" spans="4:8">
      <c r="D2478" s="9" t="str">
        <f>IFERROR(LOOKUP(C2478,[1]Expense!$A:$A,[1]Expense!$B:$B),"")</f>
        <v/>
      </c>
      <c r="H2478" s="11"/>
    </row>
    <row r="2479" spans="4:8">
      <c r="D2479" s="9" t="str">
        <f>IFERROR(LOOKUP(C2479,[1]Expense!$A:$A,[1]Expense!$B:$B),"")</f>
        <v/>
      </c>
      <c r="H2479" s="11"/>
    </row>
    <row r="2480" spans="4:8">
      <c r="D2480" s="9" t="str">
        <f>IFERROR(LOOKUP(C2480,[1]Expense!$A:$A,[1]Expense!$B:$B),"")</f>
        <v/>
      </c>
      <c r="H2480" s="11"/>
    </row>
    <row r="2481" spans="4:8">
      <c r="D2481" s="9" t="str">
        <f>IFERROR(LOOKUP(C2481,[1]Expense!$A:$A,[1]Expense!$B:$B),"")</f>
        <v/>
      </c>
      <c r="H2481" s="11"/>
    </row>
    <row r="2482" spans="4:8">
      <c r="D2482" s="9" t="str">
        <f>IFERROR(LOOKUP(C2482,[1]Expense!$A:$A,[1]Expense!$B:$B),"")</f>
        <v/>
      </c>
      <c r="H2482" s="11"/>
    </row>
    <row r="2483" spans="4:8">
      <c r="D2483" s="9" t="str">
        <f>IFERROR(LOOKUP(C2483,[1]Expense!$A:$A,[1]Expense!$B:$B),"")</f>
        <v/>
      </c>
      <c r="H2483" s="11"/>
    </row>
    <row r="2484" spans="4:8">
      <c r="D2484" s="9" t="str">
        <f>IFERROR(LOOKUP(C2484,[1]Expense!$A:$A,[1]Expense!$B:$B),"")</f>
        <v/>
      </c>
      <c r="E2484" s="11"/>
      <c r="F2484" s="11"/>
      <c r="H2484" s="11"/>
    </row>
    <row r="2485" spans="4:8">
      <c r="D2485" s="9" t="str">
        <f>IFERROR(LOOKUP(C2485,[1]Expense!$A:$A,[1]Expense!$B:$B),"")</f>
        <v/>
      </c>
      <c r="H2485" s="11"/>
    </row>
    <row r="2486" spans="4:8">
      <c r="D2486" s="9" t="str">
        <f>IFERROR(LOOKUP(C2486,[1]Expense!$A:$A,[1]Expense!$B:$B),"")</f>
        <v/>
      </c>
      <c r="H2486" s="11"/>
    </row>
    <row r="2487" spans="4:8">
      <c r="D2487" s="9" t="str">
        <f>IFERROR(LOOKUP(C2487,[1]Expense!$A:$A,[1]Expense!$B:$B),"")</f>
        <v/>
      </c>
      <c r="H2487" s="11"/>
    </row>
    <row r="2488" spans="4:8">
      <c r="D2488" s="9" t="str">
        <f>IFERROR(LOOKUP(C2488,[1]Expense!$A:$A,[1]Expense!$B:$B),"")</f>
        <v/>
      </c>
      <c r="H2488" s="11"/>
    </row>
    <row r="2489" spans="4:8">
      <c r="D2489" s="9" t="str">
        <f>IFERROR(LOOKUP(C2489,[1]Expense!$A:$A,[1]Expense!$B:$B),"")</f>
        <v/>
      </c>
      <c r="H2489" s="11"/>
    </row>
    <row r="2490" spans="4:8">
      <c r="D2490" s="9" t="str">
        <f>IFERROR(LOOKUP(C2490,[1]Expense!$A:$A,[1]Expense!$B:$B),"")</f>
        <v/>
      </c>
      <c r="H2490" s="11"/>
    </row>
    <row r="2491" spans="4:8">
      <c r="D2491" s="9" t="str">
        <f>IFERROR(LOOKUP(C2491,[1]Expense!$A:$A,[1]Expense!$B:$B),"")</f>
        <v/>
      </c>
      <c r="H2491" s="11"/>
    </row>
    <row r="2492" spans="4:8">
      <c r="D2492" s="9" t="str">
        <f>IFERROR(LOOKUP(C2492,[1]Expense!$A:$A,[1]Expense!$B:$B),"")</f>
        <v/>
      </c>
      <c r="H2492" s="11"/>
    </row>
    <row r="2493" spans="4:8">
      <c r="D2493" s="9" t="str">
        <f>IFERROR(LOOKUP(C2493,[1]Expense!$A:$A,[1]Expense!$B:$B),"")</f>
        <v/>
      </c>
      <c r="H2493" s="11"/>
    </row>
    <row r="2494" spans="4:8">
      <c r="D2494" s="9" t="str">
        <f>IFERROR(LOOKUP(C2494,[1]Expense!$A:$A,[1]Expense!$B:$B),"")</f>
        <v/>
      </c>
      <c r="H2494" s="11"/>
    </row>
    <row r="2495" spans="4:8">
      <c r="D2495" s="9" t="str">
        <f>IFERROR(LOOKUP(C2495,[1]Expense!$A:$A,[1]Expense!$B:$B),"")</f>
        <v/>
      </c>
      <c r="H2495" s="11"/>
    </row>
    <row r="2496" spans="4:8">
      <c r="D2496" s="9" t="str">
        <f>IFERROR(LOOKUP(C2496,[1]Expense!$A:$A,[1]Expense!$B:$B),"")</f>
        <v/>
      </c>
      <c r="H2496" s="11"/>
    </row>
    <row r="2497" spans="4:8">
      <c r="D2497" s="9" t="str">
        <f>IFERROR(LOOKUP(C2497,[1]Expense!$A:$A,[1]Expense!$B:$B),"")</f>
        <v/>
      </c>
      <c r="H2497" s="11"/>
    </row>
    <row r="2498" spans="4:8">
      <c r="D2498" s="9" t="str">
        <f>IFERROR(LOOKUP(C2498,[1]Expense!$A:$A,[1]Expense!$B:$B),"")</f>
        <v/>
      </c>
      <c r="H2498" s="11"/>
    </row>
    <row r="2499" spans="4:8">
      <c r="D2499" s="9" t="str">
        <f>IFERROR(LOOKUP(C2499,[1]Expense!$A:$A,[1]Expense!$B:$B),"")</f>
        <v/>
      </c>
      <c r="H2499" s="11"/>
    </row>
    <row r="2500" spans="4:8">
      <c r="D2500" s="9" t="str">
        <f>IFERROR(LOOKUP(C2500,[1]Expense!$A:$A,[1]Expense!$B:$B),"")</f>
        <v/>
      </c>
      <c r="H2500" s="11"/>
    </row>
    <row r="2501" spans="4:8">
      <c r="D2501" s="9" t="str">
        <f>IFERROR(LOOKUP(C2501,[1]Expense!$A:$A,[1]Expense!$B:$B),"")</f>
        <v/>
      </c>
      <c r="H2501" s="11"/>
    </row>
    <row r="2502" spans="4:8">
      <c r="D2502" s="9" t="str">
        <f>IFERROR(LOOKUP(C2502,[1]Expense!$A:$A,[1]Expense!$B:$B),"")</f>
        <v/>
      </c>
      <c r="H2502" s="11"/>
    </row>
    <row r="2503" spans="4:8">
      <c r="D2503" s="9" t="str">
        <f>IFERROR(LOOKUP(C2503,[1]Expense!$A:$A,[1]Expense!$B:$B),"")</f>
        <v/>
      </c>
      <c r="H2503" s="11"/>
    </row>
    <row r="2504" spans="4:8">
      <c r="D2504" s="9" t="str">
        <f>IFERROR(LOOKUP(C2504,[1]Expense!$A:$A,[1]Expense!$B:$B),"")</f>
        <v/>
      </c>
      <c r="H2504" s="11"/>
    </row>
    <row r="2505" spans="4:8">
      <c r="D2505" s="9" t="str">
        <f>IFERROR(LOOKUP(C2505,[1]Expense!$A:$A,[1]Expense!$B:$B),"")</f>
        <v/>
      </c>
      <c r="H2505" s="11"/>
    </row>
    <row r="2506" spans="4:8">
      <c r="D2506" s="9" t="str">
        <f>IFERROR(LOOKUP(C2506,[1]Expense!$A:$A,[1]Expense!$B:$B),"")</f>
        <v/>
      </c>
      <c r="H2506" s="11"/>
    </row>
    <row r="2507" spans="4:8">
      <c r="D2507" s="9" t="str">
        <f>IFERROR(LOOKUP(C2507,[1]Expense!$A:$A,[1]Expense!$B:$B),"")</f>
        <v/>
      </c>
      <c r="H2507" s="11"/>
    </row>
    <row r="2508" spans="4:8">
      <c r="D2508" s="9" t="str">
        <f>IFERROR(LOOKUP(C2508,[1]Expense!$A:$A,[1]Expense!$B:$B),"")</f>
        <v/>
      </c>
      <c r="H2508" s="11"/>
    </row>
    <row r="2509" spans="4:8">
      <c r="D2509" s="9" t="str">
        <f>IFERROR(LOOKUP(C2509,[1]Expense!$A:$A,[1]Expense!$B:$B),"")</f>
        <v/>
      </c>
      <c r="H2509" s="11"/>
    </row>
    <row r="2510" spans="4:8">
      <c r="D2510" s="9" t="str">
        <f>IFERROR(LOOKUP(C2510,[1]Expense!$A:$A,[1]Expense!$B:$B),"")</f>
        <v/>
      </c>
      <c r="H2510" s="11"/>
    </row>
    <row r="2511" spans="4:8">
      <c r="D2511" s="9" t="str">
        <f>IFERROR(LOOKUP(C2511,[1]Expense!$A:$A,[1]Expense!$B:$B),"")</f>
        <v/>
      </c>
      <c r="H2511" s="11"/>
    </row>
    <row r="2512" spans="4:8">
      <c r="D2512" s="9" t="str">
        <f>IFERROR(LOOKUP(C2512,[1]Expense!$A:$A,[1]Expense!$B:$B),"")</f>
        <v/>
      </c>
      <c r="H2512" s="11"/>
    </row>
    <row r="2513" spans="4:8">
      <c r="D2513" s="9" t="str">
        <f>IFERROR(LOOKUP(C2513,[1]Expense!$A:$A,[1]Expense!$B:$B),"")</f>
        <v/>
      </c>
      <c r="H2513" s="11"/>
    </row>
    <row r="2514" spans="4:8">
      <c r="D2514" s="9" t="str">
        <f>IFERROR(LOOKUP(C2514,[1]Expense!$A:$A,[1]Expense!$B:$B),"")</f>
        <v/>
      </c>
      <c r="H2514" s="11"/>
    </row>
    <row r="2515" spans="4:8">
      <c r="D2515" s="9" t="str">
        <f>IFERROR(LOOKUP(C2515,[1]Expense!$A:$A,[1]Expense!$B:$B),"")</f>
        <v/>
      </c>
      <c r="H2515" s="11"/>
    </row>
    <row r="2516" spans="4:8">
      <c r="D2516" s="9" t="str">
        <f>IFERROR(LOOKUP(C2516,[1]Expense!$A:$A,[1]Expense!$B:$B),"")</f>
        <v/>
      </c>
      <c r="H2516" s="11"/>
    </row>
    <row r="2517" spans="4:8">
      <c r="D2517" s="9" t="str">
        <f>IFERROR(LOOKUP(C2517,[1]Expense!$A:$A,[1]Expense!$B:$B),"")</f>
        <v/>
      </c>
      <c r="H2517" s="11"/>
    </row>
    <row r="2518" spans="4:8">
      <c r="D2518" s="9" t="str">
        <f>IFERROR(LOOKUP(C2518,[1]Expense!$A:$A,[1]Expense!$B:$B),"")</f>
        <v/>
      </c>
      <c r="H2518" s="11"/>
    </row>
    <row r="2519" spans="4:8">
      <c r="D2519" s="9" t="str">
        <f>IFERROR(LOOKUP(C2519,[1]Expense!$A:$A,[1]Expense!$B:$B),"")</f>
        <v/>
      </c>
      <c r="H2519" s="11"/>
    </row>
    <row r="2520" spans="4:8">
      <c r="D2520" s="9" t="str">
        <f>IFERROR(LOOKUP(C2520,[1]Expense!$A:$A,[1]Expense!$B:$B),"")</f>
        <v/>
      </c>
      <c r="H2520" s="11"/>
    </row>
    <row r="2521" spans="4:8">
      <c r="D2521" s="9" t="str">
        <f>IFERROR(LOOKUP(C2521,[1]Expense!$A:$A,[1]Expense!$B:$B),"")</f>
        <v/>
      </c>
      <c r="H2521" s="11"/>
    </row>
    <row r="2522" spans="4:8">
      <c r="D2522" s="9" t="str">
        <f>IFERROR(LOOKUP(C2522,[1]Expense!$A:$A,[1]Expense!$B:$B),"")</f>
        <v/>
      </c>
      <c r="H2522" s="11"/>
    </row>
    <row r="2523" spans="4:8">
      <c r="D2523" s="9" t="str">
        <f>IFERROR(LOOKUP(C2523,[1]Expense!$A:$A,[1]Expense!$B:$B),"")</f>
        <v/>
      </c>
      <c r="H2523" s="11"/>
    </row>
    <row r="2524" spans="4:8">
      <c r="D2524" s="9" t="str">
        <f>IFERROR(LOOKUP(C2524,[1]Expense!$A:$A,[1]Expense!$B:$B),"")</f>
        <v/>
      </c>
      <c r="G2524" s="22"/>
      <c r="H2524" s="11"/>
    </row>
    <row r="2525" spans="4:8">
      <c r="D2525" s="9" t="str">
        <f>IFERROR(LOOKUP(C2525,[1]Expense!$A:$A,[1]Expense!$B:$B),"")</f>
        <v/>
      </c>
      <c r="G2525" s="22"/>
      <c r="H2525" s="11"/>
    </row>
    <row r="2526" spans="4:8">
      <c r="D2526" s="9" t="str">
        <f>IFERROR(LOOKUP(C2526,[1]Expense!$A:$A,[1]Expense!$B:$B),"")</f>
        <v/>
      </c>
      <c r="G2526" s="22"/>
      <c r="H2526" s="11"/>
    </row>
    <row r="2527" spans="4:8">
      <c r="D2527" s="9" t="str">
        <f>IFERROR(LOOKUP(C2527,[1]Expense!$A:$A,[1]Expense!$B:$B),"")</f>
        <v/>
      </c>
      <c r="G2527" s="22"/>
      <c r="H2527" s="11"/>
    </row>
    <row r="2528" spans="4:8">
      <c r="D2528" s="9" t="str">
        <f>IFERROR(LOOKUP(C2528,[1]Expense!$A:$A,[1]Expense!$B:$B),"")</f>
        <v/>
      </c>
      <c r="G2528" s="22"/>
      <c r="H2528" s="11"/>
    </row>
    <row r="2529" spans="4:8">
      <c r="D2529" s="9" t="str">
        <f>IFERROR(LOOKUP(C2529,[1]Expense!$A:$A,[1]Expense!$B:$B),"")</f>
        <v/>
      </c>
      <c r="G2529" s="22"/>
      <c r="H2529" s="11"/>
    </row>
    <row r="2530" spans="4:8">
      <c r="D2530" s="9" t="str">
        <f>IFERROR(LOOKUP(C2530,[1]Expense!$A:$A,[1]Expense!$B:$B),"")</f>
        <v/>
      </c>
      <c r="E2530" s="11"/>
      <c r="F2530" s="11"/>
      <c r="G2530" s="22"/>
      <c r="H2530" s="11"/>
    </row>
    <row r="2531" spans="4:8">
      <c r="D2531" s="9" t="str">
        <f>IFERROR(LOOKUP(C2531,[1]Expense!$A:$A,[1]Expense!$B:$B),"")</f>
        <v/>
      </c>
      <c r="E2531" s="11"/>
      <c r="F2531" s="11"/>
      <c r="G2531" s="22"/>
      <c r="H2531" s="11"/>
    </row>
    <row r="2532" spans="4:8">
      <c r="D2532" s="9" t="str">
        <f>IFERROR(LOOKUP(C2532,[1]Expense!$A:$A,[1]Expense!$B:$B),"")</f>
        <v/>
      </c>
      <c r="E2532" s="11"/>
      <c r="F2532" s="11"/>
      <c r="G2532" s="22"/>
      <c r="H2532" s="11"/>
    </row>
    <row r="2533" spans="4:8">
      <c r="D2533" s="9" t="str">
        <f>IFERROR(LOOKUP(C2533,[1]Expense!$A:$A,[1]Expense!$B:$B),"")</f>
        <v/>
      </c>
      <c r="E2533" s="11"/>
      <c r="F2533" s="11"/>
      <c r="G2533" s="22"/>
      <c r="H2533" s="11"/>
    </row>
    <row r="2534" spans="4:8">
      <c r="D2534" s="9" t="str">
        <f>IFERROR(LOOKUP(C2534,[1]Expense!$A:$A,[1]Expense!$B:$B),"")</f>
        <v/>
      </c>
      <c r="E2534" s="11"/>
      <c r="F2534" s="11"/>
      <c r="G2534" s="22"/>
      <c r="H2534" s="11"/>
    </row>
    <row r="2535" spans="4:8">
      <c r="D2535" s="9" t="str">
        <f>IFERROR(LOOKUP(C2535,[1]Expense!$A:$A,[1]Expense!$B:$B),"")</f>
        <v/>
      </c>
      <c r="E2535" s="11"/>
      <c r="F2535" s="11"/>
      <c r="G2535" s="22"/>
      <c r="H2535" s="11"/>
    </row>
    <row r="2536" spans="4:8">
      <c r="D2536" s="9" t="str">
        <f>IFERROR(LOOKUP(C2536,[1]Expense!$A:$A,[1]Expense!$B:$B),"")</f>
        <v/>
      </c>
      <c r="E2536" s="11"/>
      <c r="F2536" s="11"/>
      <c r="H2536" s="11"/>
    </row>
    <row r="2537" spans="4:8">
      <c r="D2537" s="9" t="str">
        <f>IFERROR(LOOKUP(C2537,[1]Expense!$A:$A,[1]Expense!$B:$B),"")</f>
        <v/>
      </c>
      <c r="H2537" s="11"/>
    </row>
    <row r="2538" spans="4:8">
      <c r="D2538" s="9" t="str">
        <f>IFERROR(LOOKUP(C2538,[1]Expense!$A:$A,[1]Expense!$B:$B),"")</f>
        <v/>
      </c>
      <c r="H2538" s="11"/>
    </row>
    <row r="2539" spans="4:8">
      <c r="D2539" s="9" t="str">
        <f>IFERROR(LOOKUP(C2539,[1]Expense!$A:$A,[1]Expense!$B:$B),"")</f>
        <v/>
      </c>
      <c r="H2539" s="11"/>
    </row>
    <row r="2540" spans="4:8">
      <c r="D2540" s="9" t="str">
        <f>IFERROR(LOOKUP(C2540,[1]Expense!$A:$A,[1]Expense!$B:$B),"")</f>
        <v/>
      </c>
      <c r="H2540" s="11"/>
    </row>
    <row r="2541" spans="4:8">
      <c r="D2541" s="9" t="str">
        <f>IFERROR(LOOKUP(C2541,[1]Expense!$A:$A,[1]Expense!$B:$B),"")</f>
        <v/>
      </c>
      <c r="E2541" s="11"/>
      <c r="F2541" s="11"/>
      <c r="H2541" s="11"/>
    </row>
    <row r="2542" spans="4:8">
      <c r="D2542" s="9" t="str">
        <f>IFERROR(LOOKUP(C2542,[1]Expense!$A:$A,[1]Expense!$B:$B),"")</f>
        <v/>
      </c>
      <c r="E2542" s="11"/>
      <c r="F2542" s="11"/>
      <c r="H2542" s="11"/>
    </row>
    <row r="2543" spans="4:8">
      <c r="D2543" s="9" t="str">
        <f>IFERROR(LOOKUP(C2543,[1]Expense!$A:$A,[1]Expense!$B:$B),"")</f>
        <v/>
      </c>
      <c r="E2543" s="11"/>
      <c r="F2543" s="11"/>
      <c r="H2543" s="11"/>
    </row>
    <row r="2544" spans="4:8">
      <c r="D2544" s="9" t="str">
        <f>IFERROR(LOOKUP(C2544,[1]Expense!$A:$A,[1]Expense!$B:$B),"")</f>
        <v/>
      </c>
      <c r="E2544" s="11"/>
      <c r="F2544" s="11"/>
      <c r="H2544" s="11"/>
    </row>
    <row r="2545" spans="4:8">
      <c r="D2545" s="9" t="str">
        <f>IFERROR(LOOKUP(C2545,[1]Expense!$A:$A,[1]Expense!$B:$B),"")</f>
        <v/>
      </c>
      <c r="E2545" s="11"/>
      <c r="F2545" s="11"/>
      <c r="H2545" s="11"/>
    </row>
    <row r="2546" spans="4:8">
      <c r="D2546" s="9" t="str">
        <f>IFERROR(LOOKUP(C2546,[1]Expense!$A:$A,[1]Expense!$B:$B),"")</f>
        <v/>
      </c>
      <c r="H2546" s="11"/>
    </row>
    <row r="2547" spans="4:8">
      <c r="D2547" s="9" t="str">
        <f>IFERROR(LOOKUP(C2547,[1]Expense!$A:$A,[1]Expense!$B:$B),"")</f>
        <v/>
      </c>
      <c r="H2547" s="11"/>
    </row>
    <row r="2548" spans="4:8">
      <c r="D2548" s="9" t="str">
        <f>IFERROR(LOOKUP(C2548,[1]Expense!$A:$A,[1]Expense!$B:$B),"")</f>
        <v/>
      </c>
      <c r="H2548" s="11"/>
    </row>
    <row r="2549" spans="4:8">
      <c r="D2549" s="9" t="str">
        <f>IFERROR(LOOKUP(C2549,[1]Expense!$A:$A,[1]Expense!$B:$B),"")</f>
        <v/>
      </c>
      <c r="H2549" s="11"/>
    </row>
    <row r="2550" spans="4:8">
      <c r="D2550" s="9" t="str">
        <f>IFERROR(LOOKUP(C2550,[1]Expense!$A:$A,[1]Expense!$B:$B),"")</f>
        <v/>
      </c>
      <c r="H2550" s="11"/>
    </row>
    <row r="2551" spans="4:8">
      <c r="D2551" s="9" t="str">
        <f>IFERROR(LOOKUP(C2551,[1]Expense!$A:$A,[1]Expense!$B:$B),"")</f>
        <v/>
      </c>
      <c r="H2551" s="11"/>
    </row>
    <row r="2552" spans="4:8">
      <c r="D2552" s="9" t="str">
        <f>IFERROR(LOOKUP(C2552,[1]Expense!$A:$A,[1]Expense!$B:$B),"")</f>
        <v/>
      </c>
      <c r="H2552" s="11"/>
    </row>
    <row r="2553" spans="4:8">
      <c r="D2553" s="9" t="str">
        <f>IFERROR(LOOKUP(C2553,[1]Expense!$A:$A,[1]Expense!$B:$B),"")</f>
        <v/>
      </c>
      <c r="H2553" s="11"/>
    </row>
    <row r="2554" spans="4:8">
      <c r="D2554" s="9" t="str">
        <f>IFERROR(LOOKUP(C2554,[1]Expense!$A:$A,[1]Expense!$B:$B),"")</f>
        <v/>
      </c>
      <c r="H2554" s="11"/>
    </row>
    <row r="2555" spans="4:8">
      <c r="D2555" s="9" t="str">
        <f>IFERROR(LOOKUP(C2555,[1]Expense!$A:$A,[1]Expense!$B:$B),"")</f>
        <v/>
      </c>
      <c r="H2555" s="11"/>
    </row>
    <row r="2556" spans="4:8">
      <c r="D2556" s="9" t="str">
        <f>IFERROR(LOOKUP(C2556,[1]Expense!$A:$A,[1]Expense!$B:$B),"")</f>
        <v/>
      </c>
      <c r="H2556" s="11"/>
    </row>
    <row r="2557" spans="4:8">
      <c r="D2557" s="9" t="str">
        <f>IFERROR(LOOKUP(C2557,[1]Expense!$A:$A,[1]Expense!$B:$B),"")</f>
        <v/>
      </c>
      <c r="H2557" s="11"/>
    </row>
    <row r="2558" spans="4:8">
      <c r="D2558" s="9" t="str">
        <f>IFERROR(LOOKUP(C2558,[1]Expense!$A:$A,[1]Expense!$B:$B),"")</f>
        <v/>
      </c>
      <c r="H2558" s="11"/>
    </row>
    <row r="2559" spans="4:8">
      <c r="D2559" s="9" t="str">
        <f>IFERROR(LOOKUP(C2559,[1]Expense!$A:$A,[1]Expense!$B:$B),"")</f>
        <v/>
      </c>
      <c r="H2559" s="11"/>
    </row>
    <row r="2560" spans="4:8">
      <c r="D2560" s="9" t="str">
        <f>IFERROR(LOOKUP(C2560,[1]Expense!$A:$A,[1]Expense!$B:$B),"")</f>
        <v/>
      </c>
      <c r="H2560" s="11"/>
    </row>
    <row r="2561" spans="4:8">
      <c r="D2561" s="9" t="str">
        <f>IFERROR(LOOKUP(C2561,[1]Expense!$A:$A,[1]Expense!$B:$B),"")</f>
        <v/>
      </c>
      <c r="H2561" s="11"/>
    </row>
    <row r="2562" spans="4:8">
      <c r="D2562" s="9" t="str">
        <f>IFERROR(LOOKUP(C2562,[1]Expense!$A:$A,[1]Expense!$B:$B),"")</f>
        <v/>
      </c>
      <c r="H2562" s="11"/>
    </row>
    <row r="2563" spans="4:8">
      <c r="D2563" s="9" t="str">
        <f>IFERROR(LOOKUP(C2563,[1]Expense!$A:$A,[1]Expense!$B:$B),"")</f>
        <v/>
      </c>
      <c r="H2563" s="11"/>
    </row>
    <row r="2564" spans="4:8">
      <c r="D2564" s="9" t="str">
        <f>IFERROR(LOOKUP(C2564,[1]Expense!$A:$A,[1]Expense!$B:$B),"")</f>
        <v/>
      </c>
      <c r="H2564" s="11"/>
    </row>
    <row r="2565" spans="4:8">
      <c r="D2565" s="9" t="str">
        <f>IFERROR(LOOKUP(C2565,[1]Expense!$A:$A,[1]Expense!$B:$B),"")</f>
        <v/>
      </c>
      <c r="H2565" s="11"/>
    </row>
    <row r="2566" spans="4:8">
      <c r="D2566" s="9" t="str">
        <f>IFERROR(LOOKUP(C2566,[1]Expense!$A:$A,[1]Expense!$B:$B),"")</f>
        <v/>
      </c>
      <c r="H2566" s="11"/>
    </row>
    <row r="2567" spans="4:8">
      <c r="D2567" s="9" t="str">
        <f>IFERROR(LOOKUP(C2567,[1]Expense!$A:$A,[1]Expense!$B:$B),"")</f>
        <v/>
      </c>
      <c r="H2567" s="11"/>
    </row>
    <row r="2568" spans="4:8">
      <c r="D2568" s="9" t="str">
        <f>IFERROR(LOOKUP(C2568,[1]Expense!$A:$A,[1]Expense!$B:$B),"")</f>
        <v/>
      </c>
      <c r="H2568" s="11"/>
    </row>
    <row r="2569" spans="4:8">
      <c r="D2569" s="9" t="str">
        <f>IFERROR(LOOKUP(C2569,[1]Expense!$A:$A,[1]Expense!$B:$B),"")</f>
        <v/>
      </c>
      <c r="H2569" s="11"/>
    </row>
    <row r="2570" spans="4:8">
      <c r="D2570" s="9" t="str">
        <f>IFERROR(LOOKUP(C2570,[1]Expense!$A:$A,[1]Expense!$B:$B),"")</f>
        <v/>
      </c>
      <c r="H2570" s="11"/>
    </row>
    <row r="2571" spans="4:8">
      <c r="D2571" s="9" t="str">
        <f>IFERROR(LOOKUP(C2571,[1]Expense!$A:$A,[1]Expense!$B:$B),"")</f>
        <v/>
      </c>
      <c r="H2571" s="11"/>
    </row>
    <row r="2572" spans="4:8">
      <c r="D2572" s="9" t="str">
        <f>IFERROR(LOOKUP(C2572,[1]Expense!$A:$A,[1]Expense!$B:$B),"")</f>
        <v/>
      </c>
      <c r="H2572" s="11"/>
    </row>
    <row r="2573" spans="4:8">
      <c r="D2573" s="9" t="str">
        <f>IFERROR(LOOKUP(C2573,[1]Expense!$A:$A,[1]Expense!$B:$B),"")</f>
        <v/>
      </c>
      <c r="H2573" s="11"/>
    </row>
    <row r="2574" spans="4:8">
      <c r="D2574" s="9" t="str">
        <f>IFERROR(LOOKUP(C2574,[1]Expense!$A:$A,[1]Expense!$B:$B),"")</f>
        <v/>
      </c>
      <c r="H2574" s="11"/>
    </row>
    <row r="2575" spans="4:8">
      <c r="D2575" s="9" t="str">
        <f>IFERROR(LOOKUP(C2575,[1]Expense!$A:$A,[1]Expense!$B:$B),"")</f>
        <v/>
      </c>
      <c r="H2575" s="11"/>
    </row>
    <row r="2576" spans="4:8">
      <c r="D2576" s="9" t="str">
        <f>IFERROR(LOOKUP(C2576,[1]Expense!$A:$A,[1]Expense!$B:$B),"")</f>
        <v/>
      </c>
      <c r="H2576" s="11"/>
    </row>
    <row r="2577" spans="4:8">
      <c r="D2577" s="9" t="str">
        <f>IFERROR(LOOKUP(C2577,[1]Expense!$A:$A,[1]Expense!$B:$B),"")</f>
        <v/>
      </c>
      <c r="H2577" s="11"/>
    </row>
    <row r="2578" spans="4:8">
      <c r="D2578" s="9" t="str">
        <f>IFERROR(LOOKUP(C2578,[1]Expense!$A:$A,[1]Expense!$B:$B),"")</f>
        <v/>
      </c>
      <c r="H2578" s="11"/>
    </row>
    <row r="2579" spans="4:8">
      <c r="D2579" s="9" t="str">
        <f>IFERROR(LOOKUP(C2579,[1]Expense!$A:$A,[1]Expense!$B:$B),"")</f>
        <v/>
      </c>
      <c r="H2579" s="11"/>
    </row>
    <row r="2580" spans="4:8">
      <c r="D2580" s="9" t="str">
        <f>IFERROR(LOOKUP(C2580,[1]Expense!$A:$A,[1]Expense!$B:$B),"")</f>
        <v/>
      </c>
      <c r="H2580" s="11"/>
    </row>
    <row r="2581" spans="4:8">
      <c r="D2581" s="9" t="str">
        <f>IFERROR(LOOKUP(C2581,[1]Expense!$A:$A,[1]Expense!$B:$B),"")</f>
        <v/>
      </c>
      <c r="H2581" s="11"/>
    </row>
    <row r="2582" spans="4:8">
      <c r="D2582" s="9" t="str">
        <f>IFERROR(LOOKUP(C2582,[1]Expense!$A:$A,[1]Expense!$B:$B),"")</f>
        <v/>
      </c>
      <c r="H2582" s="11"/>
    </row>
    <row r="2583" spans="4:8">
      <c r="D2583" s="9" t="str">
        <f>IFERROR(LOOKUP(C2583,[1]Expense!$A:$A,[1]Expense!$B:$B),"")</f>
        <v/>
      </c>
      <c r="H2583" s="11"/>
    </row>
    <row r="2584" spans="4:8">
      <c r="D2584" s="9" t="str">
        <f>IFERROR(LOOKUP(C2584,[1]Expense!$A:$A,[1]Expense!$B:$B),"")</f>
        <v/>
      </c>
      <c r="H2584" s="11"/>
    </row>
    <row r="2585" spans="4:8">
      <c r="D2585" s="9" t="str">
        <f>IFERROR(LOOKUP(C2585,[1]Expense!$A:$A,[1]Expense!$B:$B),"")</f>
        <v/>
      </c>
      <c r="H2585" s="11"/>
    </row>
    <row r="2586" spans="4:8">
      <c r="D2586" s="9" t="str">
        <f>IFERROR(LOOKUP(C2586,[1]Expense!$A:$A,[1]Expense!$B:$B),"")</f>
        <v/>
      </c>
      <c r="H2586" s="11"/>
    </row>
    <row r="2587" spans="4:8">
      <c r="D2587" s="9" t="str">
        <f>IFERROR(LOOKUP(C2587,[1]Expense!$A:$A,[1]Expense!$B:$B),"")</f>
        <v/>
      </c>
      <c r="H2587" s="11"/>
    </row>
    <row r="2588" spans="4:8">
      <c r="D2588" s="9" t="str">
        <f>IFERROR(LOOKUP(C2588,[1]Expense!$A:$A,[1]Expense!$B:$B),"")</f>
        <v/>
      </c>
      <c r="H2588" s="11"/>
    </row>
    <row r="2589" spans="4:8">
      <c r="D2589" s="9" t="str">
        <f>IFERROR(LOOKUP(C2589,[1]Expense!$A:$A,[1]Expense!$B:$B),"")</f>
        <v/>
      </c>
      <c r="H2589" s="11"/>
    </row>
    <row r="2590" spans="4:8">
      <c r="D2590" s="9" t="str">
        <f>IFERROR(LOOKUP(C2590,[1]Expense!$A:$A,[1]Expense!$B:$B),"")</f>
        <v/>
      </c>
      <c r="H2590" s="11"/>
    </row>
    <row r="2591" spans="4:8">
      <c r="D2591" s="9" t="str">
        <f>IFERROR(LOOKUP(C2591,[1]Expense!$A:$A,[1]Expense!$B:$B),"")</f>
        <v/>
      </c>
      <c r="H2591" s="11"/>
    </row>
    <row r="2592" spans="4:8">
      <c r="D2592" s="9" t="str">
        <f>IFERROR(LOOKUP(C2592,[1]Expense!$A:$A,[1]Expense!$B:$B),"")</f>
        <v/>
      </c>
      <c r="H2592" s="11"/>
    </row>
    <row r="2593" spans="4:8">
      <c r="D2593" s="9" t="str">
        <f>IFERROR(LOOKUP(C2593,[1]Expense!$A:$A,[1]Expense!$B:$B),"")</f>
        <v/>
      </c>
      <c r="H2593" s="11"/>
    </row>
    <row r="2594" spans="4:8">
      <c r="D2594" s="9" t="str">
        <f>IFERROR(LOOKUP(C2594,[1]Expense!$A:$A,[1]Expense!$B:$B),"")</f>
        <v/>
      </c>
      <c r="H2594" s="11"/>
    </row>
    <row r="2595" spans="4:8">
      <c r="D2595" s="9" t="str">
        <f>IFERROR(LOOKUP(C2595,[1]Expense!$A:$A,[1]Expense!$B:$B),"")</f>
        <v/>
      </c>
      <c r="H2595" s="11"/>
    </row>
    <row r="2596" spans="4:8">
      <c r="D2596" s="9" t="str">
        <f>IFERROR(LOOKUP(C2596,[1]Expense!$A:$A,[1]Expense!$B:$B),"")</f>
        <v/>
      </c>
      <c r="H2596" s="11"/>
    </row>
    <row r="2597" spans="4:8">
      <c r="D2597" s="9" t="str">
        <f>IFERROR(LOOKUP(C2597,[1]Expense!$A:$A,[1]Expense!$B:$B),"")</f>
        <v/>
      </c>
      <c r="H2597" s="11"/>
    </row>
    <row r="2598" spans="4:8">
      <c r="D2598" s="9" t="str">
        <f>IFERROR(LOOKUP(C2598,[1]Expense!$A:$A,[1]Expense!$B:$B),"")</f>
        <v/>
      </c>
      <c r="H2598" s="11"/>
    </row>
    <row r="2599" spans="4:8">
      <c r="D2599" s="9" t="str">
        <f>IFERROR(LOOKUP(C2599,[1]Expense!$A:$A,[1]Expense!$B:$B),"")</f>
        <v/>
      </c>
      <c r="H2599" s="11"/>
    </row>
    <row r="2600" spans="4:8">
      <c r="D2600" s="9" t="str">
        <f>IFERROR(LOOKUP(C2600,[1]Expense!$A:$A,[1]Expense!$B:$B),"")</f>
        <v/>
      </c>
      <c r="H2600" s="11"/>
    </row>
    <row r="2601" spans="4:8">
      <c r="D2601" s="9" t="str">
        <f>IFERROR(LOOKUP(C2601,[1]Expense!$A:$A,[1]Expense!$B:$B),"")</f>
        <v/>
      </c>
      <c r="H2601" s="11"/>
    </row>
    <row r="2602" spans="4:8">
      <c r="D2602" s="9" t="str">
        <f>IFERROR(LOOKUP(C2602,[1]Expense!$A:$A,[1]Expense!$B:$B),"")</f>
        <v/>
      </c>
      <c r="H2602" s="11"/>
    </row>
    <row r="2603" spans="4:8">
      <c r="D2603" s="9" t="str">
        <f>IFERROR(LOOKUP(C2603,[1]Expense!$A:$A,[1]Expense!$B:$B),"")</f>
        <v/>
      </c>
      <c r="H2603" s="11"/>
    </row>
    <row r="2604" spans="4:8">
      <c r="D2604" s="9" t="str">
        <f>IFERROR(LOOKUP(C2604,[1]Expense!$A:$A,[1]Expense!$B:$B),"")</f>
        <v/>
      </c>
      <c r="H2604" s="11"/>
    </row>
    <row r="2605" spans="4:8">
      <c r="D2605" s="9" t="str">
        <f>IFERROR(LOOKUP(C2605,[1]Expense!$A:$A,[1]Expense!$B:$B),"")</f>
        <v/>
      </c>
      <c r="H2605" s="11"/>
    </row>
    <row r="2606" spans="4:8">
      <c r="D2606" s="9" t="str">
        <f>IFERROR(LOOKUP(C2606,[1]Expense!$A:$A,[1]Expense!$B:$B),"")</f>
        <v/>
      </c>
      <c r="H2606" s="11"/>
    </row>
    <row r="2607" spans="4:8">
      <c r="D2607" s="9" t="str">
        <f>IFERROR(LOOKUP(C2607,[1]Expense!$A:$A,[1]Expense!$B:$B),"")</f>
        <v/>
      </c>
      <c r="H2607" s="11"/>
    </row>
    <row r="2608" spans="4:8">
      <c r="D2608" s="9" t="str">
        <f>IFERROR(LOOKUP(C2608,[1]Expense!$A:$A,[1]Expense!$B:$B),"")</f>
        <v/>
      </c>
      <c r="H2608" s="11"/>
    </row>
    <row r="2609" spans="4:8">
      <c r="D2609" s="9" t="str">
        <f>IFERROR(LOOKUP(C2609,[1]Expense!$A:$A,[1]Expense!$B:$B),"")</f>
        <v/>
      </c>
      <c r="H2609" s="11"/>
    </row>
    <row r="2610" spans="4:8">
      <c r="D2610" s="9" t="str">
        <f>IFERROR(LOOKUP(C2610,[1]Expense!$A:$A,[1]Expense!$B:$B),"")</f>
        <v/>
      </c>
      <c r="H2610" s="11"/>
    </row>
    <row r="2611" spans="4:8">
      <c r="D2611" s="9" t="str">
        <f>IFERROR(LOOKUP(C2611,[1]Expense!$A:$A,[1]Expense!$B:$B),"")</f>
        <v/>
      </c>
      <c r="H2611" s="11"/>
    </row>
    <row r="2612" spans="4:8">
      <c r="D2612" s="9" t="str">
        <f>IFERROR(LOOKUP(C2612,[1]Expense!$A:$A,[1]Expense!$B:$B),"")</f>
        <v/>
      </c>
      <c r="H2612" s="11"/>
    </row>
    <row r="2613" spans="4:8">
      <c r="D2613" s="9" t="str">
        <f>IFERROR(LOOKUP(C2613,[1]Expense!$A:$A,[1]Expense!$B:$B),"")</f>
        <v/>
      </c>
      <c r="H2613" s="11"/>
    </row>
    <row r="2614" spans="4:8">
      <c r="D2614" s="9" t="str">
        <f>IFERROR(LOOKUP(C2614,[1]Expense!$A:$A,[1]Expense!$B:$B),"")</f>
        <v/>
      </c>
      <c r="H2614" s="11"/>
    </row>
    <row r="2615" spans="4:8">
      <c r="D2615" s="9" t="str">
        <f>IFERROR(LOOKUP(C2615,[1]Expense!$A:$A,[1]Expense!$B:$B),"")</f>
        <v/>
      </c>
      <c r="E2615" s="11"/>
      <c r="F2615" s="11"/>
      <c r="H2615" s="11"/>
    </row>
    <row r="2616" spans="4:8">
      <c r="D2616" s="9" t="str">
        <f>IFERROR(LOOKUP(C2616,[1]Expense!$A:$A,[1]Expense!$B:$B),"")</f>
        <v/>
      </c>
      <c r="E2616" s="11"/>
      <c r="F2616" s="11"/>
      <c r="H2616" s="11"/>
    </row>
    <row r="2617" spans="4:8">
      <c r="D2617" s="9" t="str">
        <f>IFERROR(LOOKUP(C2617,[1]Expense!$A:$A,[1]Expense!$B:$B),"")</f>
        <v/>
      </c>
      <c r="E2617" s="11"/>
      <c r="F2617" s="11"/>
      <c r="H2617" s="11"/>
    </row>
    <row r="2618" spans="4:8">
      <c r="D2618" s="9" t="str">
        <f>IFERROR(LOOKUP(C2618,[1]Expense!$A:$A,[1]Expense!$B:$B),"")</f>
        <v/>
      </c>
      <c r="H2618" s="11"/>
    </row>
    <row r="2619" spans="4:8">
      <c r="D2619" s="9" t="str">
        <f>IFERROR(LOOKUP(C2619,[1]Expense!$A:$A,[1]Expense!$B:$B),"")</f>
        <v/>
      </c>
      <c r="H2619" s="11"/>
    </row>
    <row r="2620" spans="4:8">
      <c r="D2620" s="9" t="str">
        <f>IFERROR(LOOKUP(C2620,[1]Expense!$A:$A,[1]Expense!$B:$B),"")</f>
        <v/>
      </c>
      <c r="H2620" s="11"/>
    </row>
    <row r="2621" spans="4:8">
      <c r="D2621" s="9" t="str">
        <f>IFERROR(LOOKUP(C2621,[1]Expense!$A:$A,[1]Expense!$B:$B),"")</f>
        <v/>
      </c>
      <c r="H2621" s="11"/>
    </row>
    <row r="2622" spans="4:8">
      <c r="D2622" s="9" t="str">
        <f>IFERROR(LOOKUP(C2622,[1]Expense!$A:$A,[1]Expense!$B:$B),"")</f>
        <v/>
      </c>
      <c r="H2622" s="11"/>
    </row>
    <row r="2623" spans="4:8">
      <c r="D2623" s="9" t="str">
        <f>IFERROR(LOOKUP(C2623,[1]Expense!$A:$A,[1]Expense!$B:$B),"")</f>
        <v/>
      </c>
      <c r="H2623" s="11"/>
    </row>
    <row r="2624" spans="4:8">
      <c r="D2624" s="9" t="str">
        <f>IFERROR(LOOKUP(C2624,[1]Expense!$A:$A,[1]Expense!$B:$B),"")</f>
        <v/>
      </c>
      <c r="H2624" s="11"/>
    </row>
    <row r="2625" spans="4:8">
      <c r="D2625" s="9" t="str">
        <f>IFERROR(LOOKUP(C2625,[1]Expense!$A:$A,[1]Expense!$B:$B),"")</f>
        <v/>
      </c>
      <c r="H2625" s="11"/>
    </row>
    <row r="2626" spans="4:8">
      <c r="D2626" s="9" t="str">
        <f>IFERROR(LOOKUP(C2626,[1]Expense!$A:$A,[1]Expense!$B:$B),"")</f>
        <v/>
      </c>
      <c r="E2626" s="11"/>
      <c r="F2626" s="11"/>
      <c r="H2626" s="11"/>
    </row>
    <row r="2627" spans="4:8">
      <c r="D2627" s="9" t="str">
        <f>IFERROR(LOOKUP(C2627,[1]Expense!$A:$A,[1]Expense!$B:$B),"")</f>
        <v/>
      </c>
      <c r="E2627" s="11"/>
      <c r="F2627" s="11"/>
      <c r="H2627" s="11"/>
    </row>
    <row r="2628" spans="4:8">
      <c r="D2628" s="9" t="str">
        <f>IFERROR(LOOKUP(C2628,[1]Expense!$A:$A,[1]Expense!$B:$B),"")</f>
        <v/>
      </c>
      <c r="E2628" s="11"/>
      <c r="F2628" s="11"/>
      <c r="H2628" s="11"/>
    </row>
    <row r="2629" spans="4:8">
      <c r="D2629" s="9" t="str">
        <f>IFERROR(LOOKUP(C2629,[1]Expense!$A:$A,[1]Expense!$B:$B),"")</f>
        <v/>
      </c>
      <c r="E2629" s="11"/>
      <c r="F2629" s="11"/>
      <c r="H2629" s="11"/>
    </row>
    <row r="2630" spans="4:8">
      <c r="D2630" s="9" t="str">
        <f>IFERROR(LOOKUP(C2630,[1]Expense!$A:$A,[1]Expense!$B:$B),"")</f>
        <v/>
      </c>
      <c r="E2630" s="11"/>
      <c r="F2630" s="11"/>
      <c r="H2630" s="11"/>
    </row>
    <row r="2631" spans="4:8">
      <c r="D2631" s="9" t="str">
        <f>IFERROR(LOOKUP(C2631,[1]Expense!$A:$A,[1]Expense!$B:$B),"")</f>
        <v/>
      </c>
      <c r="E2631" s="11"/>
      <c r="F2631" s="11"/>
      <c r="H2631" s="11"/>
    </row>
    <row r="2632" spans="4:8">
      <c r="D2632" s="9" t="str">
        <f>IFERROR(LOOKUP(C2632,[1]Expense!$A:$A,[1]Expense!$B:$B),"")</f>
        <v/>
      </c>
      <c r="E2632" s="11"/>
      <c r="F2632" s="11"/>
      <c r="H2632" s="11"/>
    </row>
    <row r="2633" spans="4:8">
      <c r="D2633" s="9" t="str">
        <f>IFERROR(LOOKUP(C2633,[1]Expense!$A:$A,[1]Expense!$B:$B),"")</f>
        <v/>
      </c>
      <c r="E2633" s="11"/>
      <c r="F2633" s="11"/>
      <c r="H2633" s="11"/>
    </row>
    <row r="2634" spans="4:8">
      <c r="D2634" s="9" t="str">
        <f>IFERROR(LOOKUP(C2634,[1]Expense!$A:$A,[1]Expense!$B:$B),"")</f>
        <v/>
      </c>
      <c r="E2634" s="11"/>
      <c r="F2634" s="11"/>
      <c r="H2634" s="11"/>
    </row>
    <row r="2635" spans="4:8">
      <c r="D2635" s="9" t="str">
        <f>IFERROR(LOOKUP(C2635,[1]Expense!$A:$A,[1]Expense!$B:$B),"")</f>
        <v/>
      </c>
      <c r="H2635" s="11"/>
    </row>
    <row r="2636" spans="4:8">
      <c r="D2636" s="9" t="str">
        <f>IFERROR(LOOKUP(C2636,[1]Expense!$A:$A,[1]Expense!$B:$B),"")</f>
        <v/>
      </c>
      <c r="H2636" s="11"/>
    </row>
    <row r="2637" spans="4:8">
      <c r="D2637" s="9" t="str">
        <f>IFERROR(LOOKUP(C2637,[1]Expense!$A:$A,[1]Expense!$B:$B),"")</f>
        <v/>
      </c>
      <c r="H2637" s="11"/>
    </row>
    <row r="2638" spans="4:8">
      <c r="D2638" s="9" t="str">
        <f>IFERROR(LOOKUP(C2638,[1]Expense!$A:$A,[1]Expense!$B:$B),"")</f>
        <v/>
      </c>
      <c r="H2638" s="11"/>
    </row>
    <row r="2639" spans="4:8">
      <c r="D2639" s="9" t="str">
        <f>IFERROR(LOOKUP(C2639,[1]Expense!$A:$A,[1]Expense!$B:$B),"")</f>
        <v/>
      </c>
      <c r="H2639" s="11"/>
    </row>
    <row r="2640" spans="4:8">
      <c r="D2640" s="9" t="str">
        <f>IFERROR(LOOKUP(C2640,[1]Expense!$A:$A,[1]Expense!$B:$B),"")</f>
        <v/>
      </c>
      <c r="H2640" s="11"/>
    </row>
    <row r="2641" spans="4:8">
      <c r="D2641" s="9" t="str">
        <f>IFERROR(LOOKUP(C2641,[1]Expense!$A:$A,[1]Expense!$B:$B),"")</f>
        <v/>
      </c>
      <c r="H2641" s="11"/>
    </row>
    <row r="2642" spans="4:8">
      <c r="D2642" s="9" t="str">
        <f>IFERROR(LOOKUP(C2642,[1]Expense!$A:$A,[1]Expense!$B:$B),"")</f>
        <v/>
      </c>
      <c r="H2642" s="11"/>
    </row>
    <row r="2643" spans="4:8">
      <c r="D2643" s="9" t="str">
        <f>IFERROR(LOOKUP(C2643,[1]Expense!$A:$A,[1]Expense!$B:$B),"")</f>
        <v/>
      </c>
      <c r="H2643" s="11"/>
    </row>
    <row r="2644" spans="4:8">
      <c r="D2644" s="9" t="str">
        <f>IFERROR(LOOKUP(C2644,[1]Expense!$A:$A,[1]Expense!$B:$B),"")</f>
        <v/>
      </c>
      <c r="H2644" s="11"/>
    </row>
    <row r="2645" spans="4:8">
      <c r="D2645" s="9" t="str">
        <f>IFERROR(LOOKUP(C2645,[1]Expense!$A:$A,[1]Expense!$B:$B),"")</f>
        <v/>
      </c>
      <c r="H2645" s="11"/>
    </row>
    <row r="2646" spans="4:8">
      <c r="D2646" s="9" t="str">
        <f>IFERROR(LOOKUP(C2646,[1]Expense!$A:$A,[1]Expense!$B:$B),"")</f>
        <v/>
      </c>
      <c r="H2646" s="11"/>
    </row>
    <row r="2647" spans="4:8">
      <c r="D2647" s="9" t="str">
        <f>IFERROR(LOOKUP(C2647,[1]Expense!$A:$A,[1]Expense!$B:$B),"")</f>
        <v/>
      </c>
      <c r="H2647" s="11"/>
    </row>
    <row r="2648" spans="4:8">
      <c r="D2648" s="9" t="str">
        <f>IFERROR(LOOKUP(C2648,[1]Expense!$A:$A,[1]Expense!$B:$B),"")</f>
        <v/>
      </c>
      <c r="H2648" s="11"/>
    </row>
    <row r="2649" spans="4:8">
      <c r="D2649" s="9" t="str">
        <f>IFERROR(LOOKUP(C2649,[1]Expense!$A:$A,[1]Expense!$B:$B),"")</f>
        <v/>
      </c>
      <c r="H2649" s="11"/>
    </row>
    <row r="2650" spans="4:8">
      <c r="D2650" s="9" t="str">
        <f>IFERROR(LOOKUP(C2650,[1]Expense!$A:$A,[1]Expense!$B:$B),"")</f>
        <v/>
      </c>
      <c r="H2650" s="11"/>
    </row>
    <row r="2651" spans="4:8">
      <c r="D2651" s="9" t="str">
        <f>IFERROR(LOOKUP(C2651,[1]Expense!$A:$A,[1]Expense!$B:$B),"")</f>
        <v/>
      </c>
      <c r="H2651" s="11"/>
    </row>
    <row r="2652" spans="4:8">
      <c r="D2652" s="9" t="str">
        <f>IFERROR(LOOKUP(C2652,[1]Expense!$A:$A,[1]Expense!$B:$B),"")</f>
        <v/>
      </c>
      <c r="H2652" s="11"/>
    </row>
    <row r="2653" spans="4:8">
      <c r="D2653" s="9" t="str">
        <f>IFERROR(LOOKUP(C2653,[1]Expense!$A:$A,[1]Expense!$B:$B),"")</f>
        <v/>
      </c>
      <c r="H2653" s="11"/>
    </row>
    <row r="2654" spans="4:8">
      <c r="D2654" s="9" t="str">
        <f>IFERROR(LOOKUP(C2654,[1]Expense!$A:$A,[1]Expense!$B:$B),"")</f>
        <v/>
      </c>
      <c r="H2654" s="11"/>
    </row>
    <row r="2655" spans="4:8">
      <c r="D2655" s="9" t="str">
        <f>IFERROR(LOOKUP(C2655,[1]Expense!$A:$A,[1]Expense!$B:$B),"")</f>
        <v/>
      </c>
      <c r="H2655" s="11"/>
    </row>
    <row r="2656" spans="4:8">
      <c r="D2656" s="9" t="str">
        <f>IFERROR(LOOKUP(C2656,[1]Expense!$A:$A,[1]Expense!$B:$B),"")</f>
        <v/>
      </c>
      <c r="H2656" s="11"/>
    </row>
    <row r="2657" spans="4:8">
      <c r="D2657" s="9" t="str">
        <f>IFERROR(LOOKUP(C2657,[1]Expense!$A:$A,[1]Expense!$B:$B),"")</f>
        <v/>
      </c>
      <c r="E2657" s="11"/>
      <c r="F2657" s="11"/>
      <c r="H2657" s="11"/>
    </row>
    <row r="2658" spans="4:8">
      <c r="D2658" s="9" t="str">
        <f>IFERROR(LOOKUP(C2658,[1]Expense!$A:$A,[1]Expense!$B:$B),"")</f>
        <v/>
      </c>
      <c r="H2658" s="11"/>
    </row>
    <row r="2659" spans="4:8">
      <c r="D2659" s="9" t="str">
        <f>IFERROR(LOOKUP(C2659,[1]Expense!$A:$A,[1]Expense!$B:$B),"")</f>
        <v/>
      </c>
      <c r="H2659" s="11"/>
    </row>
    <row r="2660" spans="4:8">
      <c r="D2660" s="9" t="str">
        <f>IFERROR(LOOKUP(C2660,[1]Expense!$A:$A,[1]Expense!$B:$B),"")</f>
        <v/>
      </c>
      <c r="H2660" s="11"/>
    </row>
    <row r="2661" spans="4:8">
      <c r="D2661" s="9" t="str">
        <f>IFERROR(LOOKUP(C2661,[1]Expense!$A:$A,[1]Expense!$B:$B),"")</f>
        <v/>
      </c>
      <c r="H2661" s="11"/>
    </row>
    <row r="2662" spans="4:8">
      <c r="D2662" s="9" t="str">
        <f>IFERROR(LOOKUP(C2662,[1]Expense!$A:$A,[1]Expense!$B:$B),"")</f>
        <v/>
      </c>
      <c r="H2662" s="11"/>
    </row>
    <row r="2663" spans="4:8">
      <c r="D2663" s="9" t="str">
        <f>IFERROR(LOOKUP(C2663,[1]Expense!$A:$A,[1]Expense!$B:$B),"")</f>
        <v/>
      </c>
      <c r="H2663" s="11"/>
    </row>
    <row r="2664" spans="4:8">
      <c r="D2664" s="9" t="str">
        <f>IFERROR(LOOKUP(C2664,[1]Expense!$A:$A,[1]Expense!$B:$B),"")</f>
        <v/>
      </c>
      <c r="H2664" s="11"/>
    </row>
    <row r="2665" spans="4:8">
      <c r="D2665" s="9" t="str">
        <f>IFERROR(LOOKUP(C2665,[1]Expense!$A:$A,[1]Expense!$B:$B),"")</f>
        <v/>
      </c>
      <c r="H2665" s="11"/>
    </row>
    <row r="2666" spans="4:8">
      <c r="D2666" s="9" t="str">
        <f>IFERROR(LOOKUP(C2666,[1]Expense!$A:$A,[1]Expense!$B:$B),"")</f>
        <v/>
      </c>
      <c r="H2666" s="11"/>
    </row>
    <row r="2667" spans="4:8">
      <c r="D2667" s="9" t="str">
        <f>IFERROR(LOOKUP(C2667,[1]Expense!$A:$A,[1]Expense!$B:$B),"")</f>
        <v/>
      </c>
      <c r="H2667" s="11"/>
    </row>
    <row r="2668" spans="4:8">
      <c r="D2668" s="9" t="str">
        <f>IFERROR(LOOKUP(C2668,[1]Expense!$A:$A,[1]Expense!$B:$B),"")</f>
        <v/>
      </c>
      <c r="H2668" s="11"/>
    </row>
    <row r="2669" spans="4:8">
      <c r="D2669" s="9" t="str">
        <f>IFERROR(LOOKUP(C2669,[1]Expense!$A:$A,[1]Expense!$B:$B),"")</f>
        <v/>
      </c>
      <c r="H2669" s="11"/>
    </row>
    <row r="2670" spans="4:8">
      <c r="D2670" s="9" t="str">
        <f>IFERROR(LOOKUP(C2670,[1]Expense!$A:$A,[1]Expense!$B:$B),"")</f>
        <v/>
      </c>
      <c r="H2670" s="11"/>
    </row>
    <row r="2671" spans="4:8">
      <c r="D2671" s="9" t="str">
        <f>IFERROR(LOOKUP(C2671,[1]Expense!$A:$A,[1]Expense!$B:$B),"")</f>
        <v/>
      </c>
      <c r="H2671" s="11"/>
    </row>
    <row r="2672" spans="4:8">
      <c r="D2672" s="9" t="str">
        <f>IFERROR(LOOKUP(C2672,[1]Expense!$A:$A,[1]Expense!$B:$B),"")</f>
        <v/>
      </c>
      <c r="H2672" s="11"/>
    </row>
    <row r="2673" spans="4:8">
      <c r="D2673" s="9" t="str">
        <f>IFERROR(LOOKUP(C2673,[1]Expense!$A:$A,[1]Expense!$B:$B),"")</f>
        <v/>
      </c>
      <c r="H2673" s="11"/>
    </row>
    <row r="2674" spans="4:8">
      <c r="D2674" s="9" t="str">
        <f>IFERROR(LOOKUP(C2674,[1]Expense!$A:$A,[1]Expense!$B:$B),"")</f>
        <v/>
      </c>
      <c r="H2674" s="11"/>
    </row>
    <row r="2675" spans="4:8">
      <c r="D2675" s="9" t="str">
        <f>IFERROR(LOOKUP(C2675,[1]Expense!$A:$A,[1]Expense!$B:$B),"")</f>
        <v/>
      </c>
      <c r="H2675" s="11"/>
    </row>
    <row r="2676" spans="4:8">
      <c r="D2676" s="9" t="str">
        <f>IFERROR(LOOKUP(C2676,[1]Expense!$A:$A,[1]Expense!$B:$B),"")</f>
        <v/>
      </c>
      <c r="H2676" s="11"/>
    </row>
    <row r="2677" spans="4:8">
      <c r="D2677" s="9" t="str">
        <f>IFERROR(LOOKUP(C2677,[1]Expense!$A:$A,[1]Expense!$B:$B),"")</f>
        <v/>
      </c>
      <c r="H2677" s="11"/>
    </row>
    <row r="2678" spans="4:8">
      <c r="D2678" s="9" t="str">
        <f>IFERROR(LOOKUP(C2678,[1]Expense!$A:$A,[1]Expense!$B:$B),"")</f>
        <v/>
      </c>
      <c r="H2678" s="11"/>
    </row>
    <row r="2679" spans="4:8">
      <c r="D2679" s="9" t="str">
        <f>IFERROR(LOOKUP(C2679,[1]Expense!$A:$A,[1]Expense!$B:$B),"")</f>
        <v/>
      </c>
      <c r="H2679" s="11"/>
    </row>
    <row r="2680" spans="4:8">
      <c r="D2680" s="9" t="str">
        <f>IFERROR(LOOKUP(C2680,[1]Expense!$A:$A,[1]Expense!$B:$B),"")</f>
        <v/>
      </c>
      <c r="H2680" s="11"/>
    </row>
    <row r="2681" spans="4:8">
      <c r="D2681" s="9" t="str">
        <f>IFERROR(LOOKUP(C2681,[1]Expense!$A:$A,[1]Expense!$B:$B),"")</f>
        <v/>
      </c>
      <c r="H2681" s="11"/>
    </row>
    <row r="2682" spans="4:8">
      <c r="D2682" s="9" t="str">
        <f>IFERROR(LOOKUP(C2682,[1]Expense!$A:$A,[1]Expense!$B:$B),"")</f>
        <v/>
      </c>
      <c r="H2682" s="11"/>
    </row>
    <row r="2683" spans="4:8">
      <c r="D2683" s="9" t="str">
        <f>IFERROR(LOOKUP(C2683,[1]Expense!$A:$A,[1]Expense!$B:$B),"")</f>
        <v/>
      </c>
      <c r="H2683" s="11"/>
    </row>
    <row r="2684" spans="4:8">
      <c r="D2684" s="9" t="str">
        <f>IFERROR(LOOKUP(C2684,[1]Expense!$A:$A,[1]Expense!$B:$B),"")</f>
        <v/>
      </c>
      <c r="H2684" s="11"/>
    </row>
    <row r="2685" spans="4:8">
      <c r="D2685" s="9" t="str">
        <f>IFERROR(LOOKUP(C2685,[1]Expense!$A:$A,[1]Expense!$B:$B),"")</f>
        <v/>
      </c>
      <c r="H2685" s="11"/>
    </row>
    <row r="2686" spans="4:8">
      <c r="D2686" s="9" t="str">
        <f>IFERROR(LOOKUP(C2686,[1]Expense!$A:$A,[1]Expense!$B:$B),"")</f>
        <v/>
      </c>
      <c r="H2686" s="11"/>
    </row>
    <row r="2687" spans="4:8">
      <c r="D2687" s="9" t="str">
        <f>IFERROR(LOOKUP(C2687,[1]Expense!$A:$A,[1]Expense!$B:$B),"")</f>
        <v/>
      </c>
      <c r="H2687" s="11"/>
    </row>
    <row r="2688" spans="4:8">
      <c r="D2688" s="9" t="str">
        <f>IFERROR(LOOKUP(C2688,[1]Expense!$A:$A,[1]Expense!$B:$B),"")</f>
        <v/>
      </c>
      <c r="H2688" s="11"/>
    </row>
    <row r="2689" spans="4:8">
      <c r="D2689" s="9" t="str">
        <f>IFERROR(LOOKUP(C2689,[1]Expense!$A:$A,[1]Expense!$B:$B),"")</f>
        <v/>
      </c>
      <c r="H2689" s="11"/>
    </row>
    <row r="2690" spans="4:8">
      <c r="D2690" s="9" t="str">
        <f>IFERROR(LOOKUP(C2690,[1]Expense!$A:$A,[1]Expense!$B:$B),"")</f>
        <v/>
      </c>
      <c r="H2690" s="11"/>
    </row>
    <row r="2691" spans="4:8">
      <c r="D2691" s="9" t="str">
        <f>IFERROR(LOOKUP(C2691,[1]Expense!$A:$A,[1]Expense!$B:$B),"")</f>
        <v/>
      </c>
      <c r="H2691" s="11"/>
    </row>
    <row r="2692" spans="4:8">
      <c r="D2692" s="9" t="str">
        <f>IFERROR(LOOKUP(C2692,[1]Expense!$A:$A,[1]Expense!$B:$B),"")</f>
        <v/>
      </c>
      <c r="H2692" s="11"/>
    </row>
    <row r="2693" spans="4:8">
      <c r="D2693" s="9" t="str">
        <f>IFERROR(LOOKUP(C2693,[1]Expense!$A:$A,[1]Expense!$B:$B),"")</f>
        <v/>
      </c>
      <c r="H2693" s="11"/>
    </row>
    <row r="2694" spans="4:8">
      <c r="D2694" s="9" t="str">
        <f>IFERROR(LOOKUP(C2694,[1]Expense!$A:$A,[1]Expense!$B:$B),"")</f>
        <v/>
      </c>
      <c r="E2694" s="11"/>
      <c r="F2694" s="11"/>
      <c r="H2694" s="11"/>
    </row>
    <row r="2695" spans="4:8">
      <c r="D2695" s="9" t="str">
        <f>IFERROR(LOOKUP(C2695,[1]Expense!$A:$A,[1]Expense!$B:$B),"")</f>
        <v/>
      </c>
      <c r="H2695" s="11"/>
    </row>
    <row r="2696" spans="4:8">
      <c r="D2696" s="9" t="str">
        <f>IFERROR(LOOKUP(C2696,[1]Expense!$A:$A,[1]Expense!$B:$B),"")</f>
        <v/>
      </c>
      <c r="H2696" s="11"/>
    </row>
    <row r="2697" spans="4:8">
      <c r="D2697" s="9" t="str">
        <f>IFERROR(LOOKUP(C2697,[1]Expense!$A:$A,[1]Expense!$B:$B),"")</f>
        <v/>
      </c>
      <c r="H2697" s="11"/>
    </row>
    <row r="2698" spans="4:8">
      <c r="D2698" s="9" t="str">
        <f>IFERROR(LOOKUP(C2698,[1]Expense!$A:$A,[1]Expense!$B:$B),"")</f>
        <v/>
      </c>
      <c r="E2698" s="11"/>
      <c r="F2698" s="11"/>
      <c r="H2698" s="11"/>
    </row>
    <row r="2699" spans="4:8">
      <c r="D2699" s="9" t="str">
        <f>IFERROR(LOOKUP(C2699,[1]Expense!$A:$A,[1]Expense!$B:$B),"")</f>
        <v/>
      </c>
      <c r="E2699" s="11"/>
      <c r="F2699" s="11"/>
      <c r="H2699" s="11"/>
    </row>
    <row r="2700" spans="4:8">
      <c r="D2700" s="9" t="str">
        <f>IFERROR(LOOKUP(C2700,[1]Expense!$A:$A,[1]Expense!$B:$B),"")</f>
        <v/>
      </c>
      <c r="H2700" s="11"/>
    </row>
    <row r="2701" spans="4:8">
      <c r="D2701" s="9" t="str">
        <f>IFERROR(LOOKUP(C2701,[1]Expense!$A:$A,[1]Expense!$B:$B),"")</f>
        <v/>
      </c>
      <c r="H2701" s="11"/>
    </row>
    <row r="2702" spans="4:8">
      <c r="D2702" s="9" t="str">
        <f>IFERROR(LOOKUP(C2702,[1]Expense!$A:$A,[1]Expense!$B:$B),"")</f>
        <v/>
      </c>
      <c r="H2702" s="11"/>
    </row>
    <row r="2703" spans="4:8">
      <c r="D2703" s="9" t="str">
        <f>IFERROR(LOOKUP(C2703,[1]Expense!$A:$A,[1]Expense!$B:$B),"")</f>
        <v/>
      </c>
      <c r="H2703" s="11"/>
    </row>
    <row r="2704" spans="4:8">
      <c r="D2704" s="9" t="str">
        <f>IFERROR(LOOKUP(C2704,[1]Expense!$A:$A,[1]Expense!$B:$B),"")</f>
        <v/>
      </c>
      <c r="H2704" s="11"/>
    </row>
    <row r="2705" spans="4:8">
      <c r="D2705" s="9" t="str">
        <f>IFERROR(LOOKUP(C2705,[1]Expense!$A:$A,[1]Expense!$B:$B),"")</f>
        <v/>
      </c>
      <c r="H2705" s="11"/>
    </row>
    <row r="2706" spans="4:8">
      <c r="D2706" s="9" t="str">
        <f>IFERROR(LOOKUP(C2706,[1]Expense!$A:$A,[1]Expense!$B:$B),"")</f>
        <v/>
      </c>
      <c r="H2706" s="11"/>
    </row>
    <row r="2707" spans="4:8">
      <c r="D2707" s="9" t="str">
        <f>IFERROR(LOOKUP(C2707,[1]Expense!$A:$A,[1]Expense!$B:$B),"")</f>
        <v/>
      </c>
      <c r="H2707" s="11"/>
    </row>
    <row r="2708" spans="4:8">
      <c r="D2708" s="9" t="str">
        <f>IFERROR(LOOKUP(C2708,[1]Expense!$A:$A,[1]Expense!$B:$B),"")</f>
        <v/>
      </c>
      <c r="H2708" s="11"/>
    </row>
    <row r="2709" spans="4:8">
      <c r="D2709" s="9" t="str">
        <f>IFERROR(LOOKUP(C2709,[1]Expense!$A:$A,[1]Expense!$B:$B),"")</f>
        <v/>
      </c>
      <c r="H2709" s="11"/>
    </row>
    <row r="2710" spans="4:8">
      <c r="D2710" s="9" t="str">
        <f>IFERROR(LOOKUP(C2710,[1]Expense!$A:$A,[1]Expense!$B:$B),"")</f>
        <v/>
      </c>
      <c r="H2710" s="11"/>
    </row>
    <row r="2711" spans="4:8">
      <c r="D2711" s="9" t="str">
        <f>IFERROR(LOOKUP(C2711,[1]Expense!$A:$A,[1]Expense!$B:$B),"")</f>
        <v/>
      </c>
      <c r="H2711" s="11"/>
    </row>
    <row r="2712" spans="4:8">
      <c r="D2712" s="9" t="str">
        <f>IFERROR(LOOKUP(C2712,[1]Expense!$A:$A,[1]Expense!$B:$B),"")</f>
        <v/>
      </c>
      <c r="H2712" s="11"/>
    </row>
    <row r="2713" spans="4:8">
      <c r="D2713" s="9" t="str">
        <f>IFERROR(LOOKUP(C2713,[1]Expense!$A:$A,[1]Expense!$B:$B),"")</f>
        <v/>
      </c>
      <c r="H2713" s="11"/>
    </row>
    <row r="2714" spans="4:8">
      <c r="D2714" s="9" t="str">
        <f>IFERROR(LOOKUP(C2714,[1]Expense!$A:$A,[1]Expense!$B:$B),"")</f>
        <v/>
      </c>
      <c r="H2714" s="11"/>
    </row>
    <row r="2715" spans="4:8">
      <c r="D2715" s="9" t="str">
        <f>IFERROR(LOOKUP(C2715,[1]Expense!$A:$A,[1]Expense!$B:$B),"")</f>
        <v/>
      </c>
      <c r="H2715" s="11"/>
    </row>
    <row r="2716" spans="4:8">
      <c r="D2716" s="9" t="str">
        <f>IFERROR(LOOKUP(C2716,[1]Expense!$A:$A,[1]Expense!$B:$B),"")</f>
        <v/>
      </c>
      <c r="H2716" s="11"/>
    </row>
    <row r="2717" spans="4:8">
      <c r="D2717" s="9" t="str">
        <f>IFERROR(LOOKUP(C2717,[1]Expense!$A:$A,[1]Expense!$B:$B),"")</f>
        <v/>
      </c>
      <c r="E2717" s="11"/>
      <c r="F2717" s="11"/>
      <c r="H2717" s="11"/>
    </row>
    <row r="2718" spans="4:8">
      <c r="D2718" s="9" t="str">
        <f>IFERROR(LOOKUP(C2718,[1]Expense!$A:$A,[1]Expense!$B:$B),"")</f>
        <v/>
      </c>
      <c r="E2718" s="11"/>
      <c r="F2718" s="11"/>
      <c r="H2718" s="11"/>
    </row>
    <row r="2719" spans="4:8">
      <c r="D2719" s="9" t="str">
        <f>IFERROR(LOOKUP(C2719,[1]Expense!$A:$A,[1]Expense!$B:$B),"")</f>
        <v/>
      </c>
      <c r="H2719" s="11"/>
    </row>
    <row r="2720" spans="4:8">
      <c r="D2720" s="9" t="str">
        <f>IFERROR(LOOKUP(C2720,[1]Expense!$A:$A,[1]Expense!$B:$B),"")</f>
        <v/>
      </c>
      <c r="H2720" s="11"/>
    </row>
    <row r="2721" spans="4:8">
      <c r="D2721" s="9" t="str">
        <f>IFERROR(LOOKUP(C2721,[1]Expense!$A:$A,[1]Expense!$B:$B),"")</f>
        <v/>
      </c>
      <c r="H2721" s="11"/>
    </row>
    <row r="2722" spans="4:8">
      <c r="D2722" s="9" t="str">
        <f>IFERROR(LOOKUP(C2722,[1]Expense!$A:$A,[1]Expense!$B:$B),"")</f>
        <v/>
      </c>
      <c r="H2722" s="11"/>
    </row>
    <row r="2723" spans="4:8">
      <c r="D2723" s="9" t="str">
        <f>IFERROR(LOOKUP(C2723,[1]Expense!$A:$A,[1]Expense!$B:$B),"")</f>
        <v/>
      </c>
      <c r="H2723" s="11"/>
    </row>
    <row r="2724" spans="4:8">
      <c r="D2724" s="9" t="str">
        <f>IFERROR(LOOKUP(C2724,[1]Expense!$A:$A,[1]Expense!$B:$B),"")</f>
        <v/>
      </c>
      <c r="H2724" s="11"/>
    </row>
    <row r="2725" spans="4:8">
      <c r="D2725" s="9" t="str">
        <f>IFERROR(LOOKUP(C2725,[1]Expense!$A:$A,[1]Expense!$B:$B),"")</f>
        <v/>
      </c>
      <c r="H2725" s="11"/>
    </row>
    <row r="2726" spans="4:8">
      <c r="D2726" s="9" t="str">
        <f>IFERROR(LOOKUP(C2726,[1]Expense!$A:$A,[1]Expense!$B:$B),"")</f>
        <v/>
      </c>
      <c r="H2726" s="11"/>
    </row>
    <row r="2727" spans="4:8">
      <c r="D2727" s="9" t="str">
        <f>IFERROR(LOOKUP(C2727,[1]Expense!$A:$A,[1]Expense!$B:$B),"")</f>
        <v/>
      </c>
      <c r="H2727" s="11"/>
    </row>
    <row r="2728" spans="4:8">
      <c r="D2728" s="9" t="str">
        <f>IFERROR(LOOKUP(C2728,[1]Expense!$A:$A,[1]Expense!$B:$B),"")</f>
        <v/>
      </c>
      <c r="H2728" s="11"/>
    </row>
    <row r="2729" spans="4:8">
      <c r="D2729" s="9" t="str">
        <f>IFERROR(LOOKUP(C2729,[1]Expense!$A:$A,[1]Expense!$B:$B),"")</f>
        <v/>
      </c>
      <c r="H2729" s="11"/>
    </row>
    <row r="2730" spans="4:8">
      <c r="D2730" s="9" t="str">
        <f>IFERROR(LOOKUP(C2730,[1]Expense!$A:$A,[1]Expense!$B:$B),"")</f>
        <v/>
      </c>
      <c r="H2730" s="11"/>
    </row>
    <row r="2731" spans="4:8">
      <c r="D2731" s="9" t="str">
        <f>IFERROR(LOOKUP(C2731,[1]Expense!$A:$A,[1]Expense!$B:$B),"")</f>
        <v/>
      </c>
      <c r="H2731" s="11"/>
    </row>
    <row r="2732" spans="4:8">
      <c r="D2732" s="9" t="str">
        <f>IFERROR(LOOKUP(C2732,[1]Expense!$A:$A,[1]Expense!$B:$B),"")</f>
        <v/>
      </c>
      <c r="H2732" s="11"/>
    </row>
    <row r="2733" spans="4:8">
      <c r="D2733" s="9" t="str">
        <f>IFERROR(LOOKUP(C2733,[1]Expense!$A:$A,[1]Expense!$B:$B),"")</f>
        <v/>
      </c>
      <c r="H2733" s="11"/>
    </row>
    <row r="2734" spans="4:8">
      <c r="D2734" s="9" t="str">
        <f>IFERROR(LOOKUP(C2734,[1]Expense!$A:$A,[1]Expense!$B:$B),"")</f>
        <v/>
      </c>
      <c r="H2734" s="11"/>
    </row>
    <row r="2735" spans="4:8">
      <c r="D2735" s="9" t="str">
        <f>IFERROR(LOOKUP(C2735,[1]Expense!$A:$A,[1]Expense!$B:$B),"")</f>
        <v/>
      </c>
      <c r="H2735" s="11"/>
    </row>
    <row r="2736" spans="4:8">
      <c r="D2736" s="9" t="str">
        <f>IFERROR(LOOKUP(C2736,[1]Expense!$A:$A,[1]Expense!$B:$B),"")</f>
        <v/>
      </c>
      <c r="H2736" s="11"/>
    </row>
    <row r="2737" spans="4:8">
      <c r="D2737" s="9" t="str">
        <f>IFERROR(LOOKUP(C2737,[1]Expense!$A:$A,[1]Expense!$B:$B),"")</f>
        <v/>
      </c>
      <c r="H2737" s="11"/>
    </row>
    <row r="2738" spans="4:8">
      <c r="D2738" s="9" t="str">
        <f>IFERROR(LOOKUP(C2738,[1]Expense!$A:$A,[1]Expense!$B:$B),"")</f>
        <v/>
      </c>
      <c r="H2738" s="11"/>
    </row>
    <row r="2739" spans="4:8">
      <c r="D2739" s="9" t="str">
        <f>IFERROR(LOOKUP(C2739,[1]Expense!$A:$A,[1]Expense!$B:$B),"")</f>
        <v/>
      </c>
      <c r="H2739" s="11"/>
    </row>
    <row r="2740" spans="4:8">
      <c r="D2740" s="9" t="str">
        <f>IFERROR(LOOKUP(C2740,[1]Expense!$A:$A,[1]Expense!$B:$B),"")</f>
        <v/>
      </c>
      <c r="H2740" s="11"/>
    </row>
    <row r="2741" spans="4:8">
      <c r="D2741" s="9" t="str">
        <f>IFERROR(LOOKUP(C2741,[1]Expense!$A:$A,[1]Expense!$B:$B),"")</f>
        <v/>
      </c>
      <c r="H2741" s="11"/>
    </row>
    <row r="2742" spans="4:8">
      <c r="D2742" s="9" t="str">
        <f>IFERROR(LOOKUP(C2742,[1]Expense!$A:$A,[1]Expense!$B:$B),"")</f>
        <v/>
      </c>
      <c r="H2742" s="11"/>
    </row>
    <row r="2743" spans="4:8">
      <c r="D2743" s="9" t="str">
        <f>IFERROR(LOOKUP(C2743,[1]Expense!$A:$A,[1]Expense!$B:$B),"")</f>
        <v/>
      </c>
      <c r="H2743" s="11"/>
    </row>
    <row r="2744" spans="4:8">
      <c r="D2744" s="9" t="str">
        <f>IFERROR(LOOKUP(C2744,[1]Expense!$A:$A,[1]Expense!$B:$B),"")</f>
        <v/>
      </c>
      <c r="H2744" s="11"/>
    </row>
    <row r="2745" spans="4:8">
      <c r="D2745" s="9" t="str">
        <f>IFERROR(LOOKUP(C2745,[1]Expense!$A:$A,[1]Expense!$B:$B),"")</f>
        <v/>
      </c>
      <c r="H2745" s="11"/>
    </row>
    <row r="2746" spans="4:8">
      <c r="D2746" s="9" t="str">
        <f>IFERROR(LOOKUP(C2746,[1]Expense!$A:$A,[1]Expense!$B:$B),"")</f>
        <v/>
      </c>
      <c r="H2746" s="11"/>
    </row>
    <row r="2747" spans="4:8">
      <c r="D2747" s="9" t="str">
        <f>IFERROR(LOOKUP(C2747,[1]Expense!$A:$A,[1]Expense!$B:$B),"")</f>
        <v/>
      </c>
      <c r="H2747" s="11"/>
    </row>
    <row r="2748" spans="4:8">
      <c r="D2748" s="9" t="str">
        <f>IFERROR(LOOKUP(C2748,[1]Expense!$A:$A,[1]Expense!$B:$B),"")</f>
        <v/>
      </c>
      <c r="H2748" s="11"/>
    </row>
    <row r="2749" spans="4:8">
      <c r="D2749" s="9" t="str">
        <f>IFERROR(LOOKUP(C2749,[1]Expense!$A:$A,[1]Expense!$B:$B),"")</f>
        <v/>
      </c>
      <c r="H2749" s="11"/>
    </row>
    <row r="2750" spans="4:8">
      <c r="D2750" s="9" t="str">
        <f>IFERROR(LOOKUP(C2750,[1]Expense!$A:$A,[1]Expense!$B:$B),"")</f>
        <v/>
      </c>
      <c r="H2750" s="11"/>
    </row>
    <row r="2751" spans="4:8">
      <c r="D2751" s="9" t="str">
        <f>IFERROR(LOOKUP(C2751,[1]Expense!$A:$A,[1]Expense!$B:$B),"")</f>
        <v/>
      </c>
      <c r="H2751" s="11"/>
    </row>
    <row r="2752" spans="4:8">
      <c r="D2752" s="9" t="str">
        <f>IFERROR(LOOKUP(C2752,[1]Expense!$A:$A,[1]Expense!$B:$B),"")</f>
        <v/>
      </c>
      <c r="H2752" s="11"/>
    </row>
    <row r="2753" spans="4:8">
      <c r="D2753" s="9" t="str">
        <f>IFERROR(LOOKUP(C2753,[1]Expense!$A:$A,[1]Expense!$B:$B),"")</f>
        <v/>
      </c>
      <c r="H2753" s="11"/>
    </row>
    <row r="2754" spans="4:8">
      <c r="D2754" s="9" t="str">
        <f>IFERROR(LOOKUP(C2754,[1]Expense!$A:$A,[1]Expense!$B:$B),"")</f>
        <v/>
      </c>
      <c r="H2754" s="11"/>
    </row>
    <row r="2755" spans="4:8">
      <c r="D2755" s="9" t="str">
        <f>IFERROR(LOOKUP(C2755,[1]Expense!$A:$A,[1]Expense!$B:$B),"")</f>
        <v/>
      </c>
      <c r="H2755" s="11"/>
    </row>
    <row r="2756" spans="4:8">
      <c r="D2756" s="9" t="str">
        <f>IFERROR(LOOKUP(C2756,[1]Expense!$A:$A,[1]Expense!$B:$B),"")</f>
        <v/>
      </c>
      <c r="H2756" s="11"/>
    </row>
    <row r="2757" spans="4:8">
      <c r="D2757" s="9" t="str">
        <f>IFERROR(LOOKUP(C2757,[1]Expense!$A:$A,[1]Expense!$B:$B),"")</f>
        <v/>
      </c>
      <c r="H2757" s="11"/>
    </row>
    <row r="2758" spans="4:8">
      <c r="D2758" s="9" t="str">
        <f>IFERROR(LOOKUP(C2758,[1]Expense!$A:$A,[1]Expense!$B:$B),"")</f>
        <v/>
      </c>
      <c r="H2758" s="11"/>
    </row>
    <row r="2759" spans="4:8">
      <c r="D2759" s="9" t="str">
        <f>IFERROR(LOOKUP(C2759,[1]Expense!$A:$A,[1]Expense!$B:$B),"")</f>
        <v/>
      </c>
      <c r="H2759" s="11"/>
    </row>
    <row r="2760" spans="4:8">
      <c r="D2760" s="9" t="str">
        <f>IFERROR(LOOKUP(C2760,[1]Expense!$A:$A,[1]Expense!$B:$B),"")</f>
        <v/>
      </c>
      <c r="H2760" s="11"/>
    </row>
    <row r="2761" spans="4:8">
      <c r="D2761" s="9" t="str">
        <f>IFERROR(LOOKUP(C2761,[1]Expense!$A:$A,[1]Expense!$B:$B),"")</f>
        <v/>
      </c>
      <c r="H2761" s="11"/>
    </row>
    <row r="2762" spans="4:8">
      <c r="D2762" s="9" t="str">
        <f>IFERROR(LOOKUP(C2762,[1]Expense!$A:$A,[1]Expense!$B:$B),"")</f>
        <v/>
      </c>
      <c r="H2762" s="11"/>
    </row>
    <row r="2763" spans="4:8">
      <c r="D2763" s="9" t="str">
        <f>IFERROR(LOOKUP(C2763,[1]Expense!$A:$A,[1]Expense!$B:$B),"")</f>
        <v/>
      </c>
      <c r="H2763" s="11"/>
    </row>
    <row r="2764" spans="4:8">
      <c r="D2764" s="9" t="str">
        <f>IFERROR(LOOKUP(C2764,[1]Expense!$A:$A,[1]Expense!$B:$B),"")</f>
        <v/>
      </c>
      <c r="H2764" s="11"/>
    </row>
    <row r="2765" spans="4:8">
      <c r="D2765" s="9" t="str">
        <f>IFERROR(LOOKUP(C2765,[1]Expense!$A:$A,[1]Expense!$B:$B),"")</f>
        <v/>
      </c>
      <c r="H2765" s="11"/>
    </row>
    <row r="2766" spans="4:8">
      <c r="D2766" s="9" t="str">
        <f>IFERROR(LOOKUP(C2766,[1]Expense!$A:$A,[1]Expense!$B:$B),"")</f>
        <v/>
      </c>
      <c r="G2766" s="22"/>
      <c r="H2766" s="11"/>
    </row>
    <row r="2767" spans="4:8">
      <c r="D2767" s="9" t="str">
        <f>IFERROR(LOOKUP(C2767,[1]Expense!$A:$A,[1]Expense!$B:$B),"")</f>
        <v/>
      </c>
      <c r="G2767" s="22"/>
      <c r="H2767" s="11"/>
    </row>
    <row r="2768" spans="4:8">
      <c r="D2768" s="9" t="str">
        <f>IFERROR(LOOKUP(C2768,[1]Expense!$A:$A,[1]Expense!$B:$B),"")</f>
        <v/>
      </c>
      <c r="G2768" s="22"/>
      <c r="H2768" s="11"/>
    </row>
    <row r="2769" spans="4:8">
      <c r="D2769" s="9" t="str">
        <f>IFERROR(LOOKUP(C2769,[1]Expense!$A:$A,[1]Expense!$B:$B),"")</f>
        <v/>
      </c>
      <c r="G2769" s="22"/>
      <c r="H2769" s="11"/>
    </row>
    <row r="2770" spans="4:8">
      <c r="D2770" s="9" t="str">
        <f>IFERROR(LOOKUP(C2770,[1]Expense!$A:$A,[1]Expense!$B:$B),"")</f>
        <v/>
      </c>
      <c r="G2770" s="22"/>
      <c r="H2770" s="11"/>
    </row>
    <row r="2771" spans="4:8">
      <c r="D2771" s="9" t="str">
        <f>IFERROR(LOOKUP(C2771,[1]Expense!$A:$A,[1]Expense!$B:$B),"")</f>
        <v/>
      </c>
      <c r="G2771" s="22"/>
      <c r="H2771" s="11"/>
    </row>
    <row r="2772" spans="4:8">
      <c r="D2772" s="9" t="str">
        <f>IFERROR(LOOKUP(C2772,[1]Expense!$A:$A,[1]Expense!$B:$B),"")</f>
        <v/>
      </c>
      <c r="G2772" s="22"/>
      <c r="H2772" s="11"/>
    </row>
    <row r="2773" spans="4:8">
      <c r="D2773" s="9" t="str">
        <f>IFERROR(LOOKUP(C2773,[1]Expense!$A:$A,[1]Expense!$B:$B),"")</f>
        <v/>
      </c>
      <c r="G2773" s="22"/>
      <c r="H2773" s="11"/>
    </row>
    <row r="2774" spans="4:8">
      <c r="D2774" s="9" t="str">
        <f>IFERROR(LOOKUP(C2774,[1]Expense!$A:$A,[1]Expense!$B:$B),"")</f>
        <v/>
      </c>
      <c r="G2774" s="22"/>
      <c r="H2774" s="11"/>
    </row>
    <row r="2775" spans="4:8">
      <c r="D2775" s="9" t="str">
        <f>IFERROR(LOOKUP(C2775,[1]Expense!$A:$A,[1]Expense!$B:$B),"")</f>
        <v/>
      </c>
      <c r="G2775" s="22"/>
      <c r="H2775" s="11"/>
    </row>
    <row r="2776" spans="4:8">
      <c r="D2776" s="9" t="str">
        <f>IFERROR(LOOKUP(C2776,[1]Expense!$A:$A,[1]Expense!$B:$B),"")</f>
        <v/>
      </c>
      <c r="G2776" s="22"/>
      <c r="H2776" s="11"/>
    </row>
    <row r="2777" spans="4:8">
      <c r="D2777" s="9" t="str">
        <f>IFERROR(LOOKUP(C2777,[1]Expense!$A:$A,[1]Expense!$B:$B),"")</f>
        <v/>
      </c>
      <c r="H2777" s="11"/>
    </row>
    <row r="2778" spans="4:8">
      <c r="D2778" s="9" t="str">
        <f>IFERROR(LOOKUP(C2778,[1]Expense!$A:$A,[1]Expense!$B:$B),"")</f>
        <v/>
      </c>
      <c r="H2778" s="11"/>
    </row>
    <row r="2779" spans="4:8">
      <c r="D2779" s="9" t="str">
        <f>IFERROR(LOOKUP(C2779,[1]Expense!$A:$A,[1]Expense!$B:$B),"")</f>
        <v/>
      </c>
      <c r="H2779" s="11"/>
    </row>
    <row r="2780" spans="4:8">
      <c r="D2780" s="9" t="str">
        <f>IFERROR(LOOKUP(C2780,[1]Expense!$A:$A,[1]Expense!$B:$B),"")</f>
        <v/>
      </c>
      <c r="H2780" s="11"/>
    </row>
    <row r="2781" spans="4:8">
      <c r="D2781" s="9" t="str">
        <f>IFERROR(LOOKUP(C2781,[1]Expense!$A:$A,[1]Expense!$B:$B),"")</f>
        <v/>
      </c>
      <c r="H2781" s="11"/>
    </row>
    <row r="2782" spans="4:8">
      <c r="D2782" s="9" t="str">
        <f>IFERROR(LOOKUP(C2782,[1]Expense!$A:$A,[1]Expense!$B:$B),"")</f>
        <v/>
      </c>
      <c r="H2782" s="11"/>
    </row>
    <row r="2783" spans="4:8">
      <c r="D2783" s="9" t="str">
        <f>IFERROR(LOOKUP(C2783,[1]Expense!$A:$A,[1]Expense!$B:$B),"")</f>
        <v/>
      </c>
      <c r="H2783" s="11"/>
    </row>
    <row r="2784" spans="4:8">
      <c r="D2784" s="9" t="str">
        <f>IFERROR(LOOKUP(C2784,[1]Expense!$A:$A,[1]Expense!$B:$B),"")</f>
        <v/>
      </c>
      <c r="H2784" s="11"/>
    </row>
    <row r="2785" spans="4:8">
      <c r="D2785" s="9" t="str">
        <f>IFERROR(LOOKUP(C2785,[1]Expense!$A:$A,[1]Expense!$B:$B),"")</f>
        <v/>
      </c>
      <c r="H2785" s="11"/>
    </row>
    <row r="2786" spans="4:8">
      <c r="D2786" s="9" t="str">
        <f>IFERROR(LOOKUP(C2786,[1]Expense!$A:$A,[1]Expense!$B:$B),"")</f>
        <v/>
      </c>
      <c r="H2786" s="11"/>
    </row>
    <row r="2787" spans="4:8">
      <c r="D2787" s="9" t="str">
        <f>IFERROR(LOOKUP(C2787,[1]Expense!$A:$A,[1]Expense!$B:$B),"")</f>
        <v/>
      </c>
      <c r="H2787" s="11"/>
    </row>
    <row r="2788" spans="4:8">
      <c r="D2788" s="9" t="str">
        <f>IFERROR(LOOKUP(C2788,[1]Expense!$A:$A,[1]Expense!$B:$B),"")</f>
        <v/>
      </c>
      <c r="H2788" s="11"/>
    </row>
    <row r="2789" spans="4:8">
      <c r="D2789" s="9" t="str">
        <f>IFERROR(LOOKUP(C2789,[1]Expense!$A:$A,[1]Expense!$B:$B),"")</f>
        <v/>
      </c>
      <c r="H2789" s="11"/>
    </row>
    <row r="2790" spans="4:8">
      <c r="D2790" s="9" t="str">
        <f>IFERROR(LOOKUP(C2790,[1]Expense!$A:$A,[1]Expense!$B:$B),"")</f>
        <v/>
      </c>
      <c r="H2790" s="11"/>
    </row>
    <row r="2791" spans="4:8">
      <c r="D2791" s="9" t="str">
        <f>IFERROR(LOOKUP(C2791,[1]Expense!$A:$A,[1]Expense!$B:$B),"")</f>
        <v/>
      </c>
      <c r="H2791" s="11"/>
    </row>
    <row r="2792" spans="4:8">
      <c r="D2792" s="9" t="str">
        <f>IFERROR(LOOKUP(C2792,[1]Expense!$A:$A,[1]Expense!$B:$B),"")</f>
        <v/>
      </c>
      <c r="H2792" s="11"/>
    </row>
    <row r="2793" spans="4:8">
      <c r="D2793" s="9" t="str">
        <f>IFERROR(LOOKUP(C2793,[1]Expense!$A:$A,[1]Expense!$B:$B),"")</f>
        <v/>
      </c>
      <c r="H2793" s="11"/>
    </row>
    <row r="2794" spans="4:8">
      <c r="D2794" s="9" t="str">
        <f>IFERROR(LOOKUP(C2794,[1]Expense!$A:$A,[1]Expense!$B:$B),"")</f>
        <v/>
      </c>
      <c r="H2794" s="11"/>
    </row>
    <row r="2795" spans="4:8">
      <c r="D2795" s="9" t="str">
        <f>IFERROR(LOOKUP(C2795,[1]Expense!$A:$A,[1]Expense!$B:$B),"")</f>
        <v/>
      </c>
      <c r="H2795" s="11"/>
    </row>
    <row r="2796" spans="4:8">
      <c r="D2796" s="9" t="str">
        <f>IFERROR(LOOKUP(C2796,[1]Expense!$A:$A,[1]Expense!$B:$B),"")</f>
        <v/>
      </c>
      <c r="H2796" s="11"/>
    </row>
    <row r="2797" spans="4:8">
      <c r="D2797" s="9" t="str">
        <f>IFERROR(LOOKUP(C2797,[1]Expense!$A:$A,[1]Expense!$B:$B),"")</f>
        <v/>
      </c>
      <c r="H2797" s="11"/>
    </row>
    <row r="2798" spans="4:8">
      <c r="D2798" s="9" t="str">
        <f>IFERROR(LOOKUP(C2798,[1]Expense!$A:$A,[1]Expense!$B:$B),"")</f>
        <v/>
      </c>
      <c r="H2798" s="11"/>
    </row>
    <row r="2799" spans="4:8">
      <c r="D2799" s="9" t="str">
        <f>IFERROR(LOOKUP(C2799,[1]Expense!$A:$A,[1]Expense!$B:$B),"")</f>
        <v/>
      </c>
      <c r="H2799" s="11"/>
    </row>
    <row r="2800" spans="4:8">
      <c r="D2800" s="9" t="str">
        <f>IFERROR(LOOKUP(C2800,[1]Expense!$A:$A,[1]Expense!$B:$B),"")</f>
        <v/>
      </c>
      <c r="H2800" s="11"/>
    </row>
    <row r="2801" spans="4:8">
      <c r="D2801" s="9" t="str">
        <f>IFERROR(LOOKUP(C2801,[1]Expense!$A:$A,[1]Expense!$B:$B),"")</f>
        <v/>
      </c>
      <c r="H2801" s="11"/>
    </row>
    <row r="2802" spans="4:8">
      <c r="D2802" s="9" t="str">
        <f>IFERROR(LOOKUP(C2802,[1]Expense!$A:$A,[1]Expense!$B:$B),"")</f>
        <v/>
      </c>
      <c r="H2802" s="11"/>
    </row>
    <row r="2803" spans="4:8">
      <c r="D2803" s="9" t="str">
        <f>IFERROR(LOOKUP(C2803,[1]Expense!$A:$A,[1]Expense!$B:$B),"")</f>
        <v/>
      </c>
      <c r="H2803" s="11"/>
    </row>
    <row r="2804" spans="4:8">
      <c r="D2804" s="9" t="str">
        <f>IFERROR(LOOKUP(C2804,[1]Expense!$A:$A,[1]Expense!$B:$B),"")</f>
        <v/>
      </c>
      <c r="H2804" s="11"/>
    </row>
    <row r="2805" spans="4:8">
      <c r="D2805" s="9" t="str">
        <f>IFERROR(LOOKUP(C2805,[1]Expense!$A:$A,[1]Expense!$B:$B),"")</f>
        <v/>
      </c>
      <c r="H2805" s="11"/>
    </row>
    <row r="2806" spans="4:8">
      <c r="D2806" s="9" t="str">
        <f>IFERROR(LOOKUP(C2806,[1]Expense!$A:$A,[1]Expense!$B:$B),"")</f>
        <v/>
      </c>
      <c r="H2806" s="11"/>
    </row>
    <row r="2807" spans="4:8">
      <c r="D2807" s="9" t="str">
        <f>IFERROR(LOOKUP(C2807,[1]Expense!$A:$A,[1]Expense!$B:$B),"")</f>
        <v/>
      </c>
      <c r="H2807" s="11"/>
    </row>
    <row r="2808" spans="4:8">
      <c r="D2808" s="9" t="str">
        <f>IFERROR(LOOKUP(C2808,[1]Expense!$A:$A,[1]Expense!$B:$B),"")</f>
        <v/>
      </c>
      <c r="H2808" s="11"/>
    </row>
    <row r="2809" spans="4:8">
      <c r="D2809" s="9" t="str">
        <f>IFERROR(LOOKUP(C2809,[1]Expense!$A:$A,[1]Expense!$B:$B),"")</f>
        <v/>
      </c>
      <c r="H2809" s="11"/>
    </row>
    <row r="2810" spans="4:8">
      <c r="D2810" s="9" t="str">
        <f>IFERROR(LOOKUP(C2810,[1]Expense!$A:$A,[1]Expense!$B:$B),"")</f>
        <v/>
      </c>
      <c r="H2810" s="11"/>
    </row>
    <row r="2811" spans="4:8">
      <c r="D2811" s="9" t="str">
        <f>IFERROR(LOOKUP(C2811,[1]Expense!$A:$A,[1]Expense!$B:$B),"")</f>
        <v/>
      </c>
      <c r="H2811" s="11"/>
    </row>
    <row r="2812" spans="4:8">
      <c r="D2812" s="9" t="str">
        <f>IFERROR(LOOKUP(C2812,[1]Expense!$A:$A,[1]Expense!$B:$B),"")</f>
        <v/>
      </c>
      <c r="H2812" s="11"/>
    </row>
    <row r="2813" spans="4:8">
      <c r="D2813" s="9" t="str">
        <f>IFERROR(LOOKUP(C2813,[1]Expense!$A:$A,[1]Expense!$B:$B),"")</f>
        <v/>
      </c>
      <c r="H2813" s="11"/>
    </row>
    <row r="2814" spans="4:8">
      <c r="D2814" s="9" t="str">
        <f>IFERROR(LOOKUP(C2814,[1]Expense!$A:$A,[1]Expense!$B:$B),"")</f>
        <v/>
      </c>
      <c r="H2814" s="11"/>
    </row>
    <row r="2815" spans="4:8">
      <c r="D2815" s="9" t="str">
        <f>IFERROR(LOOKUP(C2815,[1]Expense!$A:$A,[1]Expense!$B:$B),"")</f>
        <v/>
      </c>
      <c r="H2815" s="11"/>
    </row>
    <row r="2816" spans="4:8">
      <c r="D2816" s="9" t="str">
        <f>IFERROR(LOOKUP(C2816,[1]Expense!$A:$A,[1]Expense!$B:$B),"")</f>
        <v/>
      </c>
      <c r="H2816" s="11"/>
    </row>
    <row r="2817" spans="4:8">
      <c r="D2817" s="9" t="str">
        <f>IFERROR(LOOKUP(C2817,[1]Expense!$A:$A,[1]Expense!$B:$B),"")</f>
        <v/>
      </c>
      <c r="H2817" s="11"/>
    </row>
    <row r="2818" spans="4:8">
      <c r="D2818" s="9" t="str">
        <f>IFERROR(LOOKUP(C2818,[1]Expense!$A:$A,[1]Expense!$B:$B),"")</f>
        <v/>
      </c>
      <c r="H2818" s="11"/>
    </row>
    <row r="2819" spans="4:8">
      <c r="D2819" s="9" t="str">
        <f>IFERROR(LOOKUP(C2819,[1]Expense!$A:$A,[1]Expense!$B:$B),"")</f>
        <v/>
      </c>
      <c r="H2819" s="11"/>
    </row>
    <row r="2820" spans="4:8">
      <c r="D2820" s="9" t="str">
        <f>IFERROR(LOOKUP(C2820,[1]Expense!$A:$A,[1]Expense!$B:$B),"")</f>
        <v/>
      </c>
      <c r="H2820" s="11"/>
    </row>
    <row r="2821" spans="4:8">
      <c r="D2821" s="9" t="str">
        <f>IFERROR(LOOKUP(C2821,[1]Expense!$A:$A,[1]Expense!$B:$B),"")</f>
        <v/>
      </c>
      <c r="H2821" s="11"/>
    </row>
    <row r="2822" spans="4:8">
      <c r="D2822" s="9" t="str">
        <f>IFERROR(LOOKUP(C2822,[1]Expense!$A:$A,[1]Expense!$B:$B),"")</f>
        <v/>
      </c>
      <c r="H2822" s="11"/>
    </row>
    <row r="2823" spans="4:8">
      <c r="D2823" s="9" t="str">
        <f>IFERROR(LOOKUP(C2823,[1]Expense!$A:$A,[1]Expense!$B:$B),"")</f>
        <v/>
      </c>
      <c r="H2823" s="11"/>
    </row>
    <row r="2824" spans="4:8">
      <c r="D2824" s="9" t="str">
        <f>IFERROR(LOOKUP(C2824,[1]Expense!$A:$A,[1]Expense!$B:$B),"")</f>
        <v/>
      </c>
      <c r="H2824" s="11"/>
    </row>
    <row r="2825" spans="4:8">
      <c r="D2825" s="9" t="str">
        <f>IFERROR(LOOKUP(C2825,[1]Expense!$A:$A,[1]Expense!$B:$B),"")</f>
        <v/>
      </c>
      <c r="H2825" s="11"/>
    </row>
    <row r="2826" spans="4:8">
      <c r="D2826" s="9" t="str">
        <f>IFERROR(LOOKUP(C2826,[1]Expense!$A:$A,[1]Expense!$B:$B),"")</f>
        <v/>
      </c>
      <c r="H2826" s="11"/>
    </row>
    <row r="2827" spans="4:8">
      <c r="D2827" s="9" t="str">
        <f>IFERROR(LOOKUP(C2827,[1]Expense!$A:$A,[1]Expense!$B:$B),"")</f>
        <v/>
      </c>
      <c r="H2827" s="11"/>
    </row>
    <row r="2828" spans="4:8">
      <c r="D2828" s="9" t="str">
        <f>IFERROR(LOOKUP(C2828,[1]Expense!$A:$A,[1]Expense!$B:$B),"")</f>
        <v/>
      </c>
      <c r="H2828" s="11"/>
    </row>
    <row r="2829" spans="4:8">
      <c r="D2829" s="9" t="str">
        <f>IFERROR(LOOKUP(C2829,[1]Expense!$A:$A,[1]Expense!$B:$B),"")</f>
        <v/>
      </c>
      <c r="H2829" s="11"/>
    </row>
    <row r="2830" spans="4:8">
      <c r="D2830" s="9" t="str">
        <f>IFERROR(LOOKUP(C2830,[1]Expense!$A:$A,[1]Expense!$B:$B),"")</f>
        <v/>
      </c>
      <c r="H2830" s="11"/>
    </row>
    <row r="2831" spans="4:8">
      <c r="D2831" s="9" t="str">
        <f>IFERROR(LOOKUP(C2831,[1]Expense!$A:$A,[1]Expense!$B:$B),"")</f>
        <v/>
      </c>
      <c r="H2831" s="11"/>
    </row>
    <row r="2832" spans="4:8">
      <c r="D2832" s="9" t="str">
        <f>IFERROR(LOOKUP(C2832,[1]Expense!$A:$A,[1]Expense!$B:$B),"")</f>
        <v/>
      </c>
      <c r="H2832" s="11"/>
    </row>
    <row r="2833" spans="4:8">
      <c r="D2833" s="9" t="str">
        <f>IFERROR(LOOKUP(C2833,[1]Expense!$A:$A,[1]Expense!$B:$B),"")</f>
        <v/>
      </c>
      <c r="H2833" s="11"/>
    </row>
    <row r="2834" spans="4:8">
      <c r="D2834" s="9" t="str">
        <f>IFERROR(LOOKUP(C2834,[1]Expense!$A:$A,[1]Expense!$B:$B),"")</f>
        <v/>
      </c>
      <c r="H2834" s="11"/>
    </row>
    <row r="2835" spans="4:8">
      <c r="D2835" s="9" t="str">
        <f>IFERROR(LOOKUP(C2835,[1]Expense!$A:$A,[1]Expense!$B:$B),"")</f>
        <v/>
      </c>
      <c r="H2835" s="11"/>
    </row>
    <row r="2836" spans="4:8">
      <c r="D2836" s="9" t="str">
        <f>IFERROR(LOOKUP(C2836,[1]Expense!$A:$A,[1]Expense!$B:$B),"")</f>
        <v/>
      </c>
      <c r="H2836" s="11"/>
    </row>
    <row r="2837" spans="4:8">
      <c r="D2837" s="9" t="str">
        <f>IFERROR(LOOKUP(C2837,[1]Expense!$A:$A,[1]Expense!$B:$B),"")</f>
        <v/>
      </c>
      <c r="H2837" s="11"/>
    </row>
    <row r="2838" spans="4:8">
      <c r="D2838" s="9" t="str">
        <f>IFERROR(LOOKUP(C2838,[1]Expense!$A:$A,[1]Expense!$B:$B),"")</f>
        <v/>
      </c>
      <c r="H2838" s="11"/>
    </row>
    <row r="2839" spans="4:8">
      <c r="D2839" s="9" t="str">
        <f>IFERROR(LOOKUP(C2839,[1]Expense!$A:$A,[1]Expense!$B:$B),"")</f>
        <v/>
      </c>
      <c r="H2839" s="11"/>
    </row>
    <row r="2840" spans="4:8">
      <c r="D2840" s="9" t="str">
        <f>IFERROR(LOOKUP(C2840,[1]Expense!$A:$A,[1]Expense!$B:$B),"")</f>
        <v/>
      </c>
      <c r="H2840" s="11"/>
    </row>
    <row r="2841" spans="4:8">
      <c r="D2841" s="9" t="str">
        <f>IFERROR(LOOKUP(C2841,[1]Expense!$A:$A,[1]Expense!$B:$B),"")</f>
        <v/>
      </c>
      <c r="H2841" s="11"/>
    </row>
    <row r="2842" spans="4:8">
      <c r="D2842" s="9" t="str">
        <f>IFERROR(LOOKUP(C2842,[1]Expense!$A:$A,[1]Expense!$B:$B),"")</f>
        <v/>
      </c>
      <c r="H2842" s="11"/>
    </row>
    <row r="2843" spans="4:8">
      <c r="D2843" s="9" t="str">
        <f>IFERROR(LOOKUP(C2843,[1]Expense!$A:$A,[1]Expense!$B:$B),"")</f>
        <v/>
      </c>
      <c r="H2843" s="11"/>
    </row>
    <row r="2844" spans="4:8">
      <c r="D2844" s="9" t="str">
        <f>IFERROR(LOOKUP(C2844,[1]Expense!$A:$A,[1]Expense!$B:$B),"")</f>
        <v/>
      </c>
      <c r="H2844" s="11"/>
    </row>
    <row r="2845" spans="4:8">
      <c r="D2845" s="9" t="str">
        <f>IFERROR(LOOKUP(C2845,[1]Expense!$A:$A,[1]Expense!$B:$B),"")</f>
        <v/>
      </c>
      <c r="G2845" s="22"/>
      <c r="H2845" s="11"/>
    </row>
    <row r="2846" spans="4:8">
      <c r="D2846" s="9" t="str">
        <f>IFERROR(LOOKUP(C2846,[1]Expense!$A:$A,[1]Expense!$B:$B),"")</f>
        <v/>
      </c>
      <c r="G2846" s="22"/>
      <c r="H2846" s="11"/>
    </row>
    <row r="2847" spans="4:8">
      <c r="D2847" s="9" t="str">
        <f>IFERROR(LOOKUP(C2847,[1]Expense!$A:$A,[1]Expense!$B:$B),"")</f>
        <v/>
      </c>
      <c r="G2847" s="22"/>
      <c r="H2847" s="11"/>
    </row>
    <row r="2848" spans="4:8">
      <c r="D2848" s="9" t="str">
        <f>IFERROR(LOOKUP(C2848,[1]Expense!$A:$A,[1]Expense!$B:$B),"")</f>
        <v/>
      </c>
      <c r="E2848" s="11"/>
      <c r="F2848" s="11"/>
      <c r="H2848" s="11"/>
    </row>
    <row r="2849" spans="4:8">
      <c r="D2849" s="9" t="str">
        <f>IFERROR(LOOKUP(C2849,[1]Expense!$A:$A,[1]Expense!$B:$B),"")</f>
        <v/>
      </c>
      <c r="H2849" s="11"/>
    </row>
    <row r="2850" spans="4:8">
      <c r="D2850" s="9" t="str">
        <f>IFERROR(LOOKUP(C2850,[1]Expense!$A:$A,[1]Expense!$B:$B),"")</f>
        <v/>
      </c>
      <c r="H2850" s="11"/>
    </row>
    <row r="2851" spans="4:8">
      <c r="D2851" s="9" t="str">
        <f>IFERROR(LOOKUP(C2851,[1]Expense!$A:$A,[1]Expense!$B:$B),"")</f>
        <v/>
      </c>
      <c r="H2851" s="11"/>
    </row>
    <row r="2852" spans="4:8">
      <c r="D2852" s="9" t="str">
        <f>IFERROR(LOOKUP(C2852,[1]Expense!$A:$A,[1]Expense!$B:$B),"")</f>
        <v/>
      </c>
      <c r="H2852" s="11"/>
    </row>
    <row r="2853" spans="4:8">
      <c r="D2853" s="9" t="str">
        <f>IFERROR(LOOKUP(C2853,[1]Expense!$A:$A,[1]Expense!$B:$B),"")</f>
        <v/>
      </c>
      <c r="H2853" s="11"/>
    </row>
    <row r="2854" spans="4:8">
      <c r="D2854" s="9" t="str">
        <f>IFERROR(LOOKUP(C2854,[1]Expense!$A:$A,[1]Expense!$B:$B),"")</f>
        <v/>
      </c>
      <c r="H2854" s="11"/>
    </row>
    <row r="2855" spans="4:8">
      <c r="D2855" s="9" t="str">
        <f>IFERROR(LOOKUP(C2855,[1]Expense!$A:$A,[1]Expense!$B:$B),"")</f>
        <v/>
      </c>
      <c r="H2855" s="11"/>
    </row>
    <row r="2856" spans="4:8">
      <c r="D2856" s="9" t="str">
        <f>IFERROR(LOOKUP(C2856,[1]Expense!$A:$A,[1]Expense!$B:$B),"")</f>
        <v/>
      </c>
      <c r="H2856" s="11"/>
    </row>
    <row r="2857" spans="4:8">
      <c r="D2857" s="9" t="str">
        <f>IFERROR(LOOKUP(C2857,[1]Expense!$A:$A,[1]Expense!$B:$B),"")</f>
        <v/>
      </c>
      <c r="H2857" s="11"/>
    </row>
    <row r="2858" spans="4:8">
      <c r="D2858" s="9" t="str">
        <f>IFERROR(LOOKUP(C2858,[1]Expense!$A:$A,[1]Expense!$B:$B),"")</f>
        <v/>
      </c>
      <c r="H2858" s="11"/>
    </row>
    <row r="2859" spans="4:8">
      <c r="D2859" s="9" t="str">
        <f>IFERROR(LOOKUP(C2859,[1]Expense!$A:$A,[1]Expense!$B:$B),"")</f>
        <v/>
      </c>
      <c r="H2859" s="11"/>
    </row>
    <row r="2860" spans="4:8">
      <c r="D2860" s="9" t="str">
        <f>IFERROR(LOOKUP(C2860,[1]Expense!$A:$A,[1]Expense!$B:$B),"")</f>
        <v/>
      </c>
      <c r="H2860" s="11"/>
    </row>
    <row r="2861" spans="4:8">
      <c r="D2861" s="9" t="str">
        <f>IFERROR(LOOKUP(C2861,[1]Expense!$A:$A,[1]Expense!$B:$B),"")</f>
        <v/>
      </c>
      <c r="H2861" s="11"/>
    </row>
    <row r="2862" spans="4:8">
      <c r="D2862" s="9" t="str">
        <f>IFERROR(LOOKUP(C2862,[1]Expense!$A:$A,[1]Expense!$B:$B),"")</f>
        <v/>
      </c>
      <c r="H2862" s="11"/>
    </row>
    <row r="2863" spans="4:8">
      <c r="D2863" s="9" t="str">
        <f>IFERROR(LOOKUP(C2863,[1]Expense!$A:$A,[1]Expense!$B:$B),"")</f>
        <v/>
      </c>
      <c r="E2863" s="11"/>
      <c r="F2863" s="11"/>
      <c r="H2863" s="11"/>
    </row>
    <row r="2864" spans="4:8">
      <c r="D2864" s="9" t="str">
        <f>IFERROR(LOOKUP(C2864,[1]Expense!$A:$A,[1]Expense!$B:$B),"")</f>
        <v/>
      </c>
      <c r="H2864" s="11"/>
    </row>
    <row r="2865" spans="4:8">
      <c r="D2865" s="9" t="str">
        <f>IFERROR(LOOKUP(C2865,[1]Expense!$A:$A,[1]Expense!$B:$B),"")</f>
        <v/>
      </c>
      <c r="H2865" s="11"/>
    </row>
    <row r="2866" spans="4:8">
      <c r="D2866" s="9" t="str">
        <f>IFERROR(LOOKUP(C2866,[1]Expense!$A:$A,[1]Expense!$B:$B),"")</f>
        <v/>
      </c>
      <c r="H2866" s="11"/>
    </row>
    <row r="2867" spans="4:8">
      <c r="D2867" s="9" t="str">
        <f>IFERROR(LOOKUP(C2867,[1]Expense!$A:$A,[1]Expense!$B:$B),"")</f>
        <v/>
      </c>
      <c r="H2867" s="11"/>
    </row>
    <row r="2868" spans="4:8">
      <c r="D2868" s="9" t="str">
        <f>IFERROR(LOOKUP(C2868,[1]Expense!$A:$A,[1]Expense!$B:$B),"")</f>
        <v/>
      </c>
      <c r="H2868" s="11"/>
    </row>
    <row r="2869" spans="4:8">
      <c r="D2869" s="9" t="str">
        <f>IFERROR(LOOKUP(C2869,[1]Expense!$A:$A,[1]Expense!$B:$B),"")</f>
        <v/>
      </c>
      <c r="H2869" s="11"/>
    </row>
    <row r="2870" spans="4:8">
      <c r="D2870" s="9" t="str">
        <f>IFERROR(LOOKUP(C2870,[1]Expense!$A:$A,[1]Expense!$B:$B),"")</f>
        <v/>
      </c>
      <c r="H2870" s="11"/>
    </row>
    <row r="2871" spans="4:8">
      <c r="D2871" s="9" t="str">
        <f>IFERROR(LOOKUP(C2871,[1]Expense!$A:$A,[1]Expense!$B:$B),"")</f>
        <v/>
      </c>
      <c r="H2871" s="11"/>
    </row>
    <row r="2872" spans="4:8">
      <c r="D2872" s="9" t="str">
        <f>IFERROR(LOOKUP(C2872,[1]Expense!$A:$A,[1]Expense!$B:$B),"")</f>
        <v/>
      </c>
      <c r="H2872" s="11"/>
    </row>
    <row r="2873" spans="4:8">
      <c r="D2873" s="9" t="str">
        <f>IFERROR(LOOKUP(C2873,[1]Expense!$A:$A,[1]Expense!$B:$B),"")</f>
        <v/>
      </c>
      <c r="H2873" s="11"/>
    </row>
    <row r="2874" spans="4:8">
      <c r="D2874" s="9" t="str">
        <f>IFERROR(LOOKUP(C2874,[1]Expense!$A:$A,[1]Expense!$B:$B),"")</f>
        <v/>
      </c>
      <c r="H2874" s="11"/>
    </row>
    <row r="2875" spans="4:8">
      <c r="D2875" s="9" t="str">
        <f>IFERROR(LOOKUP(C2875,[1]Expense!$A:$A,[1]Expense!$B:$B),"")</f>
        <v/>
      </c>
      <c r="H2875" s="11"/>
    </row>
    <row r="2876" spans="4:8">
      <c r="D2876" s="9" t="str">
        <f>IFERROR(LOOKUP(C2876,[1]Expense!$A:$A,[1]Expense!$B:$B),"")</f>
        <v/>
      </c>
      <c r="H2876" s="11"/>
    </row>
    <row r="2877" spans="4:8">
      <c r="D2877" s="9" t="str">
        <f>IFERROR(LOOKUP(C2877,[1]Expense!$A:$A,[1]Expense!$B:$B),"")</f>
        <v/>
      </c>
      <c r="H2877" s="11"/>
    </row>
    <row r="2878" spans="4:8">
      <c r="D2878" s="9" t="str">
        <f>IFERROR(LOOKUP(C2878,[1]Expense!$A:$A,[1]Expense!$B:$B),"")</f>
        <v/>
      </c>
      <c r="H2878" s="11"/>
    </row>
    <row r="2879" spans="4:8">
      <c r="D2879" s="9" t="str">
        <f>IFERROR(LOOKUP(C2879,[1]Expense!$A:$A,[1]Expense!$B:$B),"")</f>
        <v/>
      </c>
      <c r="H2879" s="11"/>
    </row>
    <row r="2880" spans="4:8">
      <c r="D2880" s="9" t="str">
        <f>IFERROR(LOOKUP(C2880,[1]Expense!$A:$A,[1]Expense!$B:$B),"")</f>
        <v/>
      </c>
      <c r="H2880" s="11"/>
    </row>
    <row r="2881" spans="4:8">
      <c r="D2881" s="9" t="str">
        <f>IFERROR(LOOKUP(C2881,[1]Expense!$A:$A,[1]Expense!$B:$B),"")</f>
        <v/>
      </c>
      <c r="H2881" s="11"/>
    </row>
    <row r="2882" spans="4:8">
      <c r="D2882" s="9" t="str">
        <f>IFERROR(LOOKUP(C2882,[1]Expense!$A:$A,[1]Expense!$B:$B),"")</f>
        <v/>
      </c>
      <c r="H2882" s="11"/>
    </row>
    <row r="2883" spans="4:8">
      <c r="D2883" s="9" t="str">
        <f>IFERROR(LOOKUP(C2883,[1]Expense!$A:$A,[1]Expense!$B:$B),"")</f>
        <v/>
      </c>
      <c r="H2883" s="11"/>
    </row>
    <row r="2884" spans="4:8">
      <c r="D2884" s="9" t="str">
        <f>IFERROR(LOOKUP(C2884,[1]Expense!$A:$A,[1]Expense!$B:$B),"")</f>
        <v/>
      </c>
      <c r="H2884" s="11"/>
    </row>
    <row r="2885" spans="4:8">
      <c r="D2885" s="9" t="str">
        <f>IFERROR(LOOKUP(C2885,[1]Expense!$A:$A,[1]Expense!$B:$B),"")</f>
        <v/>
      </c>
      <c r="H2885" s="11"/>
    </row>
    <row r="2886" spans="4:8">
      <c r="D2886" s="9" t="str">
        <f>IFERROR(LOOKUP(C2886,[1]Expense!$A:$A,[1]Expense!$B:$B),"")</f>
        <v/>
      </c>
      <c r="H2886" s="11"/>
    </row>
    <row r="2887" spans="4:8">
      <c r="D2887" s="9" t="str">
        <f>IFERROR(LOOKUP(C2887,[1]Expense!$A:$A,[1]Expense!$B:$B),"")</f>
        <v/>
      </c>
      <c r="E2887" s="11"/>
      <c r="F2887" s="11"/>
      <c r="H2887" s="11"/>
    </row>
    <row r="2888" spans="4:8">
      <c r="D2888" s="9" t="str">
        <f>IFERROR(LOOKUP(C2888,[1]Expense!$A:$A,[1]Expense!$B:$B),"")</f>
        <v/>
      </c>
      <c r="E2888" s="11"/>
      <c r="F2888" s="11"/>
      <c r="H2888" s="11"/>
    </row>
    <row r="2889" spans="4:8">
      <c r="D2889" s="9" t="str">
        <f>IFERROR(LOOKUP(C2889,[1]Expense!$A:$A,[1]Expense!$B:$B),"")</f>
        <v/>
      </c>
      <c r="E2889" s="11"/>
      <c r="F2889" s="11"/>
      <c r="H2889" s="11"/>
    </row>
    <row r="2890" spans="4:8">
      <c r="D2890" s="9" t="str">
        <f>IFERROR(LOOKUP(C2890,[1]Expense!$A:$A,[1]Expense!$B:$B),"")</f>
        <v/>
      </c>
      <c r="E2890" s="11"/>
      <c r="F2890" s="11"/>
      <c r="H2890" s="11"/>
    </row>
    <row r="2891" spans="4:8">
      <c r="D2891" s="9" t="str">
        <f>IFERROR(LOOKUP(C2891,[1]Expense!$A:$A,[1]Expense!$B:$B),"")</f>
        <v/>
      </c>
      <c r="E2891" s="11"/>
      <c r="F2891" s="11"/>
      <c r="H2891" s="11"/>
    </row>
    <row r="2892" spans="4:8">
      <c r="D2892" s="9" t="str">
        <f>IFERROR(LOOKUP(C2892,[1]Expense!$A:$A,[1]Expense!$B:$B),"")</f>
        <v/>
      </c>
      <c r="E2892" s="11"/>
      <c r="F2892" s="11"/>
      <c r="H2892" s="11"/>
    </row>
    <row r="2893" spans="4:8">
      <c r="D2893" s="9" t="str">
        <f>IFERROR(LOOKUP(C2893,[1]Expense!$A:$A,[1]Expense!$B:$B),"")</f>
        <v/>
      </c>
      <c r="H2893" s="11"/>
    </row>
    <row r="2894" spans="4:8">
      <c r="D2894" s="9" t="str">
        <f>IFERROR(LOOKUP(C2894,[1]Expense!$A:$A,[1]Expense!$B:$B),"")</f>
        <v/>
      </c>
      <c r="H2894" s="11"/>
    </row>
    <row r="2895" spans="4:8">
      <c r="D2895" s="9" t="str">
        <f>IFERROR(LOOKUP(C2895,[1]Expense!$A:$A,[1]Expense!$B:$B),"")</f>
        <v/>
      </c>
      <c r="H2895" s="11"/>
    </row>
    <row r="2896" spans="4:8">
      <c r="D2896" s="9" t="str">
        <f>IFERROR(LOOKUP(C2896,[1]Expense!$A:$A,[1]Expense!$B:$B),"")</f>
        <v/>
      </c>
      <c r="H2896" s="11"/>
    </row>
    <row r="2897" spans="4:8">
      <c r="D2897" s="9" t="str">
        <f>IFERROR(LOOKUP(C2897,[1]Expense!$A:$A,[1]Expense!$B:$B),"")</f>
        <v/>
      </c>
      <c r="H2897" s="11"/>
    </row>
    <row r="2898" spans="4:8">
      <c r="D2898" s="9" t="str">
        <f>IFERROR(LOOKUP(C2898,[1]Expense!$A:$A,[1]Expense!$B:$B),"")</f>
        <v/>
      </c>
      <c r="H2898" s="11"/>
    </row>
    <row r="2899" spans="4:8">
      <c r="D2899" s="9" t="str">
        <f>IFERROR(LOOKUP(C2899,[1]Expense!$A:$A,[1]Expense!$B:$B),"")</f>
        <v/>
      </c>
      <c r="H2899" s="11"/>
    </row>
    <row r="2900" spans="4:8">
      <c r="D2900" s="9" t="str">
        <f>IFERROR(LOOKUP(C2900,[1]Expense!$A:$A,[1]Expense!$B:$B),"")</f>
        <v/>
      </c>
      <c r="H2900" s="11"/>
    </row>
    <row r="2901" spans="4:8">
      <c r="D2901" s="9" t="str">
        <f>IFERROR(LOOKUP(C2901,[1]Expense!$A:$A,[1]Expense!$B:$B),"")</f>
        <v/>
      </c>
      <c r="H2901" s="11"/>
    </row>
    <row r="2902" spans="4:8">
      <c r="D2902" s="9" t="str">
        <f>IFERROR(LOOKUP(C2902,[1]Expense!$A:$A,[1]Expense!$B:$B),"")</f>
        <v/>
      </c>
      <c r="H2902" s="11"/>
    </row>
    <row r="2903" spans="4:8">
      <c r="D2903" s="9" t="str">
        <f>IFERROR(LOOKUP(C2903,[1]Expense!$A:$A,[1]Expense!$B:$B),"")</f>
        <v/>
      </c>
      <c r="H2903" s="11"/>
    </row>
    <row r="2904" spans="4:8">
      <c r="D2904" s="9" t="str">
        <f>IFERROR(LOOKUP(C2904,[1]Expense!$A:$A,[1]Expense!$B:$B),"")</f>
        <v/>
      </c>
      <c r="H2904" s="11"/>
    </row>
    <row r="2905" spans="4:8">
      <c r="D2905" s="9" t="str">
        <f>IFERROR(LOOKUP(C2905,[1]Expense!$A:$A,[1]Expense!$B:$B),"")</f>
        <v/>
      </c>
      <c r="H2905" s="11"/>
    </row>
    <row r="2906" spans="4:8">
      <c r="D2906" s="9" t="str">
        <f>IFERROR(LOOKUP(C2906,[1]Expense!$A:$A,[1]Expense!$B:$B),"")</f>
        <v/>
      </c>
      <c r="H2906" s="11"/>
    </row>
    <row r="2907" spans="4:8">
      <c r="D2907" s="9" t="str">
        <f>IFERROR(LOOKUP(C2907,[1]Expense!$A:$A,[1]Expense!$B:$B),"")</f>
        <v/>
      </c>
      <c r="H2907" s="11"/>
    </row>
    <row r="2908" spans="4:8">
      <c r="D2908" s="9" t="str">
        <f>IFERROR(LOOKUP(C2908,[1]Expense!$A:$A,[1]Expense!$B:$B),"")</f>
        <v/>
      </c>
      <c r="H2908" s="11"/>
    </row>
    <row r="2909" spans="4:8">
      <c r="D2909" s="9" t="str">
        <f>IFERROR(LOOKUP(C2909,[1]Expense!$A:$A,[1]Expense!$B:$B),"")</f>
        <v/>
      </c>
      <c r="H2909" s="11"/>
    </row>
    <row r="2910" spans="4:8">
      <c r="D2910" s="9" t="str">
        <f>IFERROR(LOOKUP(C2910,[1]Expense!$A:$A,[1]Expense!$B:$B),"")</f>
        <v/>
      </c>
      <c r="H2910" s="11"/>
    </row>
    <row r="2911" spans="4:8">
      <c r="D2911" s="9" t="str">
        <f>IFERROR(LOOKUP(C2911,[1]Expense!$A:$A,[1]Expense!$B:$B),"")</f>
        <v/>
      </c>
      <c r="H2911" s="11"/>
    </row>
    <row r="2912" spans="4:8">
      <c r="D2912" s="9" t="str">
        <f>IFERROR(LOOKUP(C2912,[1]Expense!$A:$A,[1]Expense!$B:$B),"")</f>
        <v/>
      </c>
      <c r="H2912" s="11"/>
    </row>
    <row r="2913" spans="4:8">
      <c r="D2913" s="9" t="str">
        <f>IFERROR(LOOKUP(C2913,[1]Expense!$A:$A,[1]Expense!$B:$B),"")</f>
        <v/>
      </c>
      <c r="H2913" s="11"/>
    </row>
    <row r="2914" spans="4:8">
      <c r="D2914" s="9" t="str">
        <f>IFERROR(LOOKUP(C2914,[1]Expense!$A:$A,[1]Expense!$B:$B),"")</f>
        <v/>
      </c>
      <c r="H2914" s="11"/>
    </row>
    <row r="2915" spans="4:8">
      <c r="D2915" s="9" t="str">
        <f>IFERROR(LOOKUP(C2915,[1]Expense!$A:$A,[1]Expense!$B:$B),"")</f>
        <v/>
      </c>
      <c r="H2915" s="11"/>
    </row>
    <row r="2916" spans="4:8">
      <c r="D2916" s="9" t="str">
        <f>IFERROR(LOOKUP(C2916,[1]Expense!$A:$A,[1]Expense!$B:$B),"")</f>
        <v/>
      </c>
      <c r="E2916" s="11"/>
      <c r="F2916" s="11"/>
      <c r="H2916" s="11"/>
    </row>
    <row r="2917" spans="4:8">
      <c r="D2917" s="9" t="str">
        <f>IFERROR(LOOKUP(C2917,[1]Expense!$A:$A,[1]Expense!$B:$B),"")</f>
        <v/>
      </c>
      <c r="E2917" s="11"/>
      <c r="F2917" s="11"/>
      <c r="H2917" s="11"/>
    </row>
    <row r="2918" spans="4:8">
      <c r="D2918" s="9" t="str">
        <f>IFERROR(LOOKUP(C2918,[1]Expense!$A:$A,[1]Expense!$B:$B),"")</f>
        <v/>
      </c>
      <c r="H2918" s="11"/>
    </row>
    <row r="2919" spans="4:8">
      <c r="D2919" s="9" t="str">
        <f>IFERROR(LOOKUP(C2919,[1]Expense!$A:$A,[1]Expense!$B:$B),"")</f>
        <v/>
      </c>
      <c r="H2919" s="11"/>
    </row>
    <row r="2920" spans="4:8">
      <c r="D2920" s="9" t="str">
        <f>IFERROR(LOOKUP(C2920,[1]Expense!$A:$A,[1]Expense!$B:$B),"")</f>
        <v/>
      </c>
      <c r="H2920" s="11"/>
    </row>
    <row r="2921" spans="4:8">
      <c r="D2921" s="9" t="str">
        <f>IFERROR(LOOKUP(C2921,[1]Expense!$A:$A,[1]Expense!$B:$B),"")</f>
        <v/>
      </c>
      <c r="H2921" s="11"/>
    </row>
    <row r="2922" spans="4:8">
      <c r="D2922" s="9" t="str">
        <f>IFERROR(LOOKUP(C2922,[1]Expense!$A:$A,[1]Expense!$B:$B),"")</f>
        <v/>
      </c>
      <c r="H2922" s="11"/>
    </row>
    <row r="2923" spans="4:8">
      <c r="D2923" s="9" t="str">
        <f>IFERROR(LOOKUP(C2923,[1]Expense!$A:$A,[1]Expense!$B:$B),"")</f>
        <v/>
      </c>
      <c r="H2923" s="11"/>
    </row>
    <row r="2924" spans="4:8">
      <c r="D2924" s="9" t="str">
        <f>IFERROR(LOOKUP(C2924,[1]Expense!$A:$A,[1]Expense!$B:$B),"")</f>
        <v/>
      </c>
      <c r="H2924" s="11"/>
    </row>
    <row r="2925" spans="4:8">
      <c r="D2925" s="9" t="str">
        <f>IFERROR(LOOKUP(C2925,[1]Expense!$A:$A,[1]Expense!$B:$B),"")</f>
        <v/>
      </c>
      <c r="H2925" s="11"/>
    </row>
    <row r="2926" spans="4:8">
      <c r="D2926" s="9" t="str">
        <f>IFERROR(LOOKUP(C2926,[1]Expense!$A:$A,[1]Expense!$B:$B),"")</f>
        <v/>
      </c>
      <c r="H2926" s="11"/>
    </row>
    <row r="2927" spans="4:8">
      <c r="D2927" s="9" t="str">
        <f>IFERROR(LOOKUP(C2927,[1]Expense!$A:$A,[1]Expense!$B:$B),"")</f>
        <v/>
      </c>
      <c r="H2927" s="11"/>
    </row>
    <row r="2928" spans="4:8">
      <c r="D2928" s="9" t="str">
        <f>IFERROR(LOOKUP(C2928,[1]Expense!$A:$A,[1]Expense!$B:$B),"")</f>
        <v/>
      </c>
      <c r="H2928" s="11"/>
    </row>
    <row r="2929" spans="4:8">
      <c r="D2929" s="9" t="str">
        <f>IFERROR(LOOKUP(C2929,[1]Expense!$A:$A,[1]Expense!$B:$B),"")</f>
        <v/>
      </c>
      <c r="H2929" s="11"/>
    </row>
    <row r="2930" spans="4:8">
      <c r="D2930" s="9" t="str">
        <f>IFERROR(LOOKUP(C2930,[1]Expense!$A:$A,[1]Expense!$B:$B),"")</f>
        <v/>
      </c>
      <c r="E2930" s="11"/>
      <c r="F2930" s="11"/>
      <c r="H2930" s="11"/>
    </row>
    <row r="2931" spans="4:8">
      <c r="D2931" s="9" t="str">
        <f>IFERROR(LOOKUP(C2931,[1]Expense!$A:$A,[1]Expense!$B:$B),"")</f>
        <v/>
      </c>
      <c r="H2931" s="11"/>
    </row>
    <row r="2932" spans="4:8">
      <c r="D2932" s="9" t="str">
        <f>IFERROR(LOOKUP(C2932,[1]Expense!$A:$A,[1]Expense!$B:$B),"")</f>
        <v/>
      </c>
      <c r="H2932" s="11"/>
    </row>
    <row r="2933" spans="4:8">
      <c r="D2933" s="9" t="str">
        <f>IFERROR(LOOKUP(C2933,[1]Expense!$A:$A,[1]Expense!$B:$B),"")</f>
        <v/>
      </c>
      <c r="H2933" s="11"/>
    </row>
    <row r="2934" spans="4:8">
      <c r="D2934" s="9" t="str">
        <f>IFERROR(LOOKUP(C2934,[1]Expense!$A:$A,[1]Expense!$B:$B),"")</f>
        <v/>
      </c>
      <c r="H2934" s="11"/>
    </row>
    <row r="2935" spans="4:8">
      <c r="D2935" s="9" t="str">
        <f>IFERROR(LOOKUP(C2935,[1]Expense!$A:$A,[1]Expense!$B:$B),"")</f>
        <v/>
      </c>
      <c r="H2935" s="11"/>
    </row>
    <row r="2936" spans="4:8">
      <c r="D2936" s="9" t="str">
        <f>IFERROR(LOOKUP(C2936,[1]Expense!$A:$A,[1]Expense!$B:$B),"")</f>
        <v/>
      </c>
      <c r="H2936" s="11"/>
    </row>
    <row r="2937" spans="4:8">
      <c r="D2937" s="9" t="str">
        <f>IFERROR(LOOKUP(C2937,[1]Expense!$A:$A,[1]Expense!$B:$B),"")</f>
        <v/>
      </c>
      <c r="H2937" s="11"/>
    </row>
    <row r="2938" spans="4:8">
      <c r="D2938" s="9" t="str">
        <f>IFERROR(LOOKUP(C2938,[1]Expense!$A:$A,[1]Expense!$B:$B),"")</f>
        <v/>
      </c>
      <c r="H2938" s="11"/>
    </row>
    <row r="2939" spans="4:8">
      <c r="D2939" s="9" t="str">
        <f>IFERROR(LOOKUP(C2939,[1]Expense!$A:$A,[1]Expense!$B:$B),"")</f>
        <v/>
      </c>
      <c r="H2939" s="11"/>
    </row>
    <row r="2940" spans="4:8">
      <c r="D2940" s="9" t="str">
        <f>IFERROR(LOOKUP(C2940,[1]Expense!$A:$A,[1]Expense!$B:$B),"")</f>
        <v/>
      </c>
      <c r="H2940" s="11"/>
    </row>
    <row r="2941" spans="4:8">
      <c r="D2941" s="9" t="str">
        <f>IFERROR(LOOKUP(C2941,[1]Expense!$A:$A,[1]Expense!$B:$B),"")</f>
        <v/>
      </c>
      <c r="H2941" s="11"/>
    </row>
    <row r="2942" spans="4:8">
      <c r="D2942" s="9" t="str">
        <f>IFERROR(LOOKUP(C2942,[1]Expense!$A:$A,[1]Expense!$B:$B),"")</f>
        <v/>
      </c>
      <c r="H2942" s="11"/>
    </row>
    <row r="2943" spans="4:8">
      <c r="D2943" s="9" t="str">
        <f>IFERROR(LOOKUP(C2943,[1]Expense!$A:$A,[1]Expense!$B:$B),"")</f>
        <v/>
      </c>
      <c r="H2943" s="11"/>
    </row>
    <row r="2944" spans="4:8">
      <c r="D2944" s="9" t="str">
        <f>IFERROR(LOOKUP(C2944,[1]Expense!$A:$A,[1]Expense!$B:$B),"")</f>
        <v/>
      </c>
      <c r="H2944" s="11"/>
    </row>
    <row r="2945" spans="4:8">
      <c r="D2945" s="9" t="str">
        <f>IFERROR(LOOKUP(C2945,[1]Expense!$A:$A,[1]Expense!$B:$B),"")</f>
        <v/>
      </c>
      <c r="H2945" s="11"/>
    </row>
    <row r="2946" spans="4:8">
      <c r="D2946" s="9" t="str">
        <f>IFERROR(LOOKUP(C2946,[1]Expense!$A:$A,[1]Expense!$B:$B),"")</f>
        <v/>
      </c>
      <c r="H2946" s="11"/>
    </row>
    <row r="2947" spans="4:8">
      <c r="D2947" s="9" t="str">
        <f>IFERROR(LOOKUP(C2947,[1]Expense!$A:$A,[1]Expense!$B:$B),"")</f>
        <v/>
      </c>
      <c r="H2947" s="11"/>
    </row>
    <row r="2948" spans="4:8">
      <c r="D2948" s="9" t="str">
        <f>IFERROR(LOOKUP(C2948,[1]Expense!$A:$A,[1]Expense!$B:$B),"")</f>
        <v/>
      </c>
      <c r="H2948" s="11"/>
    </row>
    <row r="2949" spans="4:8">
      <c r="D2949" s="9" t="str">
        <f>IFERROR(LOOKUP(C2949,[1]Expense!$A:$A,[1]Expense!$B:$B),"")</f>
        <v/>
      </c>
      <c r="H2949" s="11"/>
    </row>
    <row r="2950" spans="4:8">
      <c r="D2950" s="9" t="str">
        <f>IFERROR(LOOKUP(C2950,[1]Expense!$A:$A,[1]Expense!$B:$B),"")</f>
        <v/>
      </c>
      <c r="H2950" s="11"/>
    </row>
    <row r="2951" spans="4:8">
      <c r="D2951" s="9" t="str">
        <f>IFERROR(LOOKUP(C2951,[1]Expense!$A:$A,[1]Expense!$B:$B),"")</f>
        <v/>
      </c>
      <c r="H2951" s="11"/>
    </row>
    <row r="2952" spans="4:8">
      <c r="D2952" s="9" t="str">
        <f>IFERROR(LOOKUP(C2952,[1]Expense!$A:$A,[1]Expense!$B:$B),"")</f>
        <v/>
      </c>
      <c r="H2952" s="11"/>
    </row>
    <row r="2953" spans="4:8">
      <c r="D2953" s="9" t="str">
        <f>IFERROR(LOOKUP(C2953,[1]Expense!$A:$A,[1]Expense!$B:$B),"")</f>
        <v/>
      </c>
      <c r="H2953" s="11"/>
    </row>
    <row r="2954" spans="4:8">
      <c r="D2954" s="9" t="str">
        <f>IFERROR(LOOKUP(C2954,[1]Expense!$A:$A,[1]Expense!$B:$B),"")</f>
        <v/>
      </c>
      <c r="H2954" s="11"/>
    </row>
    <row r="2955" spans="4:8">
      <c r="D2955" s="9" t="str">
        <f>IFERROR(LOOKUP(C2955,[1]Expense!$A:$A,[1]Expense!$B:$B),"")</f>
        <v/>
      </c>
      <c r="H2955" s="11"/>
    </row>
    <row r="2956" spans="4:8">
      <c r="D2956" s="9" t="str">
        <f>IFERROR(LOOKUP(C2956,[1]Expense!$A:$A,[1]Expense!$B:$B),"")</f>
        <v/>
      </c>
      <c r="H2956" s="11"/>
    </row>
    <row r="2957" spans="4:8">
      <c r="D2957" s="9" t="str">
        <f>IFERROR(LOOKUP(C2957,[1]Expense!$A:$A,[1]Expense!$B:$B),"")</f>
        <v/>
      </c>
      <c r="H2957" s="11"/>
    </row>
    <row r="2958" spans="4:8">
      <c r="D2958" s="9" t="str">
        <f>IFERROR(LOOKUP(C2958,[1]Expense!$A:$A,[1]Expense!$B:$B),"")</f>
        <v/>
      </c>
      <c r="H2958" s="11"/>
    </row>
    <row r="2959" spans="4:8">
      <c r="D2959" s="9" t="str">
        <f>IFERROR(LOOKUP(C2959,[1]Expense!$A:$A,[1]Expense!$B:$B),"")</f>
        <v/>
      </c>
      <c r="H2959" s="11"/>
    </row>
    <row r="2960" spans="4:8">
      <c r="D2960" s="9" t="str">
        <f>IFERROR(LOOKUP(C2960,[1]Expense!$A:$A,[1]Expense!$B:$B),"")</f>
        <v/>
      </c>
      <c r="H2960" s="11"/>
    </row>
    <row r="2961" spans="4:8">
      <c r="D2961" s="9" t="str">
        <f>IFERROR(LOOKUP(C2961,[1]Expense!$A:$A,[1]Expense!$B:$B),"")</f>
        <v/>
      </c>
      <c r="H2961" s="11"/>
    </row>
    <row r="2962" spans="4:8">
      <c r="D2962" s="9" t="str">
        <f>IFERROR(LOOKUP(C2962,[1]Expense!$A:$A,[1]Expense!$B:$B),"")</f>
        <v/>
      </c>
      <c r="H2962" s="11"/>
    </row>
    <row r="2963" spans="4:8">
      <c r="D2963" s="9" t="str">
        <f>IFERROR(LOOKUP(C2963,[1]Expense!$A:$A,[1]Expense!$B:$B),"")</f>
        <v/>
      </c>
      <c r="H2963" s="11"/>
    </row>
    <row r="2964" spans="4:8">
      <c r="D2964" s="9" t="str">
        <f>IFERROR(LOOKUP(C2964,[1]Expense!$A:$A,[1]Expense!$B:$B),"")</f>
        <v/>
      </c>
      <c r="H2964" s="11"/>
    </row>
    <row r="2965" spans="4:8">
      <c r="D2965" s="9" t="str">
        <f>IFERROR(LOOKUP(C2965,[1]Expense!$A:$A,[1]Expense!$B:$B),"")</f>
        <v/>
      </c>
      <c r="H2965" s="11"/>
    </row>
    <row r="2966" spans="4:8">
      <c r="D2966" s="9" t="str">
        <f>IFERROR(LOOKUP(C2966,[1]Expense!$A:$A,[1]Expense!$B:$B),"")</f>
        <v/>
      </c>
      <c r="H2966" s="11"/>
    </row>
    <row r="2967" spans="4:8">
      <c r="D2967" s="9" t="str">
        <f>IFERROR(LOOKUP(C2967,[1]Expense!$A:$A,[1]Expense!$B:$B),"")</f>
        <v/>
      </c>
      <c r="H2967" s="11"/>
    </row>
    <row r="2968" spans="4:8">
      <c r="D2968" s="9" t="str">
        <f>IFERROR(LOOKUP(C2968,[1]Expense!$A:$A,[1]Expense!$B:$B),"")</f>
        <v/>
      </c>
      <c r="H2968" s="11"/>
    </row>
    <row r="2969" spans="4:8">
      <c r="D2969" s="9" t="str">
        <f>IFERROR(LOOKUP(C2969,[1]Expense!$A:$A,[1]Expense!$B:$B),"")</f>
        <v/>
      </c>
      <c r="H2969" s="11"/>
    </row>
    <row r="2970" spans="4:8">
      <c r="D2970" s="9" t="str">
        <f>IFERROR(LOOKUP(C2970,[1]Expense!$A:$A,[1]Expense!$B:$B),"")</f>
        <v/>
      </c>
      <c r="H2970" s="11"/>
    </row>
    <row r="2971" spans="4:8">
      <c r="D2971" s="9" t="str">
        <f>IFERROR(LOOKUP(C2971,[1]Expense!$A:$A,[1]Expense!$B:$B),"")</f>
        <v/>
      </c>
      <c r="H2971" s="11"/>
    </row>
    <row r="2972" spans="4:8">
      <c r="D2972" s="9" t="str">
        <f>IFERROR(LOOKUP(C2972,[1]Expense!$A:$A,[1]Expense!$B:$B),"")</f>
        <v/>
      </c>
      <c r="H2972" s="11"/>
    </row>
    <row r="2973" spans="4:8">
      <c r="D2973" s="9" t="str">
        <f>IFERROR(LOOKUP(C2973,[1]Expense!$A:$A,[1]Expense!$B:$B),"")</f>
        <v/>
      </c>
      <c r="H2973" s="11"/>
    </row>
    <row r="2974" spans="4:8">
      <c r="D2974" s="9" t="str">
        <f>IFERROR(LOOKUP(C2974,[1]Expense!$A:$A,[1]Expense!$B:$B),"")</f>
        <v/>
      </c>
      <c r="H2974" s="11"/>
    </row>
    <row r="2975" spans="4:8">
      <c r="D2975" s="9" t="str">
        <f>IFERROR(LOOKUP(C2975,[1]Expense!$A:$A,[1]Expense!$B:$B),"")</f>
        <v/>
      </c>
      <c r="H2975" s="11"/>
    </row>
    <row r="2976" spans="4:8">
      <c r="D2976" s="9" t="str">
        <f>IFERROR(LOOKUP(C2976,[1]Expense!$A:$A,[1]Expense!$B:$B),"")</f>
        <v/>
      </c>
      <c r="H2976" s="11"/>
    </row>
    <row r="2977" spans="4:8">
      <c r="D2977" s="9" t="str">
        <f>IFERROR(LOOKUP(C2977,[1]Expense!$A:$A,[1]Expense!$B:$B),"")</f>
        <v/>
      </c>
      <c r="H2977" s="11"/>
    </row>
    <row r="2978" spans="4:8">
      <c r="D2978" s="9" t="str">
        <f>IFERROR(LOOKUP(C2978,[1]Expense!$A:$A,[1]Expense!$B:$B),"")</f>
        <v/>
      </c>
      <c r="H2978" s="11"/>
    </row>
    <row r="2979" spans="4:8">
      <c r="D2979" s="9" t="str">
        <f>IFERROR(LOOKUP(C2979,[1]Expense!$A:$A,[1]Expense!$B:$B),"")</f>
        <v/>
      </c>
      <c r="H2979" s="11"/>
    </row>
    <row r="2980" spans="4:8">
      <c r="D2980" s="9" t="str">
        <f>IFERROR(LOOKUP(C2980,[1]Expense!$A:$A,[1]Expense!$B:$B),"")</f>
        <v/>
      </c>
      <c r="H2980" s="11"/>
    </row>
    <row r="2981" spans="4:8">
      <c r="D2981" s="9" t="str">
        <f>IFERROR(LOOKUP(C2981,[1]Expense!$A:$A,[1]Expense!$B:$B),"")</f>
        <v/>
      </c>
      <c r="H2981" s="11"/>
    </row>
    <row r="2982" spans="4:8">
      <c r="D2982" s="9" t="str">
        <f>IFERROR(LOOKUP(C2982,[1]Expense!$A:$A,[1]Expense!$B:$B),"")</f>
        <v/>
      </c>
      <c r="H2982" s="11"/>
    </row>
    <row r="2983" spans="4:8">
      <c r="D2983" s="9" t="str">
        <f>IFERROR(LOOKUP(C2983,[1]Expense!$A:$A,[1]Expense!$B:$B),"")</f>
        <v/>
      </c>
      <c r="H2983" s="11"/>
    </row>
    <row r="2984" spans="4:8">
      <c r="D2984" s="9" t="str">
        <f>IFERROR(LOOKUP(C2984,[1]Expense!$A:$A,[1]Expense!$B:$B),"")</f>
        <v/>
      </c>
      <c r="H2984" s="11"/>
    </row>
    <row r="2985" spans="4:8">
      <c r="D2985" s="9" t="str">
        <f>IFERROR(LOOKUP(C2985,[1]Expense!$A:$A,[1]Expense!$B:$B),"")</f>
        <v/>
      </c>
      <c r="H2985" s="11"/>
    </row>
    <row r="2986" spans="4:8">
      <c r="D2986" s="9" t="str">
        <f>IFERROR(LOOKUP(C2986,[1]Expense!$A:$A,[1]Expense!$B:$B),"")</f>
        <v/>
      </c>
      <c r="H2986" s="11"/>
    </row>
    <row r="2987" spans="4:8">
      <c r="D2987" s="9" t="str">
        <f>IFERROR(LOOKUP(C2987,[1]Expense!$A:$A,[1]Expense!$B:$B),"")</f>
        <v/>
      </c>
      <c r="H2987" s="11"/>
    </row>
    <row r="2988" spans="4:8">
      <c r="D2988" s="9" t="str">
        <f>IFERROR(LOOKUP(C2988,[1]Expense!$A:$A,[1]Expense!$B:$B),"")</f>
        <v/>
      </c>
      <c r="H2988" s="11"/>
    </row>
    <row r="2989" spans="4:8">
      <c r="D2989" s="9" t="str">
        <f>IFERROR(LOOKUP(C2989,[1]Expense!$A:$A,[1]Expense!$B:$B),"")</f>
        <v/>
      </c>
      <c r="H2989" s="11"/>
    </row>
    <row r="2990" spans="4:8">
      <c r="D2990" s="9" t="str">
        <f>IFERROR(LOOKUP(C2990,[1]Expense!$A:$A,[1]Expense!$B:$B),"")</f>
        <v/>
      </c>
      <c r="H2990" s="11"/>
    </row>
    <row r="2991" spans="4:8">
      <c r="D2991" s="9" t="str">
        <f>IFERROR(LOOKUP(C2991,[1]Expense!$A:$A,[1]Expense!$B:$B),"")</f>
        <v/>
      </c>
      <c r="H2991" s="11"/>
    </row>
    <row r="2992" spans="4:8">
      <c r="D2992" s="9" t="str">
        <f>IFERROR(LOOKUP(C2992,[1]Expense!$A:$A,[1]Expense!$B:$B),"")</f>
        <v/>
      </c>
      <c r="H2992" s="11"/>
    </row>
    <row r="2993" spans="4:8">
      <c r="D2993" s="9" t="str">
        <f>IFERROR(LOOKUP(C2993,[1]Expense!$A:$A,[1]Expense!$B:$B),"")</f>
        <v/>
      </c>
      <c r="H2993" s="11"/>
    </row>
    <row r="2994" spans="4:8">
      <c r="D2994" s="9" t="str">
        <f>IFERROR(LOOKUP(C2994,[1]Expense!$A:$A,[1]Expense!$B:$B),"")</f>
        <v/>
      </c>
      <c r="H2994" s="11"/>
    </row>
    <row r="2995" spans="4:8">
      <c r="D2995" s="9" t="str">
        <f>IFERROR(LOOKUP(C2995,[1]Expense!$A:$A,[1]Expense!$B:$B),"")</f>
        <v/>
      </c>
      <c r="H2995" s="11"/>
    </row>
    <row r="2996" spans="4:8">
      <c r="D2996" s="9" t="str">
        <f>IFERROR(LOOKUP(C2996,[1]Expense!$A:$A,[1]Expense!$B:$B),"")</f>
        <v/>
      </c>
      <c r="H2996" s="11"/>
    </row>
    <row r="2997" spans="4:8">
      <c r="D2997" s="9" t="str">
        <f>IFERROR(LOOKUP(C2997,[1]Expense!$A:$A,[1]Expense!$B:$B),"")</f>
        <v/>
      </c>
      <c r="H2997" s="11"/>
    </row>
    <row r="2998" spans="4:8">
      <c r="D2998" s="9" t="str">
        <f>IFERROR(LOOKUP(C2998,[1]Expense!$A:$A,[1]Expense!$B:$B),"")</f>
        <v/>
      </c>
      <c r="H2998" s="11"/>
    </row>
    <row r="2999" spans="4:8">
      <c r="D2999" s="9" t="str">
        <f>IFERROR(LOOKUP(C2999,[1]Expense!$A:$A,[1]Expense!$B:$B),"")</f>
        <v/>
      </c>
      <c r="H2999" s="11"/>
    </row>
    <row r="3000" spans="4:8">
      <c r="D3000" s="9" t="str">
        <f>IFERROR(LOOKUP(C3000,[1]Expense!$A:$A,[1]Expense!$B:$B),"")</f>
        <v/>
      </c>
      <c r="H3000" s="11"/>
    </row>
    <row r="3001" spans="4:8">
      <c r="D3001" s="9" t="str">
        <f>IFERROR(LOOKUP(C3001,[1]Expense!$A:$A,[1]Expense!$B:$B),"")</f>
        <v/>
      </c>
      <c r="H3001" s="11"/>
    </row>
    <row r="3002" spans="4:8">
      <c r="D3002" s="9" t="str">
        <f>IFERROR(LOOKUP(C3002,[1]Expense!$A:$A,[1]Expense!$B:$B),"")</f>
        <v/>
      </c>
      <c r="H3002" s="11"/>
    </row>
    <row r="3003" spans="4:8">
      <c r="D3003" s="9" t="str">
        <f>IFERROR(LOOKUP(C3003,[1]Expense!$A:$A,[1]Expense!$B:$B),"")</f>
        <v/>
      </c>
      <c r="H3003" s="11"/>
    </row>
    <row r="3004" spans="4:8">
      <c r="D3004" s="9" t="str">
        <f>IFERROR(LOOKUP(C3004,[1]Expense!$A:$A,[1]Expense!$B:$B),"")</f>
        <v/>
      </c>
      <c r="H3004" s="11"/>
    </row>
    <row r="3005" spans="4:8">
      <c r="D3005" s="9" t="str">
        <f>IFERROR(LOOKUP(C3005,[1]Expense!$A:$A,[1]Expense!$B:$B),"")</f>
        <v/>
      </c>
      <c r="H3005" s="11"/>
    </row>
    <row r="3006" spans="4:8">
      <c r="D3006" s="9" t="str">
        <f>IFERROR(LOOKUP(C3006,[1]Expense!$A:$A,[1]Expense!$B:$B),"")</f>
        <v/>
      </c>
      <c r="H3006" s="11"/>
    </row>
    <row r="3007" spans="4:8">
      <c r="D3007" s="9" t="str">
        <f>IFERROR(LOOKUP(C3007,[1]Expense!$A:$A,[1]Expense!$B:$B),"")</f>
        <v/>
      </c>
      <c r="H3007" s="11"/>
    </row>
    <row r="3008" spans="4:8">
      <c r="D3008" s="9" t="str">
        <f>IFERROR(LOOKUP(C3008,[1]Expense!$A:$A,[1]Expense!$B:$B),"")</f>
        <v/>
      </c>
      <c r="H3008" s="11"/>
    </row>
    <row r="3009" spans="4:8">
      <c r="D3009" s="9" t="str">
        <f>IFERROR(LOOKUP(C3009,[1]Expense!$A:$A,[1]Expense!$B:$B),"")</f>
        <v/>
      </c>
      <c r="H3009" s="11"/>
    </row>
    <row r="3010" spans="4:8">
      <c r="D3010" s="9" t="str">
        <f>IFERROR(LOOKUP(C3010,[1]Expense!$A:$A,[1]Expense!$B:$B),"")</f>
        <v/>
      </c>
      <c r="H3010" s="11"/>
    </row>
    <row r="3011" spans="4:8">
      <c r="D3011" s="9" t="str">
        <f>IFERROR(LOOKUP(C3011,[1]Expense!$A:$A,[1]Expense!$B:$B),"")</f>
        <v/>
      </c>
      <c r="H3011" s="11"/>
    </row>
    <row r="3012" spans="4:8">
      <c r="D3012" s="9" t="str">
        <f>IFERROR(LOOKUP(C3012,[1]Expense!$A:$A,[1]Expense!$B:$B),"")</f>
        <v/>
      </c>
      <c r="H3012" s="11"/>
    </row>
    <row r="3013" spans="4:8">
      <c r="D3013" s="9" t="str">
        <f>IFERROR(LOOKUP(C3013,[1]Expense!$A:$A,[1]Expense!$B:$B),"")</f>
        <v/>
      </c>
      <c r="H3013" s="11"/>
    </row>
    <row r="3014" spans="4:8">
      <c r="D3014" s="9" t="str">
        <f>IFERROR(LOOKUP(C3014,[1]Expense!$A:$A,[1]Expense!$B:$B),"")</f>
        <v/>
      </c>
      <c r="H3014" s="11"/>
    </row>
    <row r="3015" spans="4:8">
      <c r="D3015" s="9" t="str">
        <f>IFERROR(LOOKUP(C3015,[1]Expense!$A:$A,[1]Expense!$B:$B),"")</f>
        <v/>
      </c>
      <c r="H3015" s="11"/>
    </row>
    <row r="3016" spans="4:8">
      <c r="D3016" s="9" t="str">
        <f>IFERROR(LOOKUP(C3016,[1]Expense!$A:$A,[1]Expense!$B:$B),"")</f>
        <v/>
      </c>
      <c r="H3016" s="11"/>
    </row>
    <row r="3017" spans="4:8">
      <c r="D3017" s="9" t="str">
        <f>IFERROR(LOOKUP(C3017,[1]Expense!$A:$A,[1]Expense!$B:$B),"")</f>
        <v/>
      </c>
      <c r="H3017" s="11"/>
    </row>
    <row r="3018" spans="4:8">
      <c r="D3018" s="9" t="str">
        <f>IFERROR(LOOKUP(C3018,[1]Expense!$A:$A,[1]Expense!$B:$B),"")</f>
        <v/>
      </c>
      <c r="H3018" s="11"/>
    </row>
    <row r="3019" spans="4:8">
      <c r="D3019" s="9" t="str">
        <f>IFERROR(LOOKUP(C3019,[1]Expense!$A:$A,[1]Expense!$B:$B),"")</f>
        <v/>
      </c>
      <c r="H3019" s="11"/>
    </row>
    <row r="3020" spans="4:8">
      <c r="D3020" s="9" t="str">
        <f>IFERROR(LOOKUP(C3020,[1]Expense!$A:$A,[1]Expense!$B:$B),"")</f>
        <v/>
      </c>
      <c r="H3020" s="11"/>
    </row>
    <row r="3021" spans="4:8">
      <c r="D3021" s="9" t="str">
        <f>IFERROR(LOOKUP(C3021,[1]Expense!$A:$A,[1]Expense!$B:$B),"")</f>
        <v/>
      </c>
      <c r="H3021" s="11"/>
    </row>
    <row r="3022" spans="4:8">
      <c r="D3022" s="9" t="str">
        <f>IFERROR(LOOKUP(C3022,[1]Expense!$A:$A,[1]Expense!$B:$B),"")</f>
        <v/>
      </c>
      <c r="H3022" s="11"/>
    </row>
    <row r="3023" spans="4:8">
      <c r="D3023" s="9" t="str">
        <f>IFERROR(LOOKUP(C3023,[1]Expense!$A:$A,[1]Expense!$B:$B),"")</f>
        <v/>
      </c>
      <c r="H3023" s="11"/>
    </row>
    <row r="3024" spans="4:8">
      <c r="D3024" s="9" t="str">
        <f>IFERROR(LOOKUP(C3024,[1]Expense!$A:$A,[1]Expense!$B:$B),"")</f>
        <v/>
      </c>
      <c r="H3024" s="11"/>
    </row>
    <row r="3025" spans="4:8">
      <c r="D3025" s="9" t="str">
        <f>IFERROR(LOOKUP(C3025,[1]Expense!$A:$A,[1]Expense!$B:$B),"")</f>
        <v/>
      </c>
      <c r="H3025" s="11"/>
    </row>
    <row r="3026" spans="4:8">
      <c r="D3026" s="9" t="str">
        <f>IFERROR(LOOKUP(C3026,[1]Expense!$A:$A,[1]Expense!$B:$B),"")</f>
        <v/>
      </c>
      <c r="H3026" s="11"/>
    </row>
    <row r="3027" spans="4:8">
      <c r="D3027" s="9" t="str">
        <f>IFERROR(LOOKUP(C3027,[1]Expense!$A:$A,[1]Expense!$B:$B),"")</f>
        <v/>
      </c>
      <c r="H3027" s="11"/>
    </row>
    <row r="3028" spans="4:8">
      <c r="D3028" s="9" t="str">
        <f>IFERROR(LOOKUP(C3028,[1]Expense!$A:$A,[1]Expense!$B:$B),"")</f>
        <v/>
      </c>
      <c r="H3028" s="11"/>
    </row>
    <row r="3029" spans="4:8">
      <c r="D3029" s="9" t="str">
        <f>IFERROR(LOOKUP(C3029,[1]Expense!$A:$A,[1]Expense!$B:$B),"")</f>
        <v/>
      </c>
      <c r="H3029" s="11"/>
    </row>
    <row r="3030" spans="4:8">
      <c r="D3030" s="9" t="str">
        <f>IFERROR(LOOKUP(C3030,[1]Expense!$A:$A,[1]Expense!$B:$B),"")</f>
        <v/>
      </c>
      <c r="H3030" s="11"/>
    </row>
    <row r="3031" spans="4:8">
      <c r="D3031" s="9" t="str">
        <f>IFERROR(LOOKUP(C3031,[1]Expense!$A:$A,[1]Expense!$B:$B),"")</f>
        <v/>
      </c>
      <c r="E3031" s="11"/>
      <c r="F3031" s="11"/>
      <c r="H3031" s="11"/>
    </row>
    <row r="3032" spans="4:8">
      <c r="D3032" s="9" t="str">
        <f>IFERROR(LOOKUP(C3032,[1]Expense!$A:$A,[1]Expense!$B:$B),"")</f>
        <v/>
      </c>
      <c r="E3032" s="11"/>
      <c r="F3032" s="11"/>
      <c r="H3032" s="11"/>
    </row>
    <row r="3033" spans="4:8">
      <c r="D3033" s="9" t="str">
        <f>IFERROR(LOOKUP(C3033,[1]Expense!$A:$A,[1]Expense!$B:$B),"")</f>
        <v/>
      </c>
      <c r="H3033" s="11"/>
    </row>
    <row r="3034" spans="4:8">
      <c r="D3034" s="9" t="str">
        <f>IFERROR(LOOKUP(C3034,[1]Expense!$A:$A,[1]Expense!$B:$B),"")</f>
        <v/>
      </c>
      <c r="H3034" s="11"/>
    </row>
    <row r="3035" spans="4:8">
      <c r="D3035" s="9" t="str">
        <f>IFERROR(LOOKUP(C3035,[1]Expense!$A:$A,[1]Expense!$B:$B),"")</f>
        <v/>
      </c>
      <c r="E3035" s="11"/>
      <c r="F3035" s="11"/>
      <c r="H3035" s="11"/>
    </row>
    <row r="3036" spans="4:8">
      <c r="D3036" s="9" t="str">
        <f>IFERROR(LOOKUP(C3036,[1]Expense!$A:$A,[1]Expense!$B:$B),"")</f>
        <v/>
      </c>
      <c r="H3036" s="11"/>
    </row>
    <row r="3037" spans="4:8">
      <c r="D3037" s="9" t="str">
        <f>IFERROR(LOOKUP(C3037,[1]Expense!$A:$A,[1]Expense!$B:$B),"")</f>
        <v/>
      </c>
      <c r="H3037" s="11"/>
    </row>
    <row r="3038" spans="4:8">
      <c r="D3038" s="9" t="str">
        <f>IFERROR(LOOKUP(C3038,[1]Expense!$A:$A,[1]Expense!$B:$B),"")</f>
        <v/>
      </c>
      <c r="H3038" s="11"/>
    </row>
    <row r="3039" spans="4:8">
      <c r="D3039" s="9" t="str">
        <f>IFERROR(LOOKUP(C3039,[1]Expense!$A:$A,[1]Expense!$B:$B),"")</f>
        <v/>
      </c>
      <c r="H3039" s="11"/>
    </row>
    <row r="3040" spans="4:8">
      <c r="D3040" s="9" t="str">
        <f>IFERROR(LOOKUP(C3040,[1]Expense!$A:$A,[1]Expense!$B:$B),"")</f>
        <v/>
      </c>
      <c r="H3040" s="11"/>
    </row>
    <row r="3041" spans="4:8">
      <c r="D3041" s="9" t="str">
        <f>IFERROR(LOOKUP(C3041,[1]Expense!$A:$A,[1]Expense!$B:$B),"")</f>
        <v/>
      </c>
      <c r="H3041" s="11"/>
    </row>
    <row r="3042" spans="4:8">
      <c r="D3042" s="9" t="str">
        <f>IFERROR(LOOKUP(C3042,[1]Expense!$A:$A,[1]Expense!$B:$B),"")</f>
        <v/>
      </c>
      <c r="H3042" s="11"/>
    </row>
    <row r="3043" spans="4:8">
      <c r="D3043" s="9" t="str">
        <f>IFERROR(LOOKUP(C3043,[1]Expense!$A:$A,[1]Expense!$B:$B),"")</f>
        <v/>
      </c>
      <c r="H3043" s="11"/>
    </row>
    <row r="3044" spans="4:8">
      <c r="D3044" s="9" t="str">
        <f>IFERROR(LOOKUP(C3044,[1]Expense!$A:$A,[1]Expense!$B:$B),"")</f>
        <v/>
      </c>
      <c r="H3044" s="11"/>
    </row>
    <row r="3045" spans="4:8">
      <c r="D3045" s="9" t="str">
        <f>IFERROR(LOOKUP(C3045,[1]Expense!$A:$A,[1]Expense!$B:$B),"")</f>
        <v/>
      </c>
      <c r="H3045" s="11"/>
    </row>
    <row r="3046" spans="4:8">
      <c r="D3046" s="9" t="str">
        <f>IFERROR(LOOKUP(C3046,[1]Expense!$A:$A,[1]Expense!$B:$B),"")</f>
        <v/>
      </c>
      <c r="H3046" s="11"/>
    </row>
    <row r="3047" spans="4:8">
      <c r="D3047" s="9" t="str">
        <f>IFERROR(LOOKUP(C3047,[1]Expense!$A:$A,[1]Expense!$B:$B),"")</f>
        <v/>
      </c>
      <c r="H3047" s="11"/>
    </row>
    <row r="3048" spans="4:8">
      <c r="D3048" s="9" t="str">
        <f>IFERROR(LOOKUP(C3048,[1]Expense!$A:$A,[1]Expense!$B:$B),"")</f>
        <v/>
      </c>
      <c r="H3048" s="11"/>
    </row>
    <row r="3049" spans="4:8">
      <c r="D3049" s="9" t="str">
        <f>IFERROR(LOOKUP(C3049,[1]Expense!$A:$A,[1]Expense!$B:$B),"")</f>
        <v/>
      </c>
      <c r="H3049" s="11"/>
    </row>
    <row r="3050" spans="4:8">
      <c r="D3050" s="9" t="str">
        <f>IFERROR(LOOKUP(C3050,[1]Expense!$A:$A,[1]Expense!$B:$B),"")</f>
        <v/>
      </c>
      <c r="H3050" s="11"/>
    </row>
    <row r="3051" spans="4:8">
      <c r="D3051" s="9" t="str">
        <f>IFERROR(LOOKUP(C3051,[1]Expense!$A:$A,[1]Expense!$B:$B),"")</f>
        <v/>
      </c>
      <c r="H3051" s="11"/>
    </row>
    <row r="3052" spans="4:8">
      <c r="D3052" s="9" t="str">
        <f>IFERROR(LOOKUP(C3052,[1]Expense!$A:$A,[1]Expense!$B:$B),"")</f>
        <v/>
      </c>
      <c r="H3052" s="11"/>
    </row>
    <row r="3053" spans="4:8">
      <c r="D3053" s="9" t="str">
        <f>IFERROR(LOOKUP(C3053,[1]Expense!$A:$A,[1]Expense!$B:$B),"")</f>
        <v/>
      </c>
      <c r="H3053" s="11"/>
    </row>
    <row r="3054" spans="4:8">
      <c r="D3054" s="9" t="str">
        <f>IFERROR(LOOKUP(C3054,[1]Expense!$A:$A,[1]Expense!$B:$B),"")</f>
        <v/>
      </c>
      <c r="E3054" s="11"/>
      <c r="F3054" s="11"/>
      <c r="H3054" s="11"/>
    </row>
    <row r="3055" spans="4:8">
      <c r="D3055" s="9" t="str">
        <f>IFERROR(LOOKUP(C3055,[1]Expense!$A:$A,[1]Expense!$B:$B),"")</f>
        <v/>
      </c>
      <c r="H3055" s="11"/>
    </row>
    <row r="3056" spans="4:8">
      <c r="D3056" s="9" t="str">
        <f>IFERROR(LOOKUP(C3056,[1]Expense!$A:$A,[1]Expense!$B:$B),"")</f>
        <v/>
      </c>
      <c r="H3056" s="11"/>
    </row>
    <row r="3057" spans="4:8">
      <c r="D3057" s="9" t="str">
        <f>IFERROR(LOOKUP(C3057,[1]Expense!$A:$A,[1]Expense!$B:$B),"")</f>
        <v/>
      </c>
      <c r="H3057" s="11"/>
    </row>
    <row r="3058" spans="4:8">
      <c r="D3058" s="9" t="str">
        <f>IFERROR(LOOKUP(C3058,[1]Expense!$A:$A,[1]Expense!$B:$B),"")</f>
        <v/>
      </c>
      <c r="H3058" s="11"/>
    </row>
    <row r="3059" spans="4:8">
      <c r="D3059" s="9" t="str">
        <f>IFERROR(LOOKUP(C3059,[1]Expense!$A:$A,[1]Expense!$B:$B),"")</f>
        <v/>
      </c>
      <c r="H3059" s="11"/>
    </row>
    <row r="3060" spans="4:8">
      <c r="D3060" s="9" t="str">
        <f>IFERROR(LOOKUP(C3060,[1]Expense!$A:$A,[1]Expense!$B:$B),"")</f>
        <v/>
      </c>
      <c r="H3060" s="11"/>
    </row>
    <row r="3061" spans="4:8">
      <c r="D3061" s="9" t="str">
        <f>IFERROR(LOOKUP(C3061,[1]Expense!$A:$A,[1]Expense!$B:$B),"")</f>
        <v/>
      </c>
      <c r="H3061" s="11"/>
    </row>
    <row r="3062" spans="4:8">
      <c r="D3062" s="9" t="str">
        <f>IFERROR(LOOKUP(C3062,[1]Expense!$A:$A,[1]Expense!$B:$B),"")</f>
        <v/>
      </c>
      <c r="H3062" s="11"/>
    </row>
    <row r="3063" spans="4:8">
      <c r="D3063" s="9" t="str">
        <f>IFERROR(LOOKUP(C3063,[1]Expense!$A:$A,[1]Expense!$B:$B),"")</f>
        <v/>
      </c>
      <c r="H3063" s="11"/>
    </row>
    <row r="3064" spans="4:8">
      <c r="D3064" s="9" t="str">
        <f>IFERROR(LOOKUP(C3064,[1]Expense!$A:$A,[1]Expense!$B:$B),"")</f>
        <v/>
      </c>
      <c r="H3064" s="11"/>
    </row>
    <row r="3065" spans="4:8">
      <c r="D3065" s="9" t="str">
        <f>IFERROR(LOOKUP(C3065,[1]Expense!$A:$A,[1]Expense!$B:$B),"")</f>
        <v/>
      </c>
      <c r="H3065" s="11"/>
    </row>
    <row r="3066" spans="4:8">
      <c r="D3066" s="9" t="str">
        <f>IFERROR(LOOKUP(C3066,[1]Expense!$A:$A,[1]Expense!$B:$B),"")</f>
        <v/>
      </c>
      <c r="H3066" s="11"/>
    </row>
    <row r="3067" spans="4:8">
      <c r="D3067" s="9" t="str">
        <f>IFERROR(LOOKUP(C3067,[1]Expense!$A:$A,[1]Expense!$B:$B),"")</f>
        <v/>
      </c>
      <c r="H3067" s="11"/>
    </row>
    <row r="3068" spans="4:8">
      <c r="D3068" s="9" t="str">
        <f>IFERROR(LOOKUP(C3068,[1]Expense!$A:$A,[1]Expense!$B:$B),"")</f>
        <v/>
      </c>
      <c r="H3068" s="11"/>
    </row>
    <row r="3069" spans="4:8">
      <c r="D3069" s="9" t="str">
        <f>IFERROR(LOOKUP(C3069,[1]Expense!$A:$A,[1]Expense!$B:$B),"")</f>
        <v/>
      </c>
      <c r="H3069" s="11"/>
    </row>
    <row r="3070" spans="4:8">
      <c r="D3070" s="9" t="str">
        <f>IFERROR(LOOKUP(C3070,[1]Expense!$A:$A,[1]Expense!$B:$B),"")</f>
        <v/>
      </c>
      <c r="H3070" s="11"/>
    </row>
    <row r="3071" spans="4:8">
      <c r="D3071" s="9" t="str">
        <f>IFERROR(LOOKUP(C3071,[1]Expense!$A:$A,[1]Expense!$B:$B),"")</f>
        <v/>
      </c>
      <c r="H3071" s="11"/>
    </row>
    <row r="3072" spans="4:8">
      <c r="D3072" s="9" t="str">
        <f>IFERROR(LOOKUP(C3072,[1]Expense!$A:$A,[1]Expense!$B:$B),"")</f>
        <v/>
      </c>
      <c r="H3072" s="11"/>
    </row>
    <row r="3073" spans="4:8">
      <c r="D3073" s="9" t="str">
        <f>IFERROR(LOOKUP(C3073,[1]Expense!$A:$A,[1]Expense!$B:$B),"")</f>
        <v/>
      </c>
      <c r="H3073" s="11"/>
    </row>
    <row r="3074" spans="4:8">
      <c r="D3074" s="9" t="str">
        <f>IFERROR(LOOKUP(C3074,[1]Expense!$A:$A,[1]Expense!$B:$B),"")</f>
        <v/>
      </c>
      <c r="H3074" s="11"/>
    </row>
    <row r="3075" spans="4:8">
      <c r="D3075" s="9" t="str">
        <f>IFERROR(LOOKUP(C3075,[1]Expense!$A:$A,[1]Expense!$B:$B),"")</f>
        <v/>
      </c>
      <c r="H3075" s="11"/>
    </row>
    <row r="3076" spans="4:8">
      <c r="D3076" s="9" t="str">
        <f>IFERROR(LOOKUP(C3076,[1]Expense!$A:$A,[1]Expense!$B:$B),"")</f>
        <v/>
      </c>
      <c r="H3076" s="11"/>
    </row>
    <row r="3077" spans="4:8">
      <c r="D3077" s="9" t="str">
        <f>IFERROR(LOOKUP(C3077,[1]Expense!$A:$A,[1]Expense!$B:$B),"")</f>
        <v/>
      </c>
      <c r="H3077" s="11"/>
    </row>
    <row r="3078" spans="4:8">
      <c r="D3078" s="9" t="str">
        <f>IFERROR(LOOKUP(C3078,[1]Expense!$A:$A,[1]Expense!$B:$B),"")</f>
        <v/>
      </c>
      <c r="H3078" s="11"/>
    </row>
    <row r="3079" spans="4:8">
      <c r="D3079" s="9" t="str">
        <f>IFERROR(LOOKUP(C3079,[1]Expense!$A:$A,[1]Expense!$B:$B),"")</f>
        <v/>
      </c>
      <c r="H3079" s="11"/>
    </row>
    <row r="3080" spans="4:8">
      <c r="D3080" s="9" t="str">
        <f>IFERROR(LOOKUP(C3080,[1]Expense!$A:$A,[1]Expense!$B:$B),"")</f>
        <v/>
      </c>
      <c r="H3080" s="11"/>
    </row>
    <row r="3081" spans="4:8">
      <c r="D3081" s="9" t="str">
        <f>IFERROR(LOOKUP(C3081,[1]Expense!$A:$A,[1]Expense!$B:$B),"")</f>
        <v/>
      </c>
      <c r="H3081" s="11"/>
    </row>
    <row r="3082" spans="4:8">
      <c r="D3082" s="9" t="str">
        <f>IFERROR(LOOKUP(C3082,[1]Expense!$A:$A,[1]Expense!$B:$B),"")</f>
        <v/>
      </c>
      <c r="H3082" s="11"/>
    </row>
    <row r="3083" spans="4:8">
      <c r="D3083" s="9" t="str">
        <f>IFERROR(LOOKUP(C3083,[1]Expense!$A:$A,[1]Expense!$B:$B),"")</f>
        <v/>
      </c>
      <c r="H3083" s="11"/>
    </row>
    <row r="3084" spans="4:8">
      <c r="D3084" s="9" t="str">
        <f>IFERROR(LOOKUP(C3084,[1]Expense!$A:$A,[1]Expense!$B:$B),"")</f>
        <v/>
      </c>
      <c r="H3084" s="11"/>
    </row>
    <row r="3085" spans="4:8">
      <c r="D3085" s="9" t="str">
        <f>IFERROR(LOOKUP(C3085,[1]Expense!$A:$A,[1]Expense!$B:$B),"")</f>
        <v/>
      </c>
      <c r="H3085" s="11"/>
    </row>
    <row r="3086" spans="4:8">
      <c r="D3086" s="9" t="str">
        <f>IFERROR(LOOKUP(C3086,[1]Expense!$A:$A,[1]Expense!$B:$B),"")</f>
        <v/>
      </c>
      <c r="H3086" s="11"/>
    </row>
    <row r="3087" spans="4:8">
      <c r="D3087" s="9" t="str">
        <f>IFERROR(LOOKUP(C3087,[1]Expense!$A:$A,[1]Expense!$B:$B),"")</f>
        <v/>
      </c>
      <c r="H3087" s="11"/>
    </row>
    <row r="3088" spans="4:8">
      <c r="D3088" s="9" t="str">
        <f>IFERROR(LOOKUP(C3088,[1]Expense!$A:$A,[1]Expense!$B:$B),"")</f>
        <v/>
      </c>
      <c r="H3088" s="11"/>
    </row>
    <row r="3089" spans="4:8">
      <c r="D3089" s="9" t="str">
        <f>IFERROR(LOOKUP(C3089,[1]Expense!$A:$A,[1]Expense!$B:$B),"")</f>
        <v/>
      </c>
      <c r="H3089" s="11"/>
    </row>
    <row r="3090" spans="4:8">
      <c r="D3090" s="9" t="str">
        <f>IFERROR(LOOKUP(C3090,[1]Expense!$A:$A,[1]Expense!$B:$B),"")</f>
        <v/>
      </c>
      <c r="H3090" s="11"/>
    </row>
    <row r="3091" spans="4:8">
      <c r="D3091" s="9" t="str">
        <f>IFERROR(LOOKUP(C3091,[1]Expense!$A:$A,[1]Expense!$B:$B),"")</f>
        <v/>
      </c>
      <c r="H3091" s="11"/>
    </row>
    <row r="3092" spans="4:8">
      <c r="D3092" s="9" t="str">
        <f>IFERROR(LOOKUP(C3092,[1]Expense!$A:$A,[1]Expense!$B:$B),"")</f>
        <v/>
      </c>
      <c r="H3092" s="11"/>
    </row>
    <row r="3093" spans="4:8">
      <c r="D3093" s="9" t="str">
        <f>IFERROR(LOOKUP(C3093,[1]Expense!$A:$A,[1]Expense!$B:$B),"")</f>
        <v/>
      </c>
      <c r="H3093" s="11"/>
    </row>
    <row r="3094" spans="4:8">
      <c r="D3094" s="9" t="str">
        <f>IFERROR(LOOKUP(C3094,[1]Expense!$A:$A,[1]Expense!$B:$B),"")</f>
        <v/>
      </c>
      <c r="H3094" s="11"/>
    </row>
    <row r="3095" spans="4:8">
      <c r="D3095" s="9" t="str">
        <f>IFERROR(LOOKUP(C3095,[1]Expense!$A:$A,[1]Expense!$B:$B),"")</f>
        <v/>
      </c>
      <c r="H3095" s="11"/>
    </row>
    <row r="3096" spans="4:8">
      <c r="D3096" s="9" t="str">
        <f>IFERROR(LOOKUP(C3096,[1]Expense!$A:$A,[1]Expense!$B:$B),"")</f>
        <v/>
      </c>
      <c r="H3096" s="11"/>
    </row>
    <row r="3097" spans="4:8">
      <c r="D3097" s="9" t="str">
        <f>IFERROR(LOOKUP(C3097,[1]Expense!$A:$A,[1]Expense!$B:$B),"")</f>
        <v/>
      </c>
      <c r="H3097" s="11"/>
    </row>
    <row r="3098" spans="4:8">
      <c r="D3098" s="9" t="str">
        <f>IFERROR(LOOKUP(C3098,[1]Expense!$A:$A,[1]Expense!$B:$B),"")</f>
        <v/>
      </c>
      <c r="H3098" s="11"/>
    </row>
    <row r="3099" spans="4:8">
      <c r="D3099" s="9" t="str">
        <f>IFERROR(LOOKUP(C3099,[1]Expense!$A:$A,[1]Expense!$B:$B),"")</f>
        <v/>
      </c>
      <c r="H3099" s="11"/>
    </row>
    <row r="3100" spans="4:8">
      <c r="D3100" s="9" t="str">
        <f>IFERROR(LOOKUP(C3100,[1]Expense!$A:$A,[1]Expense!$B:$B),"")</f>
        <v/>
      </c>
      <c r="H3100" s="11"/>
    </row>
    <row r="3101" spans="4:8">
      <c r="D3101" s="9" t="str">
        <f>IFERROR(LOOKUP(C3101,[1]Expense!$A:$A,[1]Expense!$B:$B),"")</f>
        <v/>
      </c>
      <c r="H3101" s="11"/>
    </row>
    <row r="3102" spans="4:8">
      <c r="D3102" s="9" t="str">
        <f>IFERROR(LOOKUP(C3102,[1]Expense!$A:$A,[1]Expense!$B:$B),"")</f>
        <v/>
      </c>
      <c r="H3102" s="11"/>
    </row>
    <row r="3103" spans="4:8">
      <c r="D3103" s="9" t="str">
        <f>IFERROR(LOOKUP(C3103,[1]Expense!$A:$A,[1]Expense!$B:$B),"")</f>
        <v/>
      </c>
      <c r="H3103" s="11"/>
    </row>
    <row r="3104" spans="4:8">
      <c r="D3104" s="9" t="str">
        <f>IFERROR(LOOKUP(C3104,[1]Expense!$A:$A,[1]Expense!$B:$B),"")</f>
        <v/>
      </c>
      <c r="H3104" s="11"/>
    </row>
    <row r="3105" spans="4:8">
      <c r="D3105" s="9" t="str">
        <f>IFERROR(LOOKUP(C3105,[1]Expense!$A:$A,[1]Expense!$B:$B),"")</f>
        <v/>
      </c>
      <c r="H3105" s="11"/>
    </row>
    <row r="3106" spans="4:8">
      <c r="D3106" s="9" t="str">
        <f>IFERROR(LOOKUP(C3106,[1]Expense!$A:$A,[1]Expense!$B:$B),"")</f>
        <v/>
      </c>
      <c r="E3106" s="11"/>
      <c r="F3106" s="11"/>
      <c r="H3106" s="11"/>
    </row>
    <row r="3107" spans="4:8">
      <c r="D3107" s="9" t="str">
        <f>IFERROR(LOOKUP(C3107,[1]Expense!$A:$A,[1]Expense!$B:$B),"")</f>
        <v/>
      </c>
      <c r="H3107" s="11"/>
    </row>
    <row r="3108" spans="4:8">
      <c r="D3108" s="9" t="str">
        <f>IFERROR(LOOKUP(C3108,[1]Expense!$A:$A,[1]Expense!$B:$B),"")</f>
        <v/>
      </c>
      <c r="H3108" s="11"/>
    </row>
    <row r="3109" spans="4:8">
      <c r="D3109" s="9" t="str">
        <f>IFERROR(LOOKUP(C3109,[1]Expense!$A:$A,[1]Expense!$B:$B),"")</f>
        <v/>
      </c>
      <c r="H3109" s="11"/>
    </row>
    <row r="3110" spans="4:8">
      <c r="D3110" s="9" t="str">
        <f>IFERROR(LOOKUP(C3110,[1]Expense!$A:$A,[1]Expense!$B:$B),"")</f>
        <v/>
      </c>
      <c r="H3110" s="11"/>
    </row>
    <row r="3111" spans="4:8">
      <c r="D3111" s="9" t="str">
        <f>IFERROR(LOOKUP(C3111,[1]Expense!$A:$A,[1]Expense!$B:$B),"")</f>
        <v/>
      </c>
      <c r="H3111" s="11"/>
    </row>
    <row r="3112" spans="4:8">
      <c r="D3112" s="9" t="str">
        <f>IFERROR(LOOKUP(C3112,[1]Expense!$A:$A,[1]Expense!$B:$B),"")</f>
        <v/>
      </c>
      <c r="H3112" s="11"/>
    </row>
    <row r="3113" spans="4:8">
      <c r="D3113" s="9" t="str">
        <f>IFERROR(LOOKUP(C3113,[1]Expense!$A:$A,[1]Expense!$B:$B),"")</f>
        <v/>
      </c>
      <c r="H3113" s="11"/>
    </row>
    <row r="3114" spans="4:8">
      <c r="D3114" s="9" t="str">
        <f>IFERROR(LOOKUP(C3114,[1]Expense!$A:$A,[1]Expense!$B:$B),"")</f>
        <v/>
      </c>
      <c r="H3114" s="11"/>
    </row>
    <row r="3115" spans="4:8">
      <c r="D3115" s="9" t="str">
        <f>IFERROR(LOOKUP(C3115,[1]Expense!$A:$A,[1]Expense!$B:$B),"")</f>
        <v/>
      </c>
      <c r="H3115" s="11"/>
    </row>
    <row r="3116" spans="4:8">
      <c r="D3116" s="9" t="str">
        <f>IFERROR(LOOKUP(C3116,[1]Expense!$A:$A,[1]Expense!$B:$B),"")</f>
        <v/>
      </c>
      <c r="H3116" s="11"/>
    </row>
    <row r="3117" spans="4:8">
      <c r="D3117" s="9" t="str">
        <f>IFERROR(LOOKUP(C3117,[1]Expense!$A:$A,[1]Expense!$B:$B),"")</f>
        <v/>
      </c>
      <c r="H3117" s="11"/>
    </row>
    <row r="3118" spans="4:8">
      <c r="D3118" s="9" t="str">
        <f>IFERROR(LOOKUP(C3118,[1]Expense!$A:$A,[1]Expense!$B:$B),"")</f>
        <v/>
      </c>
      <c r="E3118" s="11"/>
      <c r="F3118" s="11"/>
      <c r="H3118" s="11"/>
    </row>
    <row r="3119" spans="4:8">
      <c r="D3119" s="9" t="str">
        <f>IFERROR(LOOKUP(C3119,[1]Expense!$A:$A,[1]Expense!$B:$B),"")</f>
        <v/>
      </c>
      <c r="E3119" s="11"/>
      <c r="F3119" s="11"/>
      <c r="H3119" s="11"/>
    </row>
    <row r="3120" spans="4:8">
      <c r="D3120" s="9" t="str">
        <f>IFERROR(LOOKUP(C3120,[1]Expense!$A:$A,[1]Expense!$B:$B),"")</f>
        <v/>
      </c>
      <c r="H3120" s="11"/>
    </row>
    <row r="3121" spans="4:8">
      <c r="D3121" s="9" t="str">
        <f>IFERROR(LOOKUP(C3121,[1]Expense!$A:$A,[1]Expense!$B:$B),"")</f>
        <v/>
      </c>
      <c r="G3121" s="22"/>
      <c r="H3121" s="11"/>
    </row>
    <row r="3122" spans="4:8">
      <c r="D3122" s="9" t="str">
        <f>IFERROR(LOOKUP(C3122,[1]Expense!$A:$A,[1]Expense!$B:$B),"")</f>
        <v/>
      </c>
      <c r="G3122" s="22"/>
      <c r="H3122" s="11"/>
    </row>
    <row r="3123" spans="4:8">
      <c r="D3123" s="9" t="str">
        <f>IFERROR(LOOKUP(C3123,[1]Expense!$A:$A,[1]Expense!$B:$B),"")</f>
        <v/>
      </c>
      <c r="G3123" s="22"/>
      <c r="H3123" s="11"/>
    </row>
    <row r="3124" spans="4:8">
      <c r="D3124" s="9" t="str">
        <f>IFERROR(LOOKUP(C3124,[1]Expense!$A:$A,[1]Expense!$B:$B),"")</f>
        <v/>
      </c>
      <c r="H3124" s="11"/>
    </row>
    <row r="3125" spans="4:8">
      <c r="D3125" s="9" t="str">
        <f>IFERROR(LOOKUP(C3125,[1]Expense!$A:$A,[1]Expense!$B:$B),"")</f>
        <v/>
      </c>
      <c r="H3125" s="11"/>
    </row>
    <row r="3126" spans="4:8">
      <c r="D3126" s="9" t="str">
        <f>IFERROR(LOOKUP(C3126,[1]Expense!$A:$A,[1]Expense!$B:$B),"")</f>
        <v/>
      </c>
      <c r="E3126" s="11"/>
      <c r="F3126" s="11"/>
      <c r="H3126" s="11"/>
    </row>
    <row r="3127" spans="4:8">
      <c r="D3127" s="9" t="str">
        <f>IFERROR(LOOKUP(C3127,[1]Expense!$A:$A,[1]Expense!$B:$B),"")</f>
        <v/>
      </c>
      <c r="E3127" s="11"/>
      <c r="F3127" s="11"/>
      <c r="H3127" s="11"/>
    </row>
    <row r="3128" spans="4:8">
      <c r="D3128" s="9" t="str">
        <f>IFERROR(LOOKUP(C3128,[1]Expense!$A:$A,[1]Expense!$B:$B),"")</f>
        <v/>
      </c>
      <c r="E3128" s="11"/>
      <c r="F3128" s="11"/>
      <c r="H3128" s="11"/>
    </row>
    <row r="3129" spans="4:8">
      <c r="D3129" s="9" t="str">
        <f>IFERROR(LOOKUP(C3129,[1]Expense!$A:$A,[1]Expense!$B:$B),"")</f>
        <v/>
      </c>
      <c r="E3129" s="11"/>
      <c r="F3129" s="11"/>
      <c r="H3129" s="11"/>
    </row>
    <row r="3130" spans="4:8">
      <c r="D3130" s="9" t="str">
        <f>IFERROR(LOOKUP(C3130,[1]Expense!$A:$A,[1]Expense!$B:$B),"")</f>
        <v/>
      </c>
      <c r="H3130" s="11"/>
    </row>
    <row r="3131" spans="4:8">
      <c r="D3131" s="9" t="str">
        <f>IFERROR(LOOKUP(C3131,[1]Expense!$A:$A,[1]Expense!$B:$B),"")</f>
        <v/>
      </c>
      <c r="H3131" s="11"/>
    </row>
    <row r="3132" spans="4:8">
      <c r="D3132" s="9" t="str">
        <f>IFERROR(LOOKUP(C3132,[1]Expense!$A:$A,[1]Expense!$B:$B),"")</f>
        <v/>
      </c>
      <c r="H3132" s="11"/>
    </row>
    <row r="3133" spans="4:8">
      <c r="D3133" s="9" t="str">
        <f>IFERROR(LOOKUP(C3133,[1]Expense!$A:$A,[1]Expense!$B:$B),"")</f>
        <v/>
      </c>
      <c r="H3133" s="11"/>
    </row>
    <row r="3134" spans="4:8">
      <c r="D3134" s="9" t="str">
        <f>IFERROR(LOOKUP(C3134,[1]Expense!$A:$A,[1]Expense!$B:$B),"")</f>
        <v/>
      </c>
      <c r="H3134" s="11"/>
    </row>
    <row r="3135" spans="4:8">
      <c r="D3135" s="9" t="str">
        <f>IFERROR(LOOKUP(C3135,[1]Expense!$A:$A,[1]Expense!$B:$B),"")</f>
        <v/>
      </c>
      <c r="H3135" s="11"/>
    </row>
    <row r="3136" spans="4:8">
      <c r="D3136" s="9" t="str">
        <f>IFERROR(LOOKUP(C3136,[1]Expense!$A:$A,[1]Expense!$B:$B),"")</f>
        <v/>
      </c>
      <c r="H3136" s="11"/>
    </row>
    <row r="3137" spans="4:8">
      <c r="D3137" s="9" t="str">
        <f>IFERROR(LOOKUP(C3137,[1]Expense!$A:$A,[1]Expense!$B:$B),"")</f>
        <v/>
      </c>
      <c r="H3137" s="11"/>
    </row>
    <row r="3138" spans="4:8">
      <c r="D3138" s="9" t="str">
        <f>IFERROR(LOOKUP(C3138,[1]Expense!$A:$A,[1]Expense!$B:$B),"")</f>
        <v/>
      </c>
      <c r="H3138" s="11"/>
    </row>
    <row r="3139" spans="4:8">
      <c r="D3139" s="9" t="str">
        <f>IFERROR(LOOKUP(C3139,[1]Expense!$A:$A,[1]Expense!$B:$B),"")</f>
        <v/>
      </c>
      <c r="H3139" s="11"/>
    </row>
    <row r="3140" spans="4:8">
      <c r="D3140" s="9" t="str">
        <f>IFERROR(LOOKUP(C3140,[1]Expense!$A:$A,[1]Expense!$B:$B),"")</f>
        <v/>
      </c>
      <c r="H3140" s="11"/>
    </row>
    <row r="3141" spans="4:8">
      <c r="D3141" s="9" t="str">
        <f>IFERROR(LOOKUP(C3141,[1]Expense!$A:$A,[1]Expense!$B:$B),"")</f>
        <v/>
      </c>
      <c r="H3141" s="11"/>
    </row>
    <row r="3142" spans="4:8">
      <c r="D3142" s="9" t="str">
        <f>IFERROR(LOOKUP(C3142,[1]Expense!$A:$A,[1]Expense!$B:$B),"")</f>
        <v/>
      </c>
      <c r="H3142" s="11"/>
    </row>
    <row r="3143" spans="4:8">
      <c r="D3143" s="9" t="str">
        <f>IFERROR(LOOKUP(C3143,[1]Expense!$A:$A,[1]Expense!$B:$B),"")</f>
        <v/>
      </c>
      <c r="H3143" s="11"/>
    </row>
    <row r="3144" spans="4:8">
      <c r="D3144" s="9" t="str">
        <f>IFERROR(LOOKUP(C3144,[1]Expense!$A:$A,[1]Expense!$B:$B),"")</f>
        <v/>
      </c>
      <c r="H3144" s="11"/>
    </row>
    <row r="3145" spans="4:8">
      <c r="D3145" s="9" t="str">
        <f>IFERROR(LOOKUP(C3145,[1]Expense!$A:$A,[1]Expense!$B:$B),"")</f>
        <v/>
      </c>
      <c r="H3145" s="11"/>
    </row>
    <row r="3146" spans="4:8">
      <c r="D3146" s="9" t="str">
        <f>IFERROR(LOOKUP(C3146,[1]Expense!$A:$A,[1]Expense!$B:$B),"")</f>
        <v/>
      </c>
      <c r="H3146" s="11"/>
    </row>
    <row r="3147" spans="4:8">
      <c r="D3147" s="9" t="str">
        <f>IFERROR(LOOKUP(C3147,[1]Expense!$A:$A,[1]Expense!$B:$B),"")</f>
        <v/>
      </c>
      <c r="H3147" s="11"/>
    </row>
    <row r="3148" spans="4:8">
      <c r="D3148" s="9" t="str">
        <f>IFERROR(LOOKUP(C3148,[1]Expense!$A:$A,[1]Expense!$B:$B),"")</f>
        <v/>
      </c>
      <c r="H3148" s="11"/>
    </row>
    <row r="3149" spans="4:8">
      <c r="D3149" s="9" t="str">
        <f>IFERROR(LOOKUP(C3149,[1]Expense!$A:$A,[1]Expense!$B:$B),"")</f>
        <v/>
      </c>
      <c r="H3149" s="11"/>
    </row>
    <row r="3150" spans="4:8">
      <c r="D3150" s="9" t="str">
        <f>IFERROR(LOOKUP(C3150,[1]Expense!$A:$A,[1]Expense!$B:$B),"")</f>
        <v/>
      </c>
      <c r="H3150" s="11"/>
    </row>
    <row r="3151" spans="4:8">
      <c r="D3151" s="9" t="str">
        <f>IFERROR(LOOKUP(C3151,[1]Expense!$A:$A,[1]Expense!$B:$B),"")</f>
        <v/>
      </c>
      <c r="H3151" s="11"/>
    </row>
    <row r="3152" spans="4:8">
      <c r="D3152" s="9" t="str">
        <f>IFERROR(LOOKUP(C3152,[1]Expense!$A:$A,[1]Expense!$B:$B),"")</f>
        <v/>
      </c>
      <c r="H3152" s="11"/>
    </row>
    <row r="3153" spans="4:8">
      <c r="D3153" s="9" t="str">
        <f>IFERROR(LOOKUP(C3153,[1]Expense!$A:$A,[1]Expense!$B:$B),"")</f>
        <v/>
      </c>
      <c r="H3153" s="11"/>
    </row>
    <row r="3154" spans="4:8">
      <c r="D3154" s="9" t="str">
        <f>IFERROR(LOOKUP(C3154,[1]Expense!$A:$A,[1]Expense!$B:$B),"")</f>
        <v/>
      </c>
      <c r="H3154" s="11"/>
    </row>
    <row r="3155" spans="4:8">
      <c r="D3155" s="9" t="str">
        <f>IFERROR(LOOKUP(C3155,[1]Expense!$A:$A,[1]Expense!$B:$B),"")</f>
        <v/>
      </c>
      <c r="H3155" s="11"/>
    </row>
    <row r="3156" spans="4:8">
      <c r="D3156" s="9" t="str">
        <f>IFERROR(LOOKUP(C3156,[1]Expense!$A:$A,[1]Expense!$B:$B),"")</f>
        <v/>
      </c>
      <c r="H3156" s="11"/>
    </row>
    <row r="3157" spans="4:8">
      <c r="D3157" s="9" t="str">
        <f>IFERROR(LOOKUP(C3157,[1]Expense!$A:$A,[1]Expense!$B:$B),"")</f>
        <v/>
      </c>
      <c r="H3157" s="11"/>
    </row>
    <row r="3158" spans="4:8">
      <c r="D3158" s="9" t="str">
        <f>IFERROR(LOOKUP(C3158,[1]Expense!$A:$A,[1]Expense!$B:$B),"")</f>
        <v/>
      </c>
      <c r="H3158" s="11"/>
    </row>
    <row r="3159" spans="4:8">
      <c r="D3159" s="9" t="str">
        <f>IFERROR(LOOKUP(C3159,[1]Expense!$A:$A,[1]Expense!$B:$B),"")</f>
        <v/>
      </c>
      <c r="H3159" s="11"/>
    </row>
    <row r="3160" spans="4:8">
      <c r="D3160" s="9" t="str">
        <f>IFERROR(LOOKUP(C3160,[1]Expense!$A:$A,[1]Expense!$B:$B),"")</f>
        <v/>
      </c>
      <c r="H3160" s="11"/>
    </row>
    <row r="3161" spans="4:8">
      <c r="D3161" s="9" t="str">
        <f>IFERROR(LOOKUP(C3161,[1]Expense!$A:$A,[1]Expense!$B:$B),"")</f>
        <v/>
      </c>
      <c r="H3161" s="11"/>
    </row>
    <row r="3162" spans="4:8">
      <c r="D3162" s="9" t="str">
        <f>IFERROR(LOOKUP(C3162,[1]Expense!$A:$A,[1]Expense!$B:$B),"")</f>
        <v/>
      </c>
      <c r="H3162" s="11"/>
    </row>
    <row r="3163" spans="4:8">
      <c r="D3163" s="9" t="str">
        <f>IFERROR(LOOKUP(C3163,[1]Expense!$A:$A,[1]Expense!$B:$B),"")</f>
        <v/>
      </c>
      <c r="H3163" s="11"/>
    </row>
    <row r="3164" spans="4:8">
      <c r="D3164" s="9" t="str">
        <f>IFERROR(LOOKUP(C3164,[1]Expense!$A:$A,[1]Expense!$B:$B),"")</f>
        <v/>
      </c>
      <c r="H3164" s="11"/>
    </row>
    <row r="3165" spans="4:8">
      <c r="D3165" s="9" t="str">
        <f>IFERROR(LOOKUP(C3165,[1]Expense!$A:$A,[1]Expense!$B:$B),"")</f>
        <v/>
      </c>
      <c r="H3165" s="11"/>
    </row>
    <row r="3166" spans="4:8">
      <c r="D3166" s="9" t="str">
        <f>IFERROR(LOOKUP(C3166,[1]Expense!$A:$A,[1]Expense!$B:$B),"")</f>
        <v/>
      </c>
      <c r="H3166" s="11"/>
    </row>
    <row r="3167" spans="4:8">
      <c r="D3167" s="9" t="str">
        <f>IFERROR(LOOKUP(C3167,[1]Expense!$A:$A,[1]Expense!$B:$B),"")</f>
        <v/>
      </c>
      <c r="H3167" s="11"/>
    </row>
    <row r="3168" spans="4:8">
      <c r="D3168" s="9" t="str">
        <f>IFERROR(LOOKUP(C3168,[1]Expense!$A:$A,[1]Expense!$B:$B),"")</f>
        <v/>
      </c>
      <c r="H3168" s="11"/>
    </row>
    <row r="3169" spans="4:8">
      <c r="D3169" s="9" t="str">
        <f>IFERROR(LOOKUP(C3169,[1]Expense!$A:$A,[1]Expense!$B:$B),"")</f>
        <v/>
      </c>
      <c r="H3169" s="11"/>
    </row>
    <row r="3170" spans="4:8">
      <c r="D3170" s="9" t="str">
        <f>IFERROR(LOOKUP(C3170,[1]Expense!$A:$A,[1]Expense!$B:$B),"")</f>
        <v/>
      </c>
      <c r="H3170" s="11"/>
    </row>
    <row r="3171" spans="4:8">
      <c r="D3171" s="9" t="str">
        <f>IFERROR(LOOKUP(C3171,[1]Expense!$A:$A,[1]Expense!$B:$B),"")</f>
        <v/>
      </c>
      <c r="H3171" s="11"/>
    </row>
    <row r="3172" spans="4:8">
      <c r="D3172" s="9" t="str">
        <f>IFERROR(LOOKUP(C3172,[1]Expense!$A:$A,[1]Expense!$B:$B),"")</f>
        <v/>
      </c>
      <c r="G3172" s="22"/>
      <c r="H3172" s="11"/>
    </row>
    <row r="3173" spans="4:8">
      <c r="D3173" s="9" t="str">
        <f>IFERROR(LOOKUP(C3173,[1]Expense!$A:$A,[1]Expense!$B:$B),"")</f>
        <v/>
      </c>
      <c r="E3173" s="11"/>
      <c r="F3173" s="11"/>
      <c r="G3173" s="22"/>
      <c r="H3173" s="11"/>
    </row>
    <row r="3174" spans="4:8">
      <c r="D3174" s="9" t="str">
        <f>IFERROR(LOOKUP(C3174,[1]Expense!$A:$A,[1]Expense!$B:$B),"")</f>
        <v/>
      </c>
      <c r="E3174" s="11"/>
      <c r="F3174" s="11"/>
      <c r="G3174" s="22"/>
      <c r="H3174" s="11"/>
    </row>
    <row r="3175" spans="4:8">
      <c r="D3175" s="9" t="str">
        <f>IFERROR(LOOKUP(C3175,[1]Expense!$A:$A,[1]Expense!$B:$B),"")</f>
        <v/>
      </c>
      <c r="E3175" s="11"/>
      <c r="F3175" s="11"/>
      <c r="H3175" s="11"/>
    </row>
    <row r="3176" spans="4:8">
      <c r="D3176" s="9" t="str">
        <f>IFERROR(LOOKUP(C3176,[1]Expense!$A:$A,[1]Expense!$B:$B),"")</f>
        <v/>
      </c>
      <c r="E3176" s="11"/>
      <c r="F3176" s="11"/>
      <c r="H3176" s="11"/>
    </row>
    <row r="3177" spans="4:8">
      <c r="D3177" s="9" t="str">
        <f>IFERROR(LOOKUP(C3177,[1]Expense!$A:$A,[1]Expense!$B:$B),"")</f>
        <v/>
      </c>
      <c r="H3177" s="11"/>
    </row>
    <row r="3178" spans="4:8">
      <c r="D3178" s="9" t="str">
        <f>IFERROR(LOOKUP(C3178,[1]Expense!$A:$A,[1]Expense!$B:$B),"")</f>
        <v/>
      </c>
      <c r="H3178" s="11"/>
    </row>
    <row r="3179" spans="4:8">
      <c r="D3179" s="9" t="str">
        <f>IFERROR(LOOKUP(C3179,[1]Expense!$A:$A,[1]Expense!$B:$B),"")</f>
        <v/>
      </c>
      <c r="H3179" s="11"/>
    </row>
    <row r="3180" spans="4:8">
      <c r="D3180" s="9" t="str">
        <f>IFERROR(LOOKUP(C3180,[1]Expense!$A:$A,[1]Expense!$B:$B),"")</f>
        <v/>
      </c>
      <c r="H3180" s="11"/>
    </row>
    <row r="3181" spans="4:8">
      <c r="D3181" s="9" t="str">
        <f>IFERROR(LOOKUP(C3181,[1]Expense!$A:$A,[1]Expense!$B:$B),"")</f>
        <v/>
      </c>
      <c r="H3181" s="11"/>
    </row>
    <row r="3182" spans="4:8">
      <c r="D3182" s="9" t="str">
        <f>IFERROR(LOOKUP(C3182,[1]Expense!$A:$A,[1]Expense!$B:$B),"")</f>
        <v/>
      </c>
      <c r="H3182" s="11"/>
    </row>
    <row r="3183" spans="4:8">
      <c r="D3183" s="9" t="str">
        <f>IFERROR(LOOKUP(C3183,[1]Expense!$A:$A,[1]Expense!$B:$B),"")</f>
        <v/>
      </c>
      <c r="H3183" s="11"/>
    </row>
    <row r="3184" spans="4:8">
      <c r="D3184" s="9" t="str">
        <f>IFERROR(LOOKUP(C3184,[1]Expense!$A:$A,[1]Expense!$B:$B),"")</f>
        <v/>
      </c>
      <c r="H3184" s="11"/>
    </row>
    <row r="3185" spans="4:8">
      <c r="D3185" s="9" t="str">
        <f>IFERROR(LOOKUP(C3185,[1]Expense!$A:$A,[1]Expense!$B:$B),"")</f>
        <v/>
      </c>
      <c r="E3185" s="11"/>
      <c r="F3185" s="11"/>
      <c r="H3185" s="11"/>
    </row>
    <row r="3186" spans="4:8">
      <c r="D3186" s="9" t="str">
        <f>IFERROR(LOOKUP(C3186,[1]Expense!$A:$A,[1]Expense!$B:$B),"")</f>
        <v/>
      </c>
      <c r="E3186" s="11"/>
      <c r="F3186" s="11"/>
      <c r="H3186" s="11"/>
    </row>
    <row r="3187" spans="4:8">
      <c r="D3187" s="9" t="str">
        <f>IFERROR(LOOKUP(C3187,[1]Expense!$A:$A,[1]Expense!$B:$B),"")</f>
        <v/>
      </c>
      <c r="H3187" s="11"/>
    </row>
    <row r="3188" spans="4:8">
      <c r="D3188" s="9" t="str">
        <f>IFERROR(LOOKUP(C3188,[1]Expense!$A:$A,[1]Expense!$B:$B),"")</f>
        <v/>
      </c>
      <c r="H3188" s="11"/>
    </row>
    <row r="3189" spans="4:8">
      <c r="D3189" s="9" t="str">
        <f>IFERROR(LOOKUP(C3189,[1]Expense!$A:$A,[1]Expense!$B:$B),"")</f>
        <v/>
      </c>
      <c r="H3189" s="11"/>
    </row>
    <row r="3190" spans="4:8">
      <c r="D3190" s="9" t="str">
        <f>IFERROR(LOOKUP(C3190,[1]Expense!$A:$A,[1]Expense!$B:$B),"")</f>
        <v/>
      </c>
      <c r="H3190" s="11"/>
    </row>
    <row r="3191" spans="4:8">
      <c r="D3191" s="9" t="str">
        <f>IFERROR(LOOKUP(C3191,[1]Expense!$A:$A,[1]Expense!$B:$B),"")</f>
        <v/>
      </c>
      <c r="H3191" s="11"/>
    </row>
    <row r="3192" spans="4:8">
      <c r="D3192" s="9" t="str">
        <f>IFERROR(LOOKUP(C3192,[1]Expense!$A:$A,[1]Expense!$B:$B),"")</f>
        <v/>
      </c>
      <c r="H3192" s="11"/>
    </row>
    <row r="3193" spans="4:8">
      <c r="D3193" s="9" t="str">
        <f>IFERROR(LOOKUP(C3193,[1]Expense!$A:$A,[1]Expense!$B:$B),"")</f>
        <v/>
      </c>
      <c r="H3193" s="11"/>
    </row>
    <row r="3194" spans="4:8">
      <c r="D3194" s="9" t="str">
        <f>IFERROR(LOOKUP(C3194,[1]Expense!$A:$A,[1]Expense!$B:$B),"")</f>
        <v/>
      </c>
      <c r="H3194" s="11"/>
    </row>
    <row r="3195" spans="4:8">
      <c r="D3195" s="9" t="str">
        <f>IFERROR(LOOKUP(C3195,[1]Expense!$A:$A,[1]Expense!$B:$B),"")</f>
        <v/>
      </c>
      <c r="H3195" s="11"/>
    </row>
    <row r="3196" spans="4:8">
      <c r="D3196" s="9" t="str">
        <f>IFERROR(LOOKUP(C3196,[1]Expense!$A:$A,[1]Expense!$B:$B),"")</f>
        <v/>
      </c>
      <c r="H3196" s="11"/>
    </row>
    <row r="3197" spans="4:8">
      <c r="D3197" s="9" t="str">
        <f>IFERROR(LOOKUP(C3197,[1]Expense!$A:$A,[1]Expense!$B:$B),"")</f>
        <v/>
      </c>
      <c r="H3197" s="11"/>
    </row>
    <row r="3198" spans="4:8">
      <c r="D3198" s="9" t="str">
        <f>IFERROR(LOOKUP(C3198,[1]Expense!$A:$A,[1]Expense!$B:$B),"")</f>
        <v/>
      </c>
      <c r="H3198" s="11"/>
    </row>
    <row r="3199" spans="4:8">
      <c r="D3199" s="9" t="str">
        <f>IFERROR(LOOKUP(C3199,[1]Expense!$A:$A,[1]Expense!$B:$B),"")</f>
        <v/>
      </c>
      <c r="H3199" s="11"/>
    </row>
    <row r="3200" spans="4:8">
      <c r="D3200" s="9" t="str">
        <f>IFERROR(LOOKUP(C3200,[1]Expense!$A:$A,[1]Expense!$B:$B),"")</f>
        <v/>
      </c>
      <c r="H3200" s="11"/>
    </row>
    <row r="3201" spans="4:8">
      <c r="D3201" s="9" t="str">
        <f>IFERROR(LOOKUP(C3201,[1]Expense!$A:$A,[1]Expense!$B:$B),"")</f>
        <v/>
      </c>
      <c r="H3201" s="11"/>
    </row>
    <row r="3202" spans="4:8">
      <c r="D3202" s="9" t="str">
        <f>IFERROR(LOOKUP(C3202,[1]Expense!$A:$A,[1]Expense!$B:$B),"")</f>
        <v/>
      </c>
      <c r="H3202" s="11"/>
    </row>
    <row r="3203" spans="4:8">
      <c r="D3203" s="9" t="str">
        <f>IFERROR(LOOKUP(C3203,[1]Expense!$A:$A,[1]Expense!$B:$B),"")</f>
        <v/>
      </c>
      <c r="H3203" s="11"/>
    </row>
    <row r="3204" spans="4:8">
      <c r="D3204" s="9" t="str">
        <f>IFERROR(LOOKUP(C3204,[1]Expense!$A:$A,[1]Expense!$B:$B),"")</f>
        <v/>
      </c>
      <c r="H3204" s="11"/>
    </row>
    <row r="3205" spans="4:8">
      <c r="D3205" s="9" t="str">
        <f>IFERROR(LOOKUP(C3205,[1]Expense!$A:$A,[1]Expense!$B:$B),"")</f>
        <v/>
      </c>
      <c r="H3205" s="11"/>
    </row>
    <row r="3206" spans="4:8">
      <c r="D3206" s="9" t="str">
        <f>IFERROR(LOOKUP(C3206,[1]Expense!$A:$A,[1]Expense!$B:$B),"")</f>
        <v/>
      </c>
      <c r="H3206" s="11"/>
    </row>
    <row r="3207" spans="4:8">
      <c r="D3207" s="9" t="str">
        <f>IFERROR(LOOKUP(C3207,[1]Expense!$A:$A,[1]Expense!$B:$B),"")</f>
        <v/>
      </c>
      <c r="H3207" s="11"/>
    </row>
    <row r="3208" spans="4:8">
      <c r="D3208" s="9" t="str">
        <f>IFERROR(LOOKUP(C3208,[1]Expense!$A:$A,[1]Expense!$B:$B),"")</f>
        <v/>
      </c>
      <c r="H3208" s="11"/>
    </row>
    <row r="3209" spans="4:8">
      <c r="D3209" s="9" t="str">
        <f>IFERROR(LOOKUP(C3209,[1]Expense!$A:$A,[1]Expense!$B:$B),"")</f>
        <v/>
      </c>
      <c r="H3209" s="11"/>
    </row>
    <row r="3210" spans="4:8">
      <c r="D3210" s="9" t="str">
        <f>IFERROR(LOOKUP(C3210,[1]Expense!$A:$A,[1]Expense!$B:$B),"")</f>
        <v/>
      </c>
      <c r="H3210" s="11"/>
    </row>
    <row r="3211" spans="4:8">
      <c r="D3211" s="9" t="str">
        <f>IFERROR(LOOKUP(C3211,[1]Expense!$A:$A,[1]Expense!$B:$B),"")</f>
        <v/>
      </c>
      <c r="H3211" s="11"/>
    </row>
    <row r="3212" spans="4:8">
      <c r="D3212" s="9" t="str">
        <f>IFERROR(LOOKUP(C3212,[1]Expense!$A:$A,[1]Expense!$B:$B),"")</f>
        <v/>
      </c>
      <c r="H3212" s="11"/>
    </row>
    <row r="3213" spans="4:8">
      <c r="D3213" s="9" t="str">
        <f>IFERROR(LOOKUP(C3213,[1]Expense!$A:$A,[1]Expense!$B:$B),"")</f>
        <v/>
      </c>
      <c r="H3213" s="11"/>
    </row>
    <row r="3214" spans="4:8">
      <c r="D3214" s="9" t="str">
        <f>IFERROR(LOOKUP(C3214,[1]Expense!$A:$A,[1]Expense!$B:$B),"")</f>
        <v/>
      </c>
      <c r="H3214" s="11"/>
    </row>
    <row r="3215" spans="4:8">
      <c r="D3215" s="9" t="str">
        <f>IFERROR(LOOKUP(C3215,[1]Expense!$A:$A,[1]Expense!$B:$B),"")</f>
        <v/>
      </c>
      <c r="H3215" s="11"/>
    </row>
    <row r="3216" spans="4:8">
      <c r="D3216" s="9" t="str">
        <f>IFERROR(LOOKUP(C3216,[1]Expense!$A:$A,[1]Expense!$B:$B),"")</f>
        <v/>
      </c>
      <c r="H3216" s="11"/>
    </row>
    <row r="3217" spans="4:8">
      <c r="D3217" s="9" t="str">
        <f>IFERROR(LOOKUP(C3217,[1]Expense!$A:$A,[1]Expense!$B:$B),"")</f>
        <v/>
      </c>
      <c r="H3217" s="11"/>
    </row>
    <row r="3218" spans="4:8">
      <c r="D3218" s="9" t="str">
        <f>IFERROR(LOOKUP(C3218,[1]Expense!$A:$A,[1]Expense!$B:$B),"")</f>
        <v/>
      </c>
      <c r="H3218" s="11"/>
    </row>
    <row r="3219" spans="4:8">
      <c r="D3219" s="9" t="str">
        <f>IFERROR(LOOKUP(C3219,[1]Expense!$A:$A,[1]Expense!$B:$B),"")</f>
        <v/>
      </c>
      <c r="H3219" s="11"/>
    </row>
    <row r="3220" spans="4:8">
      <c r="D3220" s="9" t="str">
        <f>IFERROR(LOOKUP(C3220,[1]Expense!$A:$A,[1]Expense!$B:$B),"")</f>
        <v/>
      </c>
      <c r="H3220" s="11"/>
    </row>
    <row r="3221" spans="4:8">
      <c r="D3221" s="9" t="str">
        <f>IFERROR(LOOKUP(C3221,[1]Expense!$A:$A,[1]Expense!$B:$B),"")</f>
        <v/>
      </c>
      <c r="H3221" s="11"/>
    </row>
    <row r="3222" spans="4:8">
      <c r="D3222" s="9" t="str">
        <f>IFERROR(LOOKUP(C3222,[1]Expense!$A:$A,[1]Expense!$B:$B),"")</f>
        <v/>
      </c>
      <c r="H3222" s="11"/>
    </row>
    <row r="3223" spans="4:8">
      <c r="D3223" s="9" t="str">
        <f>IFERROR(LOOKUP(C3223,[1]Expense!$A:$A,[1]Expense!$B:$B),"")</f>
        <v/>
      </c>
      <c r="H3223" s="11"/>
    </row>
    <row r="3224" spans="4:8">
      <c r="D3224" s="9" t="str">
        <f>IFERROR(LOOKUP(C3224,[1]Expense!$A:$A,[1]Expense!$B:$B),"")</f>
        <v/>
      </c>
      <c r="H3224" s="11"/>
    </row>
    <row r="3225" spans="4:8">
      <c r="D3225" s="9" t="str">
        <f>IFERROR(LOOKUP(C3225,[1]Expense!$A:$A,[1]Expense!$B:$B),"")</f>
        <v/>
      </c>
      <c r="H3225" s="11"/>
    </row>
    <row r="3226" spans="4:8">
      <c r="D3226" s="9" t="str">
        <f>IFERROR(LOOKUP(C3226,[1]Expense!$A:$A,[1]Expense!$B:$B),"")</f>
        <v/>
      </c>
      <c r="H3226" s="11"/>
    </row>
    <row r="3227" spans="4:8">
      <c r="D3227" s="9" t="str">
        <f>IFERROR(LOOKUP(C3227,[1]Expense!$A:$A,[1]Expense!$B:$B),"")</f>
        <v/>
      </c>
      <c r="H3227" s="11"/>
    </row>
    <row r="3228" spans="4:8">
      <c r="D3228" s="9" t="str">
        <f>IFERROR(LOOKUP(C3228,[1]Expense!$A:$A,[1]Expense!$B:$B),"")</f>
        <v/>
      </c>
      <c r="H3228" s="11"/>
    </row>
    <row r="3229" spans="4:8">
      <c r="D3229" s="9" t="str">
        <f>IFERROR(LOOKUP(C3229,[1]Expense!$A:$A,[1]Expense!$B:$B),"")</f>
        <v/>
      </c>
      <c r="H3229" s="11"/>
    </row>
    <row r="3230" spans="4:8">
      <c r="D3230" s="9" t="str">
        <f>IFERROR(LOOKUP(C3230,[1]Expense!$A:$A,[1]Expense!$B:$B),"")</f>
        <v/>
      </c>
      <c r="H3230" s="11"/>
    </row>
    <row r="3231" spans="4:8">
      <c r="D3231" s="9" t="str">
        <f>IFERROR(LOOKUP(C3231,[1]Expense!$A:$A,[1]Expense!$B:$B),"")</f>
        <v/>
      </c>
      <c r="H3231" s="11"/>
    </row>
    <row r="3232" spans="4:8">
      <c r="D3232" s="9" t="str">
        <f>IFERROR(LOOKUP(C3232,[1]Expense!$A:$A,[1]Expense!$B:$B),"")</f>
        <v/>
      </c>
      <c r="H3232" s="11"/>
    </row>
    <row r="3233" spans="4:8">
      <c r="D3233" s="9" t="str">
        <f>IFERROR(LOOKUP(C3233,[1]Expense!$A:$A,[1]Expense!$B:$B),"")</f>
        <v/>
      </c>
      <c r="H3233" s="11"/>
    </row>
    <row r="3234" spans="4:8">
      <c r="D3234" s="9" t="str">
        <f>IFERROR(LOOKUP(C3234,[1]Expense!$A:$A,[1]Expense!$B:$B),"")</f>
        <v/>
      </c>
      <c r="H3234" s="11"/>
    </row>
    <row r="3235" spans="4:8">
      <c r="D3235" s="9" t="str">
        <f>IFERROR(LOOKUP(C3235,[1]Expense!$A:$A,[1]Expense!$B:$B),"")</f>
        <v/>
      </c>
      <c r="H3235" s="11"/>
    </row>
    <row r="3236" spans="4:8">
      <c r="D3236" s="9" t="str">
        <f>IFERROR(LOOKUP(C3236,[1]Expense!$A:$A,[1]Expense!$B:$B),"")</f>
        <v/>
      </c>
      <c r="H3236" s="11"/>
    </row>
    <row r="3237" spans="4:8">
      <c r="D3237" s="9" t="str">
        <f>IFERROR(LOOKUP(C3237,[1]Expense!$A:$A,[1]Expense!$B:$B),"")</f>
        <v/>
      </c>
      <c r="H3237" s="11"/>
    </row>
    <row r="3238" spans="4:8">
      <c r="D3238" s="9" t="str">
        <f>IFERROR(LOOKUP(C3238,[1]Expense!$A:$A,[1]Expense!$B:$B),"")</f>
        <v/>
      </c>
      <c r="H3238" s="11"/>
    </row>
    <row r="3239" spans="4:8">
      <c r="D3239" s="9" t="str">
        <f>IFERROR(LOOKUP(C3239,[1]Expense!$A:$A,[1]Expense!$B:$B),"")</f>
        <v/>
      </c>
      <c r="H3239" s="11"/>
    </row>
    <row r="3240" spans="4:8">
      <c r="D3240" s="9" t="str">
        <f>IFERROR(LOOKUP(C3240,[1]Expense!$A:$A,[1]Expense!$B:$B),"")</f>
        <v/>
      </c>
      <c r="H3240" s="11"/>
    </row>
    <row r="3241" spans="4:8">
      <c r="D3241" s="9" t="str">
        <f>IFERROR(LOOKUP(C3241,[1]Expense!$A:$A,[1]Expense!$B:$B),"")</f>
        <v/>
      </c>
      <c r="H3241" s="11"/>
    </row>
    <row r="3242" spans="4:8">
      <c r="D3242" s="9" t="str">
        <f>IFERROR(LOOKUP(C3242,[1]Expense!$A:$A,[1]Expense!$B:$B),"")</f>
        <v/>
      </c>
      <c r="H3242" s="11"/>
    </row>
    <row r="3243" spans="4:8">
      <c r="D3243" s="9" t="str">
        <f>IFERROR(LOOKUP(C3243,[1]Expense!$A:$A,[1]Expense!$B:$B),"")</f>
        <v/>
      </c>
      <c r="H3243" s="11"/>
    </row>
    <row r="3244" spans="4:8">
      <c r="D3244" s="9" t="str">
        <f>IFERROR(LOOKUP(C3244,[1]Expense!$A:$A,[1]Expense!$B:$B),"")</f>
        <v/>
      </c>
      <c r="H3244" s="11"/>
    </row>
    <row r="3245" spans="4:8">
      <c r="D3245" s="9" t="str">
        <f>IFERROR(LOOKUP(C3245,[1]Expense!$A:$A,[1]Expense!$B:$B),"")</f>
        <v/>
      </c>
      <c r="H3245" s="11"/>
    </row>
    <row r="3246" spans="4:8">
      <c r="D3246" s="9" t="str">
        <f>IFERROR(LOOKUP(C3246,[1]Expense!$A:$A,[1]Expense!$B:$B),"")</f>
        <v/>
      </c>
      <c r="H3246" s="11"/>
    </row>
    <row r="3247" spans="4:8">
      <c r="D3247" s="9" t="str">
        <f>IFERROR(LOOKUP(C3247,[1]Expense!$A:$A,[1]Expense!$B:$B),"")</f>
        <v/>
      </c>
      <c r="H3247" s="11"/>
    </row>
    <row r="3248" spans="4:8">
      <c r="D3248" s="9" t="str">
        <f>IFERROR(LOOKUP(C3248,[1]Expense!$A:$A,[1]Expense!$B:$B),"")</f>
        <v/>
      </c>
      <c r="H3248" s="11"/>
    </row>
    <row r="3249" spans="4:8">
      <c r="D3249" s="9" t="str">
        <f>IFERROR(LOOKUP(C3249,[1]Expense!$A:$A,[1]Expense!$B:$B),"")</f>
        <v/>
      </c>
      <c r="H3249" s="11"/>
    </row>
    <row r="3250" spans="4:8">
      <c r="D3250" s="9" t="str">
        <f>IFERROR(LOOKUP(C3250,[1]Expense!$A:$A,[1]Expense!$B:$B),"")</f>
        <v/>
      </c>
      <c r="H3250" s="11"/>
    </row>
    <row r="3251" spans="4:8">
      <c r="D3251" s="9" t="str">
        <f>IFERROR(LOOKUP(C3251,[1]Expense!$A:$A,[1]Expense!$B:$B),"")</f>
        <v/>
      </c>
      <c r="H3251" s="11"/>
    </row>
    <row r="3252" spans="4:8">
      <c r="D3252" s="9" t="str">
        <f>IFERROR(LOOKUP(C3252,[1]Expense!$A:$A,[1]Expense!$B:$B),"")</f>
        <v/>
      </c>
      <c r="H3252" s="11"/>
    </row>
    <row r="3253" spans="4:8">
      <c r="D3253" s="9" t="str">
        <f>IFERROR(LOOKUP(C3253,[1]Expense!$A:$A,[1]Expense!$B:$B),"")</f>
        <v/>
      </c>
      <c r="H3253" s="11"/>
    </row>
    <row r="3254" spans="4:8">
      <c r="D3254" s="9" t="str">
        <f>IFERROR(LOOKUP(C3254,[1]Expense!$A:$A,[1]Expense!$B:$B),"")</f>
        <v/>
      </c>
      <c r="H3254" s="11"/>
    </row>
    <row r="3255" spans="4:8">
      <c r="D3255" s="9" t="str">
        <f>IFERROR(LOOKUP(C3255,[1]Expense!$A:$A,[1]Expense!$B:$B),"")</f>
        <v/>
      </c>
      <c r="H3255" s="11"/>
    </row>
    <row r="3256" spans="4:8">
      <c r="D3256" s="9" t="str">
        <f>IFERROR(LOOKUP(C3256,[1]Expense!$A:$A,[1]Expense!$B:$B),"")</f>
        <v/>
      </c>
      <c r="H3256" s="11"/>
    </row>
    <row r="3257" spans="4:8">
      <c r="D3257" s="9" t="str">
        <f>IFERROR(LOOKUP(C3257,[1]Expense!$A:$A,[1]Expense!$B:$B),"")</f>
        <v/>
      </c>
      <c r="H3257" s="11"/>
    </row>
    <row r="3258" spans="4:8">
      <c r="D3258" s="9" t="str">
        <f>IFERROR(LOOKUP(C3258,[1]Expense!$A:$A,[1]Expense!$B:$B),"")</f>
        <v/>
      </c>
      <c r="H3258" s="11"/>
    </row>
    <row r="3259" spans="4:8">
      <c r="D3259" s="9" t="str">
        <f>IFERROR(LOOKUP(C3259,[1]Expense!$A:$A,[1]Expense!$B:$B),"")</f>
        <v/>
      </c>
      <c r="H3259" s="11"/>
    </row>
    <row r="3260" spans="4:8">
      <c r="D3260" s="9" t="str">
        <f>IFERROR(LOOKUP(C3260,[1]Expense!$A:$A,[1]Expense!$B:$B),"")</f>
        <v/>
      </c>
      <c r="H3260" s="11"/>
    </row>
    <row r="3261" spans="4:8">
      <c r="D3261" s="9" t="str">
        <f>IFERROR(LOOKUP(C3261,[1]Expense!$A:$A,[1]Expense!$B:$B),"")</f>
        <v/>
      </c>
      <c r="E3261" s="11"/>
      <c r="F3261" s="11"/>
      <c r="H3261" s="11"/>
    </row>
    <row r="3262" spans="4:8">
      <c r="D3262" s="9" t="str">
        <f>IFERROR(LOOKUP(C3262,[1]Expense!$A:$A,[1]Expense!$B:$B),"")</f>
        <v/>
      </c>
      <c r="H3262" s="11"/>
    </row>
    <row r="3263" spans="4:8">
      <c r="D3263" s="9" t="str">
        <f>IFERROR(LOOKUP(C3263,[1]Expense!$A:$A,[1]Expense!$B:$B),"")</f>
        <v/>
      </c>
      <c r="H3263" s="11"/>
    </row>
    <row r="3264" spans="4:8">
      <c r="D3264" s="9" t="str">
        <f>IFERROR(LOOKUP(C3264,[1]Expense!$A:$A,[1]Expense!$B:$B),"")</f>
        <v/>
      </c>
      <c r="H3264" s="11"/>
    </row>
    <row r="3265" spans="4:8">
      <c r="D3265" s="9" t="str">
        <f>IFERROR(LOOKUP(C3265,[1]Expense!$A:$A,[1]Expense!$B:$B),"")</f>
        <v/>
      </c>
      <c r="H3265" s="11"/>
    </row>
    <row r="3266" spans="4:8">
      <c r="D3266" s="9" t="str">
        <f>IFERROR(LOOKUP(C3266,[1]Expense!$A:$A,[1]Expense!$B:$B),"")</f>
        <v/>
      </c>
      <c r="H3266" s="11"/>
    </row>
    <row r="3267" spans="4:8">
      <c r="D3267" s="9" t="str">
        <f>IFERROR(LOOKUP(C3267,[1]Expense!$A:$A,[1]Expense!$B:$B),"")</f>
        <v/>
      </c>
      <c r="H3267" s="11"/>
    </row>
    <row r="3268" spans="4:8">
      <c r="D3268" s="9" t="str">
        <f>IFERROR(LOOKUP(C3268,[1]Expense!$A:$A,[1]Expense!$B:$B),"")</f>
        <v/>
      </c>
      <c r="H3268" s="11"/>
    </row>
    <row r="3269" spans="4:8">
      <c r="D3269" s="9" t="str">
        <f>IFERROR(LOOKUP(C3269,[1]Expense!$A:$A,[1]Expense!$B:$B),"")</f>
        <v/>
      </c>
      <c r="H3269" s="11"/>
    </row>
    <row r="3270" spans="4:8">
      <c r="D3270" s="9" t="str">
        <f>IFERROR(LOOKUP(C3270,[1]Expense!$A:$A,[1]Expense!$B:$B),"")</f>
        <v/>
      </c>
      <c r="H3270" s="11"/>
    </row>
    <row r="3271" spans="4:8">
      <c r="D3271" s="9" t="str">
        <f>IFERROR(LOOKUP(C3271,[1]Expense!$A:$A,[1]Expense!$B:$B),"")</f>
        <v/>
      </c>
      <c r="H3271" s="11"/>
    </row>
    <row r="3272" spans="4:8">
      <c r="D3272" s="9" t="str">
        <f>IFERROR(LOOKUP(C3272,[1]Expense!$A:$A,[1]Expense!$B:$B),"")</f>
        <v/>
      </c>
      <c r="H3272" s="11"/>
    </row>
    <row r="3273" spans="4:8">
      <c r="D3273" s="9" t="str">
        <f>IFERROR(LOOKUP(C3273,[1]Expense!$A:$A,[1]Expense!$B:$B),"")</f>
        <v/>
      </c>
      <c r="H3273" s="11"/>
    </row>
    <row r="3274" spans="4:8">
      <c r="D3274" s="9" t="str">
        <f>IFERROR(LOOKUP(C3274,[1]Expense!$A:$A,[1]Expense!$B:$B),"")</f>
        <v/>
      </c>
      <c r="H3274" s="11"/>
    </row>
    <row r="3275" spans="4:8">
      <c r="D3275" s="9" t="str">
        <f>IFERROR(LOOKUP(C3275,[1]Expense!$A:$A,[1]Expense!$B:$B),"")</f>
        <v/>
      </c>
      <c r="H3275" s="11"/>
    </row>
    <row r="3276" spans="4:8">
      <c r="D3276" s="9" t="str">
        <f>IFERROR(LOOKUP(C3276,[1]Expense!$A:$A,[1]Expense!$B:$B),"")</f>
        <v/>
      </c>
      <c r="H3276" s="11"/>
    </row>
    <row r="3277" spans="4:8">
      <c r="D3277" s="9" t="str">
        <f>IFERROR(LOOKUP(C3277,[1]Expense!$A:$A,[1]Expense!$B:$B),"")</f>
        <v/>
      </c>
      <c r="H3277" s="11"/>
    </row>
    <row r="3278" spans="4:8">
      <c r="D3278" s="9" t="str">
        <f>IFERROR(LOOKUP(C3278,[1]Expense!$A:$A,[1]Expense!$B:$B),"")</f>
        <v/>
      </c>
      <c r="H3278" s="11"/>
    </row>
    <row r="3279" spans="4:8">
      <c r="D3279" s="9" t="str">
        <f>IFERROR(LOOKUP(C3279,[1]Expense!$A:$A,[1]Expense!$B:$B),"")</f>
        <v/>
      </c>
      <c r="H3279" s="11"/>
    </row>
    <row r="3280" spans="4:8">
      <c r="D3280" s="9" t="str">
        <f>IFERROR(LOOKUP(C3280,[1]Expense!$A:$A,[1]Expense!$B:$B),"")</f>
        <v/>
      </c>
      <c r="H3280" s="11"/>
    </row>
    <row r="3281" spans="4:8">
      <c r="D3281" s="9" t="str">
        <f>IFERROR(LOOKUP(C3281,[1]Expense!$A:$A,[1]Expense!$B:$B),"")</f>
        <v/>
      </c>
      <c r="H3281" s="11"/>
    </row>
    <row r="3282" spans="4:8">
      <c r="D3282" s="9" t="str">
        <f>IFERROR(LOOKUP(C3282,[1]Expense!$A:$A,[1]Expense!$B:$B),"")</f>
        <v/>
      </c>
      <c r="H3282" s="11"/>
    </row>
    <row r="3283" spans="4:8">
      <c r="D3283" s="9" t="str">
        <f>IFERROR(LOOKUP(C3283,[1]Expense!$A:$A,[1]Expense!$B:$B),"")</f>
        <v/>
      </c>
      <c r="H3283" s="11"/>
    </row>
    <row r="3284" spans="4:8">
      <c r="D3284" s="9" t="str">
        <f>IFERROR(LOOKUP(C3284,[1]Expense!$A:$A,[1]Expense!$B:$B),"")</f>
        <v/>
      </c>
      <c r="H3284" s="11"/>
    </row>
    <row r="3285" spans="4:8">
      <c r="D3285" s="9" t="str">
        <f>IFERROR(LOOKUP(C3285,[1]Expense!$A:$A,[1]Expense!$B:$B),"")</f>
        <v/>
      </c>
      <c r="H3285" s="11"/>
    </row>
    <row r="3286" spans="4:8">
      <c r="D3286" s="9" t="str">
        <f>IFERROR(LOOKUP(C3286,[1]Expense!$A:$A,[1]Expense!$B:$B),"")</f>
        <v/>
      </c>
      <c r="H3286" s="11"/>
    </row>
    <row r="3287" spans="4:8">
      <c r="D3287" s="9" t="str">
        <f>IFERROR(LOOKUP(C3287,[1]Expense!$A:$A,[1]Expense!$B:$B),"")</f>
        <v/>
      </c>
      <c r="H3287" s="11"/>
    </row>
    <row r="3288" spans="4:8">
      <c r="D3288" s="9" t="str">
        <f>IFERROR(LOOKUP(C3288,[1]Expense!$A:$A,[1]Expense!$B:$B),"")</f>
        <v/>
      </c>
      <c r="H3288" s="11"/>
    </row>
    <row r="3289" spans="4:8">
      <c r="D3289" s="9" t="str">
        <f>IFERROR(LOOKUP(C3289,[1]Expense!$A:$A,[1]Expense!$B:$B),"")</f>
        <v/>
      </c>
      <c r="G3289" s="22"/>
      <c r="H3289" s="11"/>
    </row>
    <row r="3290" spans="4:8">
      <c r="D3290" s="9" t="str">
        <f>IFERROR(LOOKUP(C3290,[1]Expense!$A:$A,[1]Expense!$B:$B),"")</f>
        <v/>
      </c>
      <c r="G3290" s="22"/>
      <c r="H3290" s="11"/>
    </row>
    <row r="3291" spans="4:8">
      <c r="D3291" s="9" t="str">
        <f>IFERROR(LOOKUP(C3291,[1]Expense!$A:$A,[1]Expense!$B:$B),"")</f>
        <v/>
      </c>
      <c r="G3291" s="22"/>
      <c r="H3291" s="11"/>
    </row>
    <row r="3292" spans="4:8">
      <c r="D3292" s="9" t="str">
        <f>IFERROR(LOOKUP(C3292,[1]Expense!$A:$A,[1]Expense!$B:$B),"")</f>
        <v/>
      </c>
      <c r="G3292" s="22"/>
      <c r="H3292" s="11"/>
    </row>
    <row r="3293" spans="4:8">
      <c r="D3293" s="9" t="str">
        <f>IFERROR(LOOKUP(C3293,[1]Expense!$A:$A,[1]Expense!$B:$B),"")</f>
        <v/>
      </c>
      <c r="G3293" s="22"/>
      <c r="H3293" s="11"/>
    </row>
    <row r="3294" spans="4:8">
      <c r="D3294" s="9" t="str">
        <f>IFERROR(LOOKUP(C3294,[1]Expense!$A:$A,[1]Expense!$B:$B),"")</f>
        <v/>
      </c>
      <c r="G3294" s="22"/>
      <c r="H3294" s="11"/>
    </row>
    <row r="3295" spans="4:8">
      <c r="D3295" s="9" t="str">
        <f>IFERROR(LOOKUP(C3295,[1]Expense!$A:$A,[1]Expense!$B:$B),"")</f>
        <v/>
      </c>
      <c r="E3295" s="11"/>
      <c r="F3295" s="11"/>
      <c r="H3295" s="11"/>
    </row>
    <row r="3296" spans="4:8">
      <c r="D3296" s="9" t="str">
        <f>IFERROR(LOOKUP(C3296,[1]Expense!$A:$A,[1]Expense!$B:$B),"")</f>
        <v/>
      </c>
      <c r="E3296" s="11"/>
      <c r="F3296" s="11"/>
      <c r="G3296" s="22"/>
      <c r="H3296" s="11"/>
    </row>
    <row r="3297" spans="4:8">
      <c r="D3297" s="9" t="str">
        <f>IFERROR(LOOKUP(C3297,[1]Expense!$A:$A,[1]Expense!$B:$B),"")</f>
        <v/>
      </c>
      <c r="E3297" s="11"/>
      <c r="F3297" s="11"/>
      <c r="G3297" s="22"/>
      <c r="H3297" s="11"/>
    </row>
    <row r="3298" spans="4:8">
      <c r="D3298" s="9" t="str">
        <f>IFERROR(LOOKUP(C3298,[1]Expense!$A:$A,[1]Expense!$B:$B),"")</f>
        <v/>
      </c>
      <c r="E3298" s="11"/>
      <c r="F3298" s="11"/>
      <c r="G3298" s="22"/>
      <c r="H3298" s="11"/>
    </row>
    <row r="3299" spans="4:8">
      <c r="D3299" s="9" t="str">
        <f>IFERROR(LOOKUP(C3299,[1]Expense!$A:$A,[1]Expense!$B:$B),"")</f>
        <v/>
      </c>
      <c r="H3299" s="11"/>
    </row>
    <row r="3300" spans="4:8">
      <c r="D3300" s="9" t="str">
        <f>IFERROR(LOOKUP(C3300,[1]Expense!$A:$A,[1]Expense!$B:$B),"")</f>
        <v/>
      </c>
      <c r="H3300" s="11"/>
    </row>
    <row r="3301" spans="4:8">
      <c r="D3301" s="9" t="str">
        <f>IFERROR(LOOKUP(C3301,[1]Expense!$A:$A,[1]Expense!$B:$B),"")</f>
        <v/>
      </c>
      <c r="H3301" s="11"/>
    </row>
    <row r="3302" spans="4:8">
      <c r="D3302" s="9" t="str">
        <f>IFERROR(LOOKUP(C3302,[1]Expense!$A:$A,[1]Expense!$B:$B),"")</f>
        <v/>
      </c>
      <c r="H3302" s="11"/>
    </row>
    <row r="3303" spans="4:8">
      <c r="D3303" s="9" t="str">
        <f>IFERROR(LOOKUP(C3303,[1]Expense!$A:$A,[1]Expense!$B:$B),"")</f>
        <v/>
      </c>
      <c r="H3303" s="11"/>
    </row>
    <row r="3304" spans="4:8">
      <c r="D3304" s="9" t="str">
        <f>IFERROR(LOOKUP(C3304,[1]Expense!$A:$A,[1]Expense!$B:$B),"")</f>
        <v/>
      </c>
      <c r="E3304" s="11"/>
      <c r="F3304" s="11"/>
      <c r="H3304" s="11"/>
    </row>
    <row r="3305" spans="4:8">
      <c r="D3305" s="9" t="str">
        <f>IFERROR(LOOKUP(C3305,[1]Expense!$A:$A,[1]Expense!$B:$B),"")</f>
        <v/>
      </c>
      <c r="E3305" s="11"/>
      <c r="F3305" s="11"/>
      <c r="H3305" s="11"/>
    </row>
    <row r="3306" spans="4:8">
      <c r="D3306" s="9" t="str">
        <f>IFERROR(LOOKUP(C3306,[1]Expense!$A:$A,[1]Expense!$B:$B),"")</f>
        <v/>
      </c>
      <c r="E3306" s="11"/>
      <c r="F3306" s="11"/>
      <c r="H3306" s="11"/>
    </row>
    <row r="3307" spans="4:8">
      <c r="D3307" s="9" t="str">
        <f>IFERROR(LOOKUP(C3307,[1]Expense!$A:$A,[1]Expense!$B:$B),"")</f>
        <v/>
      </c>
      <c r="H3307" s="11"/>
    </row>
    <row r="3308" spans="4:8">
      <c r="D3308" s="9" t="str">
        <f>IFERROR(LOOKUP(C3308,[1]Expense!$A:$A,[1]Expense!$B:$B),"")</f>
        <v/>
      </c>
      <c r="H3308" s="11"/>
    </row>
    <row r="3309" spans="4:8">
      <c r="D3309" s="9" t="str">
        <f>IFERROR(LOOKUP(C3309,[1]Expense!$A:$A,[1]Expense!$B:$B),"")</f>
        <v/>
      </c>
      <c r="H3309" s="11"/>
    </row>
    <row r="3310" spans="4:8">
      <c r="D3310" s="9" t="str">
        <f>IFERROR(LOOKUP(C3310,[1]Expense!$A:$A,[1]Expense!$B:$B),"")</f>
        <v/>
      </c>
      <c r="H3310" s="11"/>
    </row>
    <row r="3311" spans="4:8">
      <c r="D3311" s="9" t="str">
        <f>IFERROR(LOOKUP(C3311,[1]Expense!$A:$A,[1]Expense!$B:$B),"")</f>
        <v/>
      </c>
      <c r="H3311" s="11"/>
    </row>
    <row r="3312" spans="4:8">
      <c r="D3312" s="9" t="str">
        <f>IFERROR(LOOKUP(C3312,[1]Expense!$A:$A,[1]Expense!$B:$B),"")</f>
        <v/>
      </c>
      <c r="H3312" s="11"/>
    </row>
    <row r="3313" spans="4:8">
      <c r="D3313" s="9" t="str">
        <f>IFERROR(LOOKUP(C3313,[1]Expense!$A:$A,[1]Expense!$B:$B),"")</f>
        <v/>
      </c>
      <c r="H3313" s="11"/>
    </row>
    <row r="3314" spans="4:8">
      <c r="D3314" s="9" t="str">
        <f>IFERROR(LOOKUP(C3314,[1]Expense!$A:$A,[1]Expense!$B:$B),"")</f>
        <v/>
      </c>
      <c r="H3314" s="11"/>
    </row>
    <row r="3315" spans="4:8">
      <c r="D3315" s="9" t="str">
        <f>IFERROR(LOOKUP(C3315,[1]Expense!$A:$A,[1]Expense!$B:$B),"")</f>
        <v/>
      </c>
      <c r="H3315" s="11"/>
    </row>
    <row r="3316" spans="4:8">
      <c r="D3316" s="9" t="str">
        <f>IFERROR(LOOKUP(C3316,[1]Expense!$A:$A,[1]Expense!$B:$B),"")</f>
        <v/>
      </c>
      <c r="H3316" s="11"/>
    </row>
    <row r="3317" spans="4:8">
      <c r="D3317" s="9" t="str">
        <f>IFERROR(LOOKUP(C3317,[1]Expense!$A:$A,[1]Expense!$B:$B),"")</f>
        <v/>
      </c>
      <c r="H3317" s="11"/>
    </row>
    <row r="3318" spans="4:8">
      <c r="D3318" s="9" t="str">
        <f>IFERROR(LOOKUP(C3318,[1]Expense!$A:$A,[1]Expense!$B:$B),"")</f>
        <v/>
      </c>
      <c r="H3318" s="11"/>
    </row>
    <row r="3319" spans="4:8">
      <c r="D3319" s="9" t="str">
        <f>IFERROR(LOOKUP(C3319,[1]Expense!$A:$A,[1]Expense!$B:$B),"")</f>
        <v/>
      </c>
      <c r="H3319" s="11"/>
    </row>
    <row r="3320" spans="4:8">
      <c r="D3320" s="9" t="str">
        <f>IFERROR(LOOKUP(C3320,[1]Expense!$A:$A,[1]Expense!$B:$B),"")</f>
        <v/>
      </c>
      <c r="H3320" s="11"/>
    </row>
    <row r="3321" spans="4:8">
      <c r="D3321" s="9" t="str">
        <f>IFERROR(LOOKUP(C3321,[1]Expense!$A:$A,[1]Expense!$B:$B),"")</f>
        <v/>
      </c>
      <c r="H3321" s="11"/>
    </row>
    <row r="3322" spans="4:8">
      <c r="D3322" s="9" t="str">
        <f>IFERROR(LOOKUP(C3322,[1]Expense!$A:$A,[1]Expense!$B:$B),"")</f>
        <v/>
      </c>
      <c r="H3322" s="11"/>
    </row>
    <row r="3323" spans="4:8">
      <c r="D3323" s="9" t="str">
        <f>IFERROR(LOOKUP(C3323,[1]Expense!$A:$A,[1]Expense!$B:$B),"")</f>
        <v/>
      </c>
      <c r="H3323" s="11"/>
    </row>
    <row r="3324" spans="4:8">
      <c r="D3324" s="9" t="str">
        <f>IFERROR(LOOKUP(C3324,[1]Expense!$A:$A,[1]Expense!$B:$B),"")</f>
        <v/>
      </c>
      <c r="H3324" s="11"/>
    </row>
    <row r="3325" spans="4:8">
      <c r="D3325" s="9" t="str">
        <f>IFERROR(LOOKUP(C3325,[1]Expense!$A:$A,[1]Expense!$B:$B),"")</f>
        <v/>
      </c>
      <c r="H3325" s="11"/>
    </row>
    <row r="3326" spans="4:8">
      <c r="D3326" s="9" t="str">
        <f>IFERROR(LOOKUP(C3326,[1]Expense!$A:$A,[1]Expense!$B:$B),"")</f>
        <v/>
      </c>
      <c r="H3326" s="11"/>
    </row>
    <row r="3327" spans="4:8">
      <c r="D3327" s="9" t="str">
        <f>IFERROR(LOOKUP(C3327,[1]Expense!$A:$A,[1]Expense!$B:$B),"")</f>
        <v/>
      </c>
      <c r="H3327" s="11"/>
    </row>
    <row r="3328" spans="4:8">
      <c r="D3328" s="9" t="str">
        <f>IFERROR(LOOKUP(C3328,[1]Expense!$A:$A,[1]Expense!$B:$B),"")</f>
        <v/>
      </c>
      <c r="H3328" s="11"/>
    </row>
    <row r="3329" spans="4:8">
      <c r="D3329" s="9" t="str">
        <f>IFERROR(LOOKUP(C3329,[1]Expense!$A:$A,[1]Expense!$B:$B),"")</f>
        <v/>
      </c>
      <c r="H3329" s="11"/>
    </row>
    <row r="3330" spans="4:8">
      <c r="D3330" s="9" t="str">
        <f>IFERROR(LOOKUP(C3330,[1]Expense!$A:$A,[1]Expense!$B:$B),"")</f>
        <v/>
      </c>
      <c r="H3330" s="11"/>
    </row>
    <row r="3331" spans="4:8">
      <c r="D3331" s="9" t="str">
        <f>IFERROR(LOOKUP(C3331,[1]Expense!$A:$A,[1]Expense!$B:$B),"")</f>
        <v/>
      </c>
      <c r="H3331" s="11"/>
    </row>
    <row r="3332" spans="4:8">
      <c r="D3332" s="9" t="str">
        <f>IFERROR(LOOKUP(C3332,[1]Expense!$A:$A,[1]Expense!$B:$B),"")</f>
        <v/>
      </c>
      <c r="H3332" s="11"/>
    </row>
    <row r="3333" spans="4:8">
      <c r="D3333" s="9" t="str">
        <f>IFERROR(LOOKUP(C3333,[1]Expense!$A:$A,[1]Expense!$B:$B),"")</f>
        <v/>
      </c>
      <c r="H3333" s="11"/>
    </row>
    <row r="3334" spans="4:8">
      <c r="D3334" s="9" t="str">
        <f>IFERROR(LOOKUP(C3334,[1]Expense!$A:$A,[1]Expense!$B:$B),"")</f>
        <v/>
      </c>
      <c r="H3334" s="11"/>
    </row>
    <row r="3335" spans="4:8">
      <c r="D3335" s="9" t="str">
        <f>IFERROR(LOOKUP(C3335,[1]Expense!$A:$A,[1]Expense!$B:$B),"")</f>
        <v/>
      </c>
      <c r="H3335" s="11"/>
    </row>
    <row r="3336" spans="4:8">
      <c r="D3336" s="9" t="str">
        <f>IFERROR(LOOKUP(C3336,[1]Expense!$A:$A,[1]Expense!$B:$B),"")</f>
        <v/>
      </c>
      <c r="H3336" s="11"/>
    </row>
    <row r="3337" spans="4:8">
      <c r="D3337" s="9" t="str">
        <f>IFERROR(LOOKUP(C3337,[1]Expense!$A:$A,[1]Expense!$B:$B),"")</f>
        <v/>
      </c>
      <c r="H3337" s="11"/>
    </row>
    <row r="3338" spans="4:8">
      <c r="D3338" s="9" t="str">
        <f>IFERROR(LOOKUP(C3338,[1]Expense!$A:$A,[1]Expense!$B:$B),"")</f>
        <v/>
      </c>
      <c r="H3338" s="11"/>
    </row>
    <row r="3339" spans="4:8">
      <c r="D3339" s="9" t="str">
        <f>IFERROR(LOOKUP(C3339,[1]Expense!$A:$A,[1]Expense!$B:$B),"")</f>
        <v/>
      </c>
      <c r="H3339" s="11"/>
    </row>
    <row r="3340" spans="4:8">
      <c r="D3340" s="9" t="str">
        <f>IFERROR(LOOKUP(C3340,[1]Expense!$A:$A,[1]Expense!$B:$B),"")</f>
        <v/>
      </c>
      <c r="H3340" s="11"/>
    </row>
    <row r="3341" spans="4:8">
      <c r="D3341" s="9" t="str">
        <f>IFERROR(LOOKUP(C3341,[1]Expense!$A:$A,[1]Expense!$B:$B),"")</f>
        <v/>
      </c>
      <c r="H3341" s="11"/>
    </row>
    <row r="3342" spans="4:8">
      <c r="D3342" s="9" t="str">
        <f>IFERROR(LOOKUP(C3342,[1]Expense!$A:$A,[1]Expense!$B:$B),"")</f>
        <v/>
      </c>
      <c r="H3342" s="11"/>
    </row>
    <row r="3343" spans="4:8">
      <c r="D3343" s="9" t="str">
        <f>IFERROR(LOOKUP(C3343,[1]Expense!$A:$A,[1]Expense!$B:$B),"")</f>
        <v/>
      </c>
      <c r="H3343" s="11"/>
    </row>
    <row r="3344" spans="4:8">
      <c r="D3344" s="9" t="str">
        <f>IFERROR(LOOKUP(C3344,[1]Expense!$A:$A,[1]Expense!$B:$B),"")</f>
        <v/>
      </c>
      <c r="H3344" s="11"/>
    </row>
    <row r="3345" spans="4:8">
      <c r="D3345" s="9" t="str">
        <f>IFERROR(LOOKUP(C3345,[1]Expense!$A:$A,[1]Expense!$B:$B),"")</f>
        <v/>
      </c>
      <c r="H3345" s="11"/>
    </row>
    <row r="3346" spans="4:8">
      <c r="D3346" s="9" t="str">
        <f>IFERROR(LOOKUP(C3346,[1]Expense!$A:$A,[1]Expense!$B:$B),"")</f>
        <v/>
      </c>
      <c r="H3346" s="11"/>
    </row>
    <row r="3347" spans="4:8">
      <c r="D3347" s="9" t="str">
        <f>IFERROR(LOOKUP(C3347,[1]Expense!$A:$A,[1]Expense!$B:$B),"")</f>
        <v/>
      </c>
      <c r="H3347" s="11"/>
    </row>
    <row r="3348" spans="4:8">
      <c r="D3348" s="9" t="str">
        <f>IFERROR(LOOKUP(C3348,[1]Expense!$A:$A,[1]Expense!$B:$B),"")</f>
        <v/>
      </c>
      <c r="H3348" s="11"/>
    </row>
    <row r="3349" spans="4:8">
      <c r="D3349" s="9" t="str">
        <f>IFERROR(LOOKUP(C3349,[1]Expense!$A:$A,[1]Expense!$B:$B),"")</f>
        <v/>
      </c>
      <c r="H3349" s="11"/>
    </row>
    <row r="3350" spans="4:8">
      <c r="D3350" s="9" t="str">
        <f>IFERROR(LOOKUP(C3350,[1]Expense!$A:$A,[1]Expense!$B:$B),"")</f>
        <v/>
      </c>
      <c r="H3350" s="11"/>
    </row>
    <row r="3351" spans="4:8">
      <c r="D3351" s="9" t="str">
        <f>IFERROR(LOOKUP(C3351,[1]Expense!$A:$A,[1]Expense!$B:$B),"")</f>
        <v/>
      </c>
      <c r="H3351" s="11"/>
    </row>
    <row r="3352" spans="4:8">
      <c r="D3352" s="9" t="str">
        <f>IFERROR(LOOKUP(C3352,[1]Expense!$A:$A,[1]Expense!$B:$B),"")</f>
        <v/>
      </c>
      <c r="H3352" s="11"/>
    </row>
    <row r="3353" spans="4:8">
      <c r="D3353" s="9" t="str">
        <f>IFERROR(LOOKUP(C3353,[1]Expense!$A:$A,[1]Expense!$B:$B),"")</f>
        <v/>
      </c>
      <c r="H3353" s="11"/>
    </row>
    <row r="3354" spans="4:8">
      <c r="D3354" s="9" t="str">
        <f>IFERROR(LOOKUP(C3354,[1]Expense!$A:$A,[1]Expense!$B:$B),"")</f>
        <v/>
      </c>
      <c r="H3354" s="11"/>
    </row>
    <row r="3355" spans="4:8">
      <c r="D3355" s="9" t="str">
        <f>IFERROR(LOOKUP(C3355,[1]Expense!$A:$A,[1]Expense!$B:$B),"")</f>
        <v/>
      </c>
      <c r="H3355" s="11"/>
    </row>
    <row r="3356" spans="4:8">
      <c r="D3356" s="9" t="str">
        <f>IFERROR(LOOKUP(C3356,[1]Expense!$A:$A,[1]Expense!$B:$B),"")</f>
        <v/>
      </c>
      <c r="H3356" s="11"/>
    </row>
    <row r="3357" spans="4:8">
      <c r="D3357" s="9" t="str">
        <f>IFERROR(LOOKUP(C3357,[1]Expense!$A:$A,[1]Expense!$B:$B),"")</f>
        <v/>
      </c>
      <c r="H3357" s="11"/>
    </row>
    <row r="3358" spans="4:8">
      <c r="D3358" s="9" t="str">
        <f>IFERROR(LOOKUP(C3358,[1]Expense!$A:$A,[1]Expense!$B:$B),"")</f>
        <v/>
      </c>
      <c r="E3358" s="11"/>
      <c r="F3358" s="11"/>
      <c r="H3358" s="11"/>
    </row>
    <row r="3359" spans="4:8">
      <c r="D3359" s="9" t="str">
        <f>IFERROR(LOOKUP(C3359,[1]Expense!$A:$A,[1]Expense!$B:$B),"")</f>
        <v/>
      </c>
      <c r="G3359" s="22"/>
      <c r="H3359" s="11"/>
    </row>
    <row r="3360" spans="4:8">
      <c r="D3360" s="9" t="str">
        <f>IFERROR(LOOKUP(C3360,[1]Expense!$A:$A,[1]Expense!$B:$B),"")</f>
        <v/>
      </c>
      <c r="G3360" s="22"/>
      <c r="H3360" s="11"/>
    </row>
    <row r="3361" spans="4:8">
      <c r="D3361" s="9" t="str">
        <f>IFERROR(LOOKUP(C3361,[1]Expense!$A:$A,[1]Expense!$B:$B),"")</f>
        <v/>
      </c>
      <c r="G3361" s="22"/>
      <c r="H3361" s="11"/>
    </row>
    <row r="3362" spans="4:8">
      <c r="D3362" s="9" t="str">
        <f>IFERROR(LOOKUP(C3362,[1]Expense!$A:$A,[1]Expense!$B:$B),"")</f>
        <v/>
      </c>
      <c r="G3362" s="22"/>
      <c r="H3362" s="11"/>
    </row>
    <row r="3363" spans="4:8">
      <c r="D3363" s="9" t="str">
        <f>IFERROR(LOOKUP(C3363,[1]Expense!$A:$A,[1]Expense!$B:$B),"")</f>
        <v/>
      </c>
      <c r="G3363" s="22"/>
      <c r="H3363" s="11"/>
    </row>
    <row r="3364" spans="4:8">
      <c r="D3364" s="9" t="str">
        <f>IFERROR(LOOKUP(C3364,[1]Expense!$A:$A,[1]Expense!$B:$B),"")</f>
        <v/>
      </c>
      <c r="E3364" s="11"/>
      <c r="F3364" s="11"/>
      <c r="G3364" s="22"/>
      <c r="H3364" s="11"/>
    </row>
    <row r="3365" spans="4:8">
      <c r="D3365" s="9" t="str">
        <f>IFERROR(LOOKUP(C3365,[1]Expense!$A:$A,[1]Expense!$B:$B),"")</f>
        <v/>
      </c>
      <c r="E3365" s="11"/>
      <c r="F3365" s="11"/>
      <c r="G3365" s="22"/>
      <c r="H3365" s="11"/>
    </row>
    <row r="3366" spans="4:8">
      <c r="D3366" s="9" t="str">
        <f>IFERROR(LOOKUP(C3366,[1]Expense!$A:$A,[1]Expense!$B:$B),"")</f>
        <v/>
      </c>
      <c r="E3366" s="11"/>
      <c r="F3366" s="11"/>
      <c r="G3366" s="22"/>
      <c r="H3366" s="11"/>
    </row>
    <row r="3367" spans="4:8">
      <c r="D3367" s="9" t="str">
        <f>IFERROR(LOOKUP(C3367,[1]Expense!$A:$A,[1]Expense!$B:$B),"")</f>
        <v/>
      </c>
      <c r="E3367" s="11"/>
      <c r="F3367" s="11"/>
      <c r="G3367" s="22"/>
      <c r="H3367" s="11"/>
    </row>
    <row r="3368" spans="4:8">
      <c r="D3368" s="9" t="str">
        <f>IFERROR(LOOKUP(C3368,[1]Expense!$A:$A,[1]Expense!$B:$B),"")</f>
        <v/>
      </c>
      <c r="E3368" s="11"/>
      <c r="F3368" s="11"/>
      <c r="G3368" s="22"/>
      <c r="H3368" s="11"/>
    </row>
    <row r="3369" spans="4:8">
      <c r="D3369" s="9" t="str">
        <f>IFERROR(LOOKUP(C3369,[1]Expense!$A:$A,[1]Expense!$B:$B),"")</f>
        <v/>
      </c>
      <c r="E3369" s="11"/>
      <c r="F3369" s="11"/>
      <c r="G3369" s="22"/>
      <c r="H3369" s="11"/>
    </row>
    <row r="3370" spans="4:8">
      <c r="D3370" s="9" t="str">
        <f>IFERROR(LOOKUP(C3370,[1]Expense!$A:$A,[1]Expense!$B:$B),"")</f>
        <v/>
      </c>
      <c r="E3370" s="11"/>
      <c r="F3370" s="11"/>
      <c r="G3370" s="22"/>
      <c r="H3370" s="11"/>
    </row>
    <row r="3371" spans="4:8">
      <c r="D3371" s="9" t="str">
        <f>IFERROR(LOOKUP(C3371,[1]Expense!$A:$A,[1]Expense!$B:$B),"")</f>
        <v/>
      </c>
      <c r="E3371" s="11"/>
      <c r="F3371" s="11"/>
      <c r="G3371" s="22"/>
      <c r="H3371" s="11"/>
    </row>
    <row r="3372" spans="4:8">
      <c r="D3372" s="9" t="str">
        <f>IFERROR(LOOKUP(C3372,[1]Expense!$A:$A,[1]Expense!$B:$B),"")</f>
        <v/>
      </c>
      <c r="E3372" s="11"/>
      <c r="F3372" s="11"/>
      <c r="G3372" s="22"/>
      <c r="H3372" s="11"/>
    </row>
    <row r="3373" spans="4:8">
      <c r="D3373" s="9" t="str">
        <f>IFERROR(LOOKUP(C3373,[1]Expense!$A:$A,[1]Expense!$B:$B),"")</f>
        <v/>
      </c>
      <c r="E3373" s="11"/>
      <c r="F3373" s="11"/>
      <c r="G3373" s="22"/>
      <c r="H3373" s="11"/>
    </row>
    <row r="3374" spans="4:8">
      <c r="D3374" s="9" t="str">
        <f>IFERROR(LOOKUP(C3374,[1]Expense!$A:$A,[1]Expense!$B:$B),"")</f>
        <v/>
      </c>
      <c r="E3374" s="11"/>
      <c r="F3374" s="11"/>
      <c r="G3374" s="22"/>
      <c r="H3374" s="11"/>
    </row>
    <row r="3375" spans="4:8">
      <c r="D3375" s="9" t="str">
        <f>IFERROR(LOOKUP(C3375,[1]Expense!$A:$A,[1]Expense!$B:$B),"")</f>
        <v/>
      </c>
      <c r="E3375" s="11"/>
      <c r="F3375" s="11"/>
      <c r="G3375" s="22"/>
      <c r="H3375" s="11"/>
    </row>
    <row r="3376" spans="4:8">
      <c r="D3376" s="9" t="str">
        <f>IFERROR(LOOKUP(C3376,[1]Expense!$A:$A,[1]Expense!$B:$B),"")</f>
        <v/>
      </c>
      <c r="E3376" s="11"/>
      <c r="F3376" s="11"/>
      <c r="G3376" s="22"/>
      <c r="H3376" s="11"/>
    </row>
    <row r="3377" spans="4:8">
      <c r="D3377" s="9" t="str">
        <f>IFERROR(LOOKUP(C3377,[1]Expense!$A:$A,[1]Expense!$B:$B),"")</f>
        <v/>
      </c>
      <c r="E3377" s="11"/>
      <c r="F3377" s="11"/>
      <c r="G3377" s="22"/>
      <c r="H3377" s="11"/>
    </row>
    <row r="3378" spans="4:8">
      <c r="D3378" s="9" t="str">
        <f>IFERROR(LOOKUP(C3378,[1]Expense!$A:$A,[1]Expense!$B:$B),"")</f>
        <v/>
      </c>
      <c r="E3378" s="11"/>
      <c r="F3378" s="11"/>
      <c r="G3378" s="22"/>
      <c r="H3378" s="11"/>
    </row>
    <row r="3379" spans="4:8">
      <c r="D3379" s="9" t="str">
        <f>IFERROR(LOOKUP(C3379,[1]Expense!$A:$A,[1]Expense!$B:$B),"")</f>
        <v/>
      </c>
      <c r="E3379" s="11"/>
      <c r="F3379" s="11"/>
      <c r="G3379" s="22"/>
      <c r="H3379" s="11"/>
    </row>
    <row r="3380" spans="4:8">
      <c r="D3380" s="9" t="str">
        <f>IFERROR(LOOKUP(C3380,[1]Expense!$A:$A,[1]Expense!$B:$B),"")</f>
        <v/>
      </c>
      <c r="E3380" s="11"/>
      <c r="F3380" s="11"/>
      <c r="G3380" s="22"/>
      <c r="H3380" s="11"/>
    </row>
    <row r="3381" spans="4:8">
      <c r="D3381" s="9" t="str">
        <f>IFERROR(LOOKUP(C3381,[1]Expense!$A:$A,[1]Expense!$B:$B),"")</f>
        <v/>
      </c>
      <c r="E3381" s="11"/>
      <c r="F3381" s="11"/>
      <c r="G3381" s="22"/>
      <c r="H3381" s="11"/>
    </row>
    <row r="3382" spans="4:8">
      <c r="D3382" s="9" t="str">
        <f>IFERROR(LOOKUP(C3382,[1]Expense!$A:$A,[1]Expense!$B:$B),"")</f>
        <v/>
      </c>
      <c r="E3382" s="11"/>
      <c r="F3382" s="11"/>
      <c r="G3382" s="22"/>
      <c r="H3382" s="11"/>
    </row>
    <row r="3383" spans="4:8">
      <c r="D3383" s="9" t="str">
        <f>IFERROR(LOOKUP(C3383,[1]Expense!$A:$A,[1]Expense!$B:$B),"")</f>
        <v/>
      </c>
      <c r="E3383" s="11"/>
      <c r="F3383" s="11"/>
      <c r="G3383" s="22"/>
      <c r="H3383" s="11"/>
    </row>
    <row r="3384" spans="4:8">
      <c r="D3384" s="9" t="str">
        <f>IFERROR(LOOKUP(C3384,[1]Expense!$A:$A,[1]Expense!$B:$B),"")</f>
        <v/>
      </c>
      <c r="E3384" s="11"/>
      <c r="F3384" s="11"/>
      <c r="G3384" s="22"/>
      <c r="H3384" s="11"/>
    </row>
    <row r="3385" spans="4:8">
      <c r="D3385" s="9" t="str">
        <f>IFERROR(LOOKUP(C3385,[1]Expense!$A:$A,[1]Expense!$B:$B),"")</f>
        <v/>
      </c>
      <c r="H3385" s="11"/>
    </row>
    <row r="3386" spans="4:8">
      <c r="D3386" s="9" t="str">
        <f>IFERROR(LOOKUP(C3386,[1]Expense!$A:$A,[1]Expense!$B:$B),"")</f>
        <v/>
      </c>
      <c r="H3386" s="11"/>
    </row>
    <row r="3387" spans="4:8">
      <c r="D3387" s="9" t="str">
        <f>IFERROR(LOOKUP(C3387,[1]Expense!$A:$A,[1]Expense!$B:$B),"")</f>
        <v/>
      </c>
      <c r="H3387" s="11"/>
    </row>
    <row r="3388" spans="4:8">
      <c r="D3388" s="9" t="str">
        <f>IFERROR(LOOKUP(C3388,[1]Expense!$A:$A,[1]Expense!$B:$B),"")</f>
        <v/>
      </c>
      <c r="H3388" s="11"/>
    </row>
    <row r="3389" spans="4:8">
      <c r="D3389" s="9" t="str">
        <f>IFERROR(LOOKUP(C3389,[1]Expense!$A:$A,[1]Expense!$B:$B),"")</f>
        <v/>
      </c>
      <c r="H3389" s="11"/>
    </row>
    <row r="3390" spans="4:8">
      <c r="D3390" s="9" t="str">
        <f>IFERROR(LOOKUP(C3390,[1]Expense!$A:$A,[1]Expense!$B:$B),"")</f>
        <v/>
      </c>
      <c r="H3390" s="11"/>
    </row>
    <row r="3391" spans="4:8">
      <c r="D3391" s="9" t="str">
        <f>IFERROR(LOOKUP(C3391,[1]Expense!$A:$A,[1]Expense!$B:$B),"")</f>
        <v/>
      </c>
      <c r="H3391" s="11"/>
    </row>
    <row r="3392" spans="4:8">
      <c r="D3392" s="9" t="str">
        <f>IFERROR(LOOKUP(C3392,[1]Expense!$A:$A,[1]Expense!$B:$B),"")</f>
        <v/>
      </c>
      <c r="E3392" s="11"/>
      <c r="F3392" s="11"/>
      <c r="H3392" s="11"/>
    </row>
    <row r="3393" spans="4:8">
      <c r="D3393" s="9" t="str">
        <f>IFERROR(LOOKUP(C3393,[1]Expense!$A:$A,[1]Expense!$B:$B),"")</f>
        <v/>
      </c>
      <c r="E3393" s="11"/>
      <c r="F3393" s="11"/>
      <c r="H3393" s="11"/>
    </row>
    <row r="3394" spans="4:8">
      <c r="D3394" s="9" t="str">
        <f>IFERROR(LOOKUP(C3394,[1]Expense!$A:$A,[1]Expense!$B:$B),"")</f>
        <v/>
      </c>
      <c r="H3394" s="11"/>
    </row>
    <row r="3395" spans="4:8">
      <c r="D3395" s="9" t="str">
        <f>IFERROR(LOOKUP(C3395,[1]Expense!$A:$A,[1]Expense!$B:$B),"")</f>
        <v/>
      </c>
      <c r="H3395" s="11"/>
    </row>
    <row r="3396" spans="4:8">
      <c r="D3396" s="9" t="str">
        <f>IFERROR(LOOKUP(C3396,[1]Expense!$A:$A,[1]Expense!$B:$B),"")</f>
        <v/>
      </c>
      <c r="H3396" s="11"/>
    </row>
    <row r="3397" spans="4:8">
      <c r="D3397" s="9" t="str">
        <f>IFERROR(LOOKUP(C3397,[1]Expense!$A:$A,[1]Expense!$B:$B),"")</f>
        <v/>
      </c>
      <c r="H3397" s="11"/>
    </row>
    <row r="3398" spans="4:8">
      <c r="D3398" s="9" t="str">
        <f>IFERROR(LOOKUP(C3398,[1]Expense!$A:$A,[1]Expense!$B:$B),"")</f>
        <v/>
      </c>
      <c r="H3398" s="11"/>
    </row>
    <row r="3399" spans="4:8">
      <c r="D3399" s="9" t="str">
        <f>IFERROR(LOOKUP(C3399,[1]Expense!$A:$A,[1]Expense!$B:$B),"")</f>
        <v/>
      </c>
      <c r="H3399" s="11"/>
    </row>
    <row r="3400" spans="4:8">
      <c r="D3400" s="9" t="str">
        <f>IFERROR(LOOKUP(C3400,[1]Expense!$A:$A,[1]Expense!$B:$B),"")</f>
        <v/>
      </c>
      <c r="E3400" s="11"/>
      <c r="F3400" s="11"/>
      <c r="H3400" s="11"/>
    </row>
    <row r="3401" spans="4:8">
      <c r="D3401" s="9" t="str">
        <f>IFERROR(LOOKUP(C3401,[1]Expense!$A:$A,[1]Expense!$B:$B),"")</f>
        <v/>
      </c>
      <c r="H3401" s="11"/>
    </row>
    <row r="3402" spans="4:8">
      <c r="D3402" s="9" t="str">
        <f>IFERROR(LOOKUP(C3402,[1]Expense!$A:$A,[1]Expense!$B:$B),"")</f>
        <v/>
      </c>
      <c r="H3402" s="11"/>
    </row>
    <row r="3403" spans="4:8">
      <c r="D3403" s="9" t="str">
        <f>IFERROR(LOOKUP(C3403,[1]Expense!$A:$A,[1]Expense!$B:$B),"")</f>
        <v/>
      </c>
      <c r="H3403" s="11"/>
    </row>
    <row r="3404" spans="4:8">
      <c r="D3404" s="9" t="str">
        <f>IFERROR(LOOKUP(C3404,[1]Expense!$A:$A,[1]Expense!$B:$B),"")</f>
        <v/>
      </c>
      <c r="H3404" s="11"/>
    </row>
    <row r="3405" spans="4:8">
      <c r="D3405" s="9" t="str">
        <f>IFERROR(LOOKUP(C3405,[1]Expense!$A:$A,[1]Expense!$B:$B),"")</f>
        <v/>
      </c>
      <c r="H3405" s="11"/>
    </row>
    <row r="3406" spans="4:8">
      <c r="D3406" s="9" t="str">
        <f>IFERROR(LOOKUP(C3406,[1]Expense!$A:$A,[1]Expense!$B:$B),"")</f>
        <v/>
      </c>
      <c r="H3406" s="11"/>
    </row>
    <row r="3407" spans="4:8">
      <c r="D3407" s="9" t="str">
        <f>IFERROR(LOOKUP(C3407,[1]Expense!$A:$A,[1]Expense!$B:$B),"")</f>
        <v/>
      </c>
      <c r="H3407" s="11"/>
    </row>
    <row r="3408" spans="4:8">
      <c r="D3408" s="9" t="str">
        <f>IFERROR(LOOKUP(C3408,[1]Expense!$A:$A,[1]Expense!$B:$B),"")</f>
        <v/>
      </c>
      <c r="E3408" s="11"/>
      <c r="F3408" s="11"/>
      <c r="H3408" s="11"/>
    </row>
    <row r="3409" spans="4:8">
      <c r="D3409" s="9" t="str">
        <f>IFERROR(LOOKUP(C3409,[1]Expense!$A:$A,[1]Expense!$B:$B),"")</f>
        <v/>
      </c>
      <c r="E3409" s="11"/>
      <c r="F3409" s="11"/>
      <c r="H3409" s="11"/>
    </row>
    <row r="3410" spans="4:8">
      <c r="D3410" s="9" t="str">
        <f>IFERROR(LOOKUP(C3410,[1]Expense!$A:$A,[1]Expense!$B:$B),"")</f>
        <v/>
      </c>
      <c r="E3410" s="11"/>
      <c r="F3410" s="11"/>
      <c r="H3410" s="11"/>
    </row>
    <row r="3411" spans="4:8">
      <c r="D3411" s="9" t="str">
        <f>IFERROR(LOOKUP(C3411,[1]Expense!$A:$A,[1]Expense!$B:$B),"")</f>
        <v/>
      </c>
      <c r="H3411" s="11"/>
    </row>
    <row r="3412" spans="4:8">
      <c r="D3412" s="9" t="str">
        <f>IFERROR(LOOKUP(C3412,[1]Expense!$A:$A,[1]Expense!$B:$B),"")</f>
        <v/>
      </c>
      <c r="H3412" s="11"/>
    </row>
    <row r="3413" spans="4:8">
      <c r="D3413" s="9" t="str">
        <f>IFERROR(LOOKUP(C3413,[1]Expense!$A:$A,[1]Expense!$B:$B),"")</f>
        <v/>
      </c>
      <c r="H3413" s="11"/>
    </row>
    <row r="3414" spans="4:8">
      <c r="D3414" s="9" t="str">
        <f>IFERROR(LOOKUP(C3414,[1]Expense!$A:$A,[1]Expense!$B:$B),"")</f>
        <v/>
      </c>
      <c r="H3414" s="11"/>
    </row>
    <row r="3415" spans="4:8">
      <c r="D3415" s="9" t="str">
        <f>IFERROR(LOOKUP(C3415,[1]Expense!$A:$A,[1]Expense!$B:$B),"")</f>
        <v/>
      </c>
      <c r="H3415" s="11"/>
    </row>
    <row r="3416" spans="4:8">
      <c r="D3416" s="9" t="str">
        <f>IFERROR(LOOKUP(C3416,[1]Expense!$A:$A,[1]Expense!$B:$B),"")</f>
        <v/>
      </c>
      <c r="H3416" s="11"/>
    </row>
    <row r="3417" spans="4:8">
      <c r="D3417" s="9" t="str">
        <f>IFERROR(LOOKUP(C3417,[1]Expense!$A:$A,[1]Expense!$B:$B),"")</f>
        <v/>
      </c>
      <c r="H3417" s="11"/>
    </row>
    <row r="3418" spans="4:8">
      <c r="D3418" s="9" t="str">
        <f>IFERROR(LOOKUP(C3418,[1]Expense!$A:$A,[1]Expense!$B:$B),"")</f>
        <v/>
      </c>
      <c r="H3418" s="11"/>
    </row>
    <row r="3419" spans="4:8">
      <c r="D3419" s="9" t="str">
        <f>IFERROR(LOOKUP(C3419,[1]Expense!$A:$A,[1]Expense!$B:$B),"")</f>
        <v/>
      </c>
      <c r="H3419" s="11"/>
    </row>
    <row r="3420" spans="4:8">
      <c r="D3420" s="9" t="str">
        <f>IFERROR(LOOKUP(C3420,[1]Expense!$A:$A,[1]Expense!$B:$B),"")</f>
        <v/>
      </c>
      <c r="H3420" s="11"/>
    </row>
    <row r="3421" spans="4:8">
      <c r="D3421" s="9" t="str">
        <f>IFERROR(LOOKUP(C3421,[1]Expense!$A:$A,[1]Expense!$B:$B),"")</f>
        <v/>
      </c>
      <c r="H3421" s="11"/>
    </row>
    <row r="3422" spans="4:8">
      <c r="D3422" s="9" t="str">
        <f>IFERROR(LOOKUP(C3422,[1]Expense!$A:$A,[1]Expense!$B:$B),"")</f>
        <v/>
      </c>
      <c r="H3422" s="11"/>
    </row>
    <row r="3423" spans="4:8">
      <c r="D3423" s="9" t="str">
        <f>IFERROR(LOOKUP(C3423,[1]Expense!$A:$A,[1]Expense!$B:$B),"")</f>
        <v/>
      </c>
      <c r="H3423" s="11"/>
    </row>
    <row r="3424" spans="4:8">
      <c r="D3424" s="9" t="str">
        <f>IFERROR(LOOKUP(C3424,[1]Expense!$A:$A,[1]Expense!$B:$B),"")</f>
        <v/>
      </c>
      <c r="H3424" s="11"/>
    </row>
    <row r="3425" spans="4:8">
      <c r="D3425" s="9" t="str">
        <f>IFERROR(LOOKUP(C3425,[1]Expense!$A:$A,[1]Expense!$B:$B),"")</f>
        <v/>
      </c>
      <c r="H3425" s="11"/>
    </row>
    <row r="3426" spans="4:8">
      <c r="D3426" s="9" t="str">
        <f>IFERROR(LOOKUP(C3426,[1]Expense!$A:$A,[1]Expense!$B:$B),"")</f>
        <v/>
      </c>
      <c r="H3426" s="11"/>
    </row>
    <row r="3427" spans="4:8">
      <c r="D3427" s="9" t="str">
        <f>IFERROR(LOOKUP(C3427,[1]Expense!$A:$A,[1]Expense!$B:$B),"")</f>
        <v/>
      </c>
      <c r="H3427" s="11"/>
    </row>
    <row r="3428" spans="4:8">
      <c r="D3428" s="9" t="str">
        <f>IFERROR(LOOKUP(C3428,[1]Expense!$A:$A,[1]Expense!$B:$B),"")</f>
        <v/>
      </c>
      <c r="H3428" s="11"/>
    </row>
    <row r="3429" spans="4:8">
      <c r="D3429" s="9" t="str">
        <f>IFERROR(LOOKUP(C3429,[1]Expense!$A:$A,[1]Expense!$B:$B),"")</f>
        <v/>
      </c>
      <c r="H3429" s="11"/>
    </row>
    <row r="3430" spans="4:8">
      <c r="D3430" s="9" t="str">
        <f>IFERROR(LOOKUP(C3430,[1]Expense!$A:$A,[1]Expense!$B:$B),"")</f>
        <v/>
      </c>
      <c r="H3430" s="11"/>
    </row>
    <row r="3431" spans="4:8">
      <c r="D3431" s="9" t="str">
        <f>IFERROR(LOOKUP(C3431,[1]Expense!$A:$A,[1]Expense!$B:$B),"")</f>
        <v/>
      </c>
      <c r="H3431" s="11"/>
    </row>
    <row r="3432" spans="4:8">
      <c r="D3432" s="9" t="str">
        <f>IFERROR(LOOKUP(C3432,[1]Expense!$A:$A,[1]Expense!$B:$B),"")</f>
        <v/>
      </c>
      <c r="H3432" s="11"/>
    </row>
    <row r="3433" spans="4:8">
      <c r="D3433" s="9" t="str">
        <f>IFERROR(LOOKUP(C3433,[1]Expense!$A:$A,[1]Expense!$B:$B),"")</f>
        <v/>
      </c>
      <c r="H3433" s="11"/>
    </row>
    <row r="3434" spans="4:8">
      <c r="D3434" s="9" t="str">
        <f>IFERROR(LOOKUP(C3434,[1]Expense!$A:$A,[1]Expense!$B:$B),"")</f>
        <v/>
      </c>
      <c r="H3434" s="11"/>
    </row>
    <row r="3435" spans="4:8">
      <c r="D3435" s="9" t="str">
        <f>IFERROR(LOOKUP(C3435,[1]Expense!$A:$A,[1]Expense!$B:$B),"")</f>
        <v/>
      </c>
      <c r="H3435" s="11"/>
    </row>
    <row r="3436" spans="4:8">
      <c r="D3436" s="9" t="str">
        <f>IFERROR(LOOKUP(C3436,[1]Expense!$A:$A,[1]Expense!$B:$B),"")</f>
        <v/>
      </c>
      <c r="H3436" s="11"/>
    </row>
    <row r="3437" spans="4:8">
      <c r="D3437" s="9" t="str">
        <f>IFERROR(LOOKUP(C3437,[1]Expense!$A:$A,[1]Expense!$B:$B),"")</f>
        <v/>
      </c>
      <c r="H3437" s="11"/>
    </row>
    <row r="3438" spans="4:8">
      <c r="D3438" s="9" t="str">
        <f>IFERROR(LOOKUP(C3438,[1]Expense!$A:$A,[1]Expense!$B:$B),"")</f>
        <v/>
      </c>
      <c r="H3438" s="11"/>
    </row>
    <row r="3439" spans="4:8">
      <c r="D3439" s="9" t="str">
        <f>IFERROR(LOOKUP(C3439,[1]Expense!$A:$A,[1]Expense!$B:$B),"")</f>
        <v/>
      </c>
      <c r="H3439" s="11"/>
    </row>
    <row r="3440" spans="4:8">
      <c r="D3440" s="9" t="str">
        <f>IFERROR(LOOKUP(C3440,[1]Expense!$A:$A,[1]Expense!$B:$B),"")</f>
        <v/>
      </c>
      <c r="H3440" s="11"/>
    </row>
    <row r="3441" spans="4:8">
      <c r="D3441" s="9" t="str">
        <f>IFERROR(LOOKUP(C3441,[1]Expense!$A:$A,[1]Expense!$B:$B),"")</f>
        <v/>
      </c>
      <c r="H3441" s="11"/>
    </row>
    <row r="3442" spans="4:8">
      <c r="D3442" s="9" t="str">
        <f>IFERROR(LOOKUP(C3442,[1]Expense!$A:$A,[1]Expense!$B:$B),"")</f>
        <v/>
      </c>
      <c r="H3442" s="11"/>
    </row>
    <row r="3443" spans="4:8">
      <c r="D3443" s="9" t="str">
        <f>IFERROR(LOOKUP(C3443,[1]Expense!$A:$A,[1]Expense!$B:$B),"")</f>
        <v/>
      </c>
      <c r="H3443" s="11"/>
    </row>
    <row r="3444" spans="4:8">
      <c r="D3444" s="9" t="str">
        <f>IFERROR(LOOKUP(C3444,[1]Expense!$A:$A,[1]Expense!$B:$B),"")</f>
        <v/>
      </c>
      <c r="H3444" s="11"/>
    </row>
    <row r="3445" spans="4:8">
      <c r="D3445" s="9" t="str">
        <f>IFERROR(LOOKUP(C3445,[1]Expense!$A:$A,[1]Expense!$B:$B),"")</f>
        <v/>
      </c>
      <c r="H3445" s="11"/>
    </row>
    <row r="3446" spans="4:8">
      <c r="D3446" s="9" t="str">
        <f>IFERROR(LOOKUP(C3446,[1]Expense!$A:$A,[1]Expense!$B:$B),"")</f>
        <v/>
      </c>
      <c r="H3446" s="11"/>
    </row>
    <row r="3447" spans="4:8">
      <c r="D3447" s="9" t="str">
        <f>IFERROR(LOOKUP(C3447,[1]Expense!$A:$A,[1]Expense!$B:$B),"")</f>
        <v/>
      </c>
      <c r="H3447" s="11"/>
    </row>
    <row r="3448" spans="4:8">
      <c r="D3448" s="9" t="str">
        <f>IFERROR(LOOKUP(C3448,[1]Expense!$A:$A,[1]Expense!$B:$B),"")</f>
        <v/>
      </c>
      <c r="H3448" s="11"/>
    </row>
    <row r="3449" spans="4:8">
      <c r="D3449" s="9" t="str">
        <f>IFERROR(LOOKUP(C3449,[1]Expense!$A:$A,[1]Expense!$B:$B),"")</f>
        <v/>
      </c>
      <c r="H3449" s="11"/>
    </row>
    <row r="3450" spans="4:8">
      <c r="D3450" s="9" t="str">
        <f>IFERROR(LOOKUP(C3450,[1]Expense!$A:$A,[1]Expense!$B:$B),"")</f>
        <v/>
      </c>
      <c r="H3450" s="11"/>
    </row>
    <row r="3451" spans="4:8">
      <c r="D3451" s="9" t="str">
        <f>IFERROR(LOOKUP(C3451,[1]Expense!$A:$A,[1]Expense!$B:$B),"")</f>
        <v/>
      </c>
      <c r="E3451" s="11"/>
      <c r="F3451" s="11"/>
      <c r="H3451" s="11"/>
    </row>
    <row r="3452" spans="4:8">
      <c r="D3452" s="9" t="str">
        <f>IFERROR(LOOKUP(C3452,[1]Expense!$A:$A,[1]Expense!$B:$B),"")</f>
        <v/>
      </c>
      <c r="H3452" s="11"/>
    </row>
    <row r="3453" spans="4:8">
      <c r="D3453" s="9" t="str">
        <f>IFERROR(LOOKUP(C3453,[1]Expense!$A:$A,[1]Expense!$B:$B),"")</f>
        <v/>
      </c>
      <c r="H3453" s="11"/>
    </row>
    <row r="3454" spans="4:8">
      <c r="D3454" s="9" t="str">
        <f>IFERROR(LOOKUP(C3454,[1]Expense!$A:$A,[1]Expense!$B:$B),"")</f>
        <v/>
      </c>
      <c r="H3454" s="11"/>
    </row>
    <row r="3455" spans="4:8">
      <c r="D3455" s="9" t="str">
        <f>IFERROR(LOOKUP(C3455,[1]Expense!$A:$A,[1]Expense!$B:$B),"")</f>
        <v/>
      </c>
      <c r="H3455" s="11"/>
    </row>
    <row r="3456" spans="4:8">
      <c r="D3456" s="9" t="str">
        <f>IFERROR(LOOKUP(C3456,[1]Expense!$A:$A,[1]Expense!$B:$B),"")</f>
        <v/>
      </c>
      <c r="H3456" s="11"/>
    </row>
    <row r="3457" spans="4:8">
      <c r="D3457" s="9" t="str">
        <f>IFERROR(LOOKUP(C3457,[1]Expense!$A:$A,[1]Expense!$B:$B),"")</f>
        <v/>
      </c>
      <c r="H3457" s="11"/>
    </row>
    <row r="3458" spans="4:8">
      <c r="D3458" s="9" t="str">
        <f>IFERROR(LOOKUP(C3458,[1]Expense!$A:$A,[1]Expense!$B:$B),"")</f>
        <v/>
      </c>
      <c r="H3458" s="11"/>
    </row>
    <row r="3459" spans="4:8">
      <c r="D3459" s="9" t="str">
        <f>IFERROR(LOOKUP(C3459,[1]Expense!$A:$A,[1]Expense!$B:$B),"")</f>
        <v/>
      </c>
      <c r="E3459" s="11"/>
      <c r="F3459" s="11"/>
      <c r="H3459" s="11"/>
    </row>
    <row r="3460" spans="4:8">
      <c r="D3460" s="9" t="str">
        <f>IFERROR(LOOKUP(C3460,[1]Expense!$A:$A,[1]Expense!$B:$B),"")</f>
        <v/>
      </c>
      <c r="H3460" s="11"/>
    </row>
    <row r="3461" spans="4:8">
      <c r="D3461" s="9" t="str">
        <f>IFERROR(LOOKUP(C3461,[1]Expense!$A:$A,[1]Expense!$B:$B),"")</f>
        <v/>
      </c>
      <c r="H3461" s="11"/>
    </row>
    <row r="3462" spans="4:8">
      <c r="D3462" s="9" t="str">
        <f>IFERROR(LOOKUP(C3462,[1]Expense!$A:$A,[1]Expense!$B:$B),"")</f>
        <v/>
      </c>
      <c r="H3462" s="11"/>
    </row>
    <row r="3463" spans="4:8">
      <c r="D3463" s="9" t="str">
        <f>IFERROR(LOOKUP(C3463,[1]Expense!$A:$A,[1]Expense!$B:$B),"")</f>
        <v/>
      </c>
      <c r="H3463" s="11"/>
    </row>
    <row r="3464" spans="4:8">
      <c r="D3464" s="9" t="str">
        <f>IFERROR(LOOKUP(C3464,[1]Expense!$A:$A,[1]Expense!$B:$B),"")</f>
        <v/>
      </c>
      <c r="H3464" s="11"/>
    </row>
    <row r="3465" spans="4:8">
      <c r="D3465" s="9" t="str">
        <f>IFERROR(LOOKUP(C3465,[1]Expense!$A:$A,[1]Expense!$B:$B),"")</f>
        <v/>
      </c>
      <c r="E3465" s="11"/>
      <c r="F3465" s="11"/>
      <c r="H3465" s="11"/>
    </row>
    <row r="3466" spans="4:8">
      <c r="D3466" s="9" t="str">
        <f>IFERROR(LOOKUP(C3466,[1]Expense!$A:$A,[1]Expense!$B:$B),"")</f>
        <v/>
      </c>
      <c r="E3466" s="11"/>
      <c r="F3466" s="11"/>
      <c r="H3466" s="11"/>
    </row>
    <row r="3467" spans="4:8">
      <c r="D3467" s="9" t="str">
        <f>IFERROR(LOOKUP(C3467,[1]Expense!$A:$A,[1]Expense!$B:$B),"")</f>
        <v/>
      </c>
      <c r="H3467" s="11"/>
    </row>
    <row r="3468" spans="4:8">
      <c r="D3468" s="9" t="str">
        <f>IFERROR(LOOKUP(C3468,[1]Expense!$A:$A,[1]Expense!$B:$B),"")</f>
        <v/>
      </c>
      <c r="H3468" s="11"/>
    </row>
    <row r="3469" spans="4:8">
      <c r="D3469" s="9" t="str">
        <f>IFERROR(LOOKUP(C3469,[1]Expense!$A:$A,[1]Expense!$B:$B),"")</f>
        <v/>
      </c>
      <c r="H3469" s="11"/>
    </row>
    <row r="3470" spans="4:8">
      <c r="D3470" s="9" t="str">
        <f>IFERROR(LOOKUP(C3470,[1]Expense!$A:$A,[1]Expense!$B:$B),"")</f>
        <v/>
      </c>
      <c r="H3470" s="11"/>
    </row>
    <row r="3471" spans="4:8">
      <c r="D3471" s="9" t="str">
        <f>IFERROR(LOOKUP(C3471,[1]Expense!$A:$A,[1]Expense!$B:$B),"")</f>
        <v/>
      </c>
      <c r="H3471" s="11"/>
    </row>
    <row r="3472" spans="4:8">
      <c r="D3472" s="9" t="str">
        <f>IFERROR(LOOKUP(C3472,[1]Expense!$A:$A,[1]Expense!$B:$B),"")</f>
        <v/>
      </c>
      <c r="H3472" s="11"/>
    </row>
    <row r="3473" spans="4:8">
      <c r="D3473" s="9" t="str">
        <f>IFERROR(LOOKUP(C3473,[1]Expense!$A:$A,[1]Expense!$B:$B),"")</f>
        <v/>
      </c>
      <c r="H3473" s="11"/>
    </row>
    <row r="3474" spans="4:8">
      <c r="D3474" s="9" t="str">
        <f>IFERROR(LOOKUP(C3474,[1]Expense!$A:$A,[1]Expense!$B:$B),"")</f>
        <v/>
      </c>
      <c r="H3474" s="11"/>
    </row>
    <row r="3475" spans="4:8">
      <c r="D3475" s="9" t="str">
        <f>IFERROR(LOOKUP(C3475,[1]Expense!$A:$A,[1]Expense!$B:$B),"")</f>
        <v/>
      </c>
      <c r="H3475" s="11"/>
    </row>
    <row r="3476" spans="4:8">
      <c r="D3476" s="9" t="str">
        <f>IFERROR(LOOKUP(C3476,[1]Expense!$A:$A,[1]Expense!$B:$B),"")</f>
        <v/>
      </c>
      <c r="H3476" s="11"/>
    </row>
    <row r="3477" spans="4:8">
      <c r="D3477" s="9" t="str">
        <f>IFERROR(LOOKUP(C3477,[1]Expense!$A:$A,[1]Expense!$B:$B),"")</f>
        <v/>
      </c>
      <c r="H3477" s="11"/>
    </row>
    <row r="3478" spans="4:8">
      <c r="D3478" s="9" t="str">
        <f>IFERROR(LOOKUP(C3478,[1]Expense!$A:$A,[1]Expense!$B:$B),"")</f>
        <v/>
      </c>
      <c r="H3478" s="11"/>
    </row>
    <row r="3479" spans="4:8">
      <c r="D3479" s="9" t="str">
        <f>IFERROR(LOOKUP(C3479,[1]Expense!$A:$A,[1]Expense!$B:$B),"")</f>
        <v/>
      </c>
      <c r="H3479" s="11"/>
    </row>
    <row r="3480" spans="4:8">
      <c r="D3480" s="9" t="str">
        <f>IFERROR(LOOKUP(C3480,[1]Expense!$A:$A,[1]Expense!$B:$B),"")</f>
        <v/>
      </c>
      <c r="H3480" s="11"/>
    </row>
    <row r="3481" spans="4:8">
      <c r="D3481" s="9" t="str">
        <f>IFERROR(LOOKUP(C3481,[1]Expense!$A:$A,[1]Expense!$B:$B),"")</f>
        <v/>
      </c>
      <c r="H3481" s="11"/>
    </row>
    <row r="3482" spans="4:8">
      <c r="D3482" s="9" t="str">
        <f>IFERROR(LOOKUP(C3482,[1]Expense!$A:$A,[1]Expense!$B:$B),"")</f>
        <v/>
      </c>
      <c r="H3482" s="11"/>
    </row>
    <row r="3483" spans="4:8">
      <c r="D3483" s="9" t="str">
        <f>IFERROR(LOOKUP(C3483,[1]Expense!$A:$A,[1]Expense!$B:$B),"")</f>
        <v/>
      </c>
      <c r="H3483" s="11"/>
    </row>
    <row r="3484" spans="4:8">
      <c r="D3484" s="9" t="str">
        <f>IFERROR(LOOKUP(C3484,[1]Expense!$A:$A,[1]Expense!$B:$B),"")</f>
        <v/>
      </c>
      <c r="H3484" s="11"/>
    </row>
    <row r="3485" spans="4:8">
      <c r="D3485" s="9" t="str">
        <f>IFERROR(LOOKUP(C3485,[1]Expense!$A:$A,[1]Expense!$B:$B),"")</f>
        <v/>
      </c>
      <c r="H3485" s="11"/>
    </row>
    <row r="3486" spans="4:8">
      <c r="D3486" s="9" t="str">
        <f>IFERROR(LOOKUP(C3486,[1]Expense!$A:$A,[1]Expense!$B:$B),"")</f>
        <v/>
      </c>
      <c r="H3486" s="11"/>
    </row>
    <row r="3487" spans="4:8">
      <c r="D3487" s="9" t="str">
        <f>IFERROR(LOOKUP(C3487,[1]Expense!$A:$A,[1]Expense!$B:$B),"")</f>
        <v/>
      </c>
      <c r="H3487" s="11"/>
    </row>
    <row r="3488" spans="4:8">
      <c r="D3488" s="9" t="str">
        <f>IFERROR(LOOKUP(C3488,[1]Expense!$A:$A,[1]Expense!$B:$B),"")</f>
        <v/>
      </c>
      <c r="H3488" s="11"/>
    </row>
    <row r="3489" spans="4:8">
      <c r="D3489" s="9" t="str">
        <f>IFERROR(LOOKUP(C3489,[1]Expense!$A:$A,[1]Expense!$B:$B),"")</f>
        <v/>
      </c>
      <c r="H3489" s="11"/>
    </row>
    <row r="3490" spans="4:8">
      <c r="D3490" s="9" t="str">
        <f>IFERROR(LOOKUP(C3490,[1]Expense!$A:$A,[1]Expense!$B:$B),"")</f>
        <v/>
      </c>
      <c r="H3490" s="11"/>
    </row>
    <row r="3491" spans="4:8">
      <c r="D3491" s="9" t="str">
        <f>IFERROR(LOOKUP(C3491,[1]Expense!$A:$A,[1]Expense!$B:$B),"")</f>
        <v/>
      </c>
      <c r="H3491" s="11"/>
    </row>
    <row r="3492" spans="4:8">
      <c r="D3492" s="9" t="str">
        <f>IFERROR(LOOKUP(C3492,[1]Expense!$A:$A,[1]Expense!$B:$B),"")</f>
        <v/>
      </c>
      <c r="H3492" s="11"/>
    </row>
    <row r="3493" spans="4:8">
      <c r="D3493" s="9" t="str">
        <f>IFERROR(LOOKUP(C3493,[1]Expense!$A:$A,[1]Expense!$B:$B),"")</f>
        <v/>
      </c>
      <c r="H3493" s="11"/>
    </row>
    <row r="3494" spans="4:8">
      <c r="D3494" s="9" t="str">
        <f>IFERROR(LOOKUP(C3494,[1]Expense!$A:$A,[1]Expense!$B:$B),"")</f>
        <v/>
      </c>
      <c r="H3494" s="11"/>
    </row>
    <row r="3495" spans="4:8">
      <c r="D3495" s="9" t="str">
        <f>IFERROR(LOOKUP(C3495,[1]Expense!$A:$A,[1]Expense!$B:$B),"")</f>
        <v/>
      </c>
      <c r="H3495" s="11"/>
    </row>
    <row r="3496" spans="4:8">
      <c r="D3496" s="9" t="str">
        <f>IFERROR(LOOKUP(C3496,[1]Expense!$A:$A,[1]Expense!$B:$B),"")</f>
        <v/>
      </c>
      <c r="H3496" s="11"/>
    </row>
    <row r="3497" spans="4:8">
      <c r="D3497" s="9" t="str">
        <f>IFERROR(LOOKUP(C3497,[1]Expense!$A:$A,[1]Expense!$B:$B),"")</f>
        <v/>
      </c>
      <c r="H3497" s="11"/>
    </row>
    <row r="3498" spans="4:8">
      <c r="D3498" s="9" t="str">
        <f>IFERROR(LOOKUP(C3498,[1]Expense!$A:$A,[1]Expense!$B:$B),"")</f>
        <v/>
      </c>
      <c r="H3498" s="11"/>
    </row>
    <row r="3499" spans="4:8">
      <c r="D3499" s="9" t="str">
        <f>IFERROR(LOOKUP(C3499,[1]Expense!$A:$A,[1]Expense!$B:$B),"")</f>
        <v/>
      </c>
      <c r="H3499" s="11"/>
    </row>
    <row r="3500" spans="4:8">
      <c r="D3500" s="9" t="str">
        <f>IFERROR(LOOKUP(C3500,[1]Expense!$A:$A,[1]Expense!$B:$B),"")</f>
        <v/>
      </c>
      <c r="H3500" s="11"/>
    </row>
    <row r="3501" spans="4:8">
      <c r="D3501" s="9" t="str">
        <f>IFERROR(LOOKUP(C3501,[1]Expense!$A:$A,[1]Expense!$B:$B),"")</f>
        <v/>
      </c>
      <c r="H3501" s="11"/>
    </row>
    <row r="3502" spans="4:8">
      <c r="D3502" s="9" t="str">
        <f>IFERROR(LOOKUP(C3502,[1]Expense!$A:$A,[1]Expense!$B:$B),"")</f>
        <v/>
      </c>
      <c r="H3502" s="11"/>
    </row>
    <row r="3503" spans="4:8">
      <c r="D3503" s="9" t="str">
        <f>IFERROR(LOOKUP(C3503,[1]Expense!$A:$A,[1]Expense!$B:$B),"")</f>
        <v/>
      </c>
      <c r="H3503" s="11"/>
    </row>
    <row r="3504" spans="4:8">
      <c r="D3504" s="9" t="str">
        <f>IFERROR(LOOKUP(C3504,[1]Expense!$A:$A,[1]Expense!$B:$B),"")</f>
        <v/>
      </c>
      <c r="H3504" s="11"/>
    </row>
    <row r="3505" spans="4:8">
      <c r="D3505" s="9" t="str">
        <f>IFERROR(LOOKUP(C3505,[1]Expense!$A:$A,[1]Expense!$B:$B),"")</f>
        <v/>
      </c>
      <c r="H3505" s="11"/>
    </row>
    <row r="3506" spans="4:8">
      <c r="D3506" s="9" t="str">
        <f>IFERROR(LOOKUP(C3506,[1]Expense!$A:$A,[1]Expense!$B:$B),"")</f>
        <v/>
      </c>
      <c r="H3506" s="11"/>
    </row>
    <row r="3507" spans="4:8">
      <c r="D3507" s="9" t="str">
        <f>IFERROR(LOOKUP(C3507,[1]Expense!$A:$A,[1]Expense!$B:$B),"")</f>
        <v/>
      </c>
      <c r="H3507" s="11"/>
    </row>
    <row r="3508" spans="4:8">
      <c r="D3508" s="9" t="str">
        <f>IFERROR(LOOKUP(C3508,[1]Expense!$A:$A,[1]Expense!$B:$B),"")</f>
        <v/>
      </c>
      <c r="H3508" s="11"/>
    </row>
    <row r="3509" spans="4:8">
      <c r="D3509" s="9" t="str">
        <f>IFERROR(LOOKUP(C3509,[1]Expense!$A:$A,[1]Expense!$B:$B),"")</f>
        <v/>
      </c>
      <c r="E3509" s="11"/>
      <c r="F3509" s="11"/>
      <c r="H3509" s="11"/>
    </row>
    <row r="3510" spans="4:8">
      <c r="D3510" s="9" t="str">
        <f>IFERROR(LOOKUP(C3510,[1]Expense!$A:$A,[1]Expense!$B:$B),"")</f>
        <v/>
      </c>
      <c r="E3510" s="11"/>
      <c r="F3510" s="11"/>
      <c r="H3510" s="11"/>
    </row>
    <row r="3511" spans="4:8">
      <c r="D3511" s="9" t="str">
        <f>IFERROR(LOOKUP(C3511,[1]Expense!$A:$A,[1]Expense!$B:$B),"")</f>
        <v/>
      </c>
      <c r="H3511" s="11"/>
    </row>
    <row r="3512" spans="4:8">
      <c r="D3512" s="9" t="str">
        <f>IFERROR(LOOKUP(C3512,[1]Expense!$A:$A,[1]Expense!$B:$B),"")</f>
        <v/>
      </c>
      <c r="H3512" s="11"/>
    </row>
    <row r="3513" spans="4:8">
      <c r="D3513" s="9" t="str">
        <f>IFERROR(LOOKUP(C3513,[1]Expense!$A:$A,[1]Expense!$B:$B),"")</f>
        <v/>
      </c>
      <c r="H3513" s="11"/>
    </row>
    <row r="3514" spans="4:8">
      <c r="D3514" s="9" t="str">
        <f>IFERROR(LOOKUP(C3514,[1]Expense!$A:$A,[1]Expense!$B:$B),"")</f>
        <v/>
      </c>
      <c r="H3514" s="11"/>
    </row>
    <row r="3515" spans="4:8">
      <c r="D3515" s="9" t="str">
        <f>IFERROR(LOOKUP(C3515,[1]Expense!$A:$A,[1]Expense!$B:$B),"")</f>
        <v/>
      </c>
      <c r="H3515" s="11"/>
    </row>
    <row r="3516" spans="4:8">
      <c r="D3516" s="9" t="str">
        <f>IFERROR(LOOKUP(C3516,[1]Expense!$A:$A,[1]Expense!$B:$B),"")</f>
        <v/>
      </c>
      <c r="H3516" s="11"/>
    </row>
    <row r="3517" spans="4:8">
      <c r="D3517" s="9" t="str">
        <f>IFERROR(LOOKUP(C3517,[1]Expense!$A:$A,[1]Expense!$B:$B),"")</f>
        <v/>
      </c>
      <c r="H3517" s="11"/>
    </row>
    <row r="3518" spans="4:8">
      <c r="D3518" s="9" t="str">
        <f>IFERROR(LOOKUP(C3518,[1]Expense!$A:$A,[1]Expense!$B:$B),"")</f>
        <v/>
      </c>
      <c r="H3518" s="11"/>
    </row>
    <row r="3519" spans="4:8">
      <c r="D3519" s="9" t="str">
        <f>IFERROR(LOOKUP(C3519,[1]Expense!$A:$A,[1]Expense!$B:$B),"")</f>
        <v/>
      </c>
      <c r="H3519" s="11"/>
    </row>
    <row r="3520" spans="4:8">
      <c r="D3520" s="9" t="str">
        <f>IFERROR(LOOKUP(C3520,[1]Expense!$A:$A,[1]Expense!$B:$B),"")</f>
        <v/>
      </c>
      <c r="H3520" s="11"/>
    </row>
    <row r="3521" spans="4:8">
      <c r="D3521" s="9" t="str">
        <f>IFERROR(LOOKUP(C3521,[1]Expense!$A:$A,[1]Expense!$B:$B),"")</f>
        <v/>
      </c>
      <c r="H3521" s="11"/>
    </row>
    <row r="3522" spans="4:8">
      <c r="D3522" s="9" t="str">
        <f>IFERROR(LOOKUP(C3522,[1]Expense!$A:$A,[1]Expense!$B:$B),"")</f>
        <v/>
      </c>
      <c r="E3522" s="11"/>
      <c r="F3522" s="11"/>
      <c r="H3522" s="11"/>
    </row>
    <row r="3523" spans="4:8">
      <c r="D3523" s="9" t="str">
        <f>IFERROR(LOOKUP(C3523,[1]Expense!$A:$A,[1]Expense!$B:$B),"")</f>
        <v/>
      </c>
      <c r="E3523" s="11"/>
      <c r="F3523" s="11"/>
      <c r="H3523" s="11"/>
    </row>
    <row r="3524" spans="4:8">
      <c r="D3524" s="9" t="str">
        <f>IFERROR(LOOKUP(C3524,[1]Expense!$A:$A,[1]Expense!$B:$B),"")</f>
        <v/>
      </c>
      <c r="E3524" s="11"/>
      <c r="F3524" s="11"/>
      <c r="H3524" s="11"/>
    </row>
    <row r="3525" spans="4:8">
      <c r="D3525" s="9" t="str">
        <f>IFERROR(LOOKUP(C3525,[1]Expense!$A:$A,[1]Expense!$B:$B),"")</f>
        <v/>
      </c>
      <c r="E3525" s="11"/>
      <c r="F3525" s="11"/>
      <c r="H3525" s="11"/>
    </row>
    <row r="3526" spans="4:8">
      <c r="D3526" s="9" t="str">
        <f>IFERROR(LOOKUP(C3526,[1]Expense!$A:$A,[1]Expense!$B:$B),"")</f>
        <v/>
      </c>
      <c r="E3526" s="11"/>
      <c r="F3526" s="11"/>
      <c r="H3526" s="11"/>
    </row>
    <row r="3527" spans="4:8">
      <c r="D3527" s="9" t="str">
        <f>IFERROR(LOOKUP(C3527,[1]Expense!$A:$A,[1]Expense!$B:$B),"")</f>
        <v/>
      </c>
      <c r="E3527" s="11"/>
      <c r="F3527" s="11"/>
      <c r="H3527" s="11"/>
    </row>
    <row r="3528" spans="4:8">
      <c r="D3528" s="9" t="str">
        <f>IFERROR(LOOKUP(C3528,[1]Expense!$A:$A,[1]Expense!$B:$B),"")</f>
        <v/>
      </c>
      <c r="H3528" s="11"/>
    </row>
    <row r="3529" spans="4:8">
      <c r="D3529" s="9" t="str">
        <f>IFERROR(LOOKUP(C3529,[1]Expense!$A:$A,[1]Expense!$B:$B),"")</f>
        <v/>
      </c>
      <c r="H3529" s="11"/>
    </row>
    <row r="3530" spans="4:8">
      <c r="D3530" s="9" t="str">
        <f>IFERROR(LOOKUP(C3530,[1]Expense!$A:$A,[1]Expense!$B:$B),"")</f>
        <v/>
      </c>
      <c r="H3530" s="11"/>
    </row>
    <row r="3531" spans="4:8">
      <c r="D3531" s="9" t="str">
        <f>IFERROR(LOOKUP(C3531,[1]Expense!$A:$A,[1]Expense!$B:$B),"")</f>
        <v/>
      </c>
      <c r="H3531" s="11"/>
    </row>
    <row r="3532" spans="4:8">
      <c r="D3532" s="9" t="str">
        <f>IFERROR(LOOKUP(C3532,[1]Expense!$A:$A,[1]Expense!$B:$B),"")</f>
        <v/>
      </c>
      <c r="H3532" s="11"/>
    </row>
    <row r="3533" spans="4:8">
      <c r="D3533" s="9" t="str">
        <f>IFERROR(LOOKUP(C3533,[1]Expense!$A:$A,[1]Expense!$B:$B),"")</f>
        <v/>
      </c>
      <c r="H3533" s="11"/>
    </row>
    <row r="3534" spans="4:8">
      <c r="D3534" s="9" t="str">
        <f>IFERROR(LOOKUP(C3534,[1]Expense!$A:$A,[1]Expense!$B:$B),"")</f>
        <v/>
      </c>
      <c r="H3534" s="11"/>
    </row>
    <row r="3535" spans="4:8">
      <c r="D3535" s="9" t="str">
        <f>IFERROR(LOOKUP(C3535,[1]Expense!$A:$A,[1]Expense!$B:$B),"")</f>
        <v/>
      </c>
      <c r="H3535" s="11"/>
    </row>
    <row r="3536" spans="4:8">
      <c r="D3536" s="9" t="str">
        <f>IFERROR(LOOKUP(C3536,[1]Expense!$A:$A,[1]Expense!$B:$B),"")</f>
        <v/>
      </c>
      <c r="H3536" s="11"/>
    </row>
    <row r="3537" spans="4:8">
      <c r="D3537" s="9" t="str">
        <f>IFERROR(LOOKUP(C3537,[1]Expense!$A:$A,[1]Expense!$B:$B),"")</f>
        <v/>
      </c>
      <c r="H3537" s="11"/>
    </row>
    <row r="3538" spans="4:8">
      <c r="D3538" s="9" t="str">
        <f>IFERROR(LOOKUP(C3538,[1]Expense!$A:$A,[1]Expense!$B:$B),"")</f>
        <v/>
      </c>
      <c r="H3538" s="11"/>
    </row>
    <row r="3539" spans="4:8">
      <c r="D3539" s="9" t="str">
        <f>IFERROR(LOOKUP(C3539,[1]Expense!$A:$A,[1]Expense!$B:$B),"")</f>
        <v/>
      </c>
      <c r="H3539" s="11"/>
    </row>
    <row r="3540" spans="4:8">
      <c r="D3540" s="9" t="str">
        <f>IFERROR(LOOKUP(C3540,[1]Expense!$A:$A,[1]Expense!$B:$B),"")</f>
        <v/>
      </c>
      <c r="H3540" s="11"/>
    </row>
    <row r="3541" spans="4:8">
      <c r="D3541" s="9" t="str">
        <f>IFERROR(LOOKUP(C3541,[1]Expense!$A:$A,[1]Expense!$B:$B),"")</f>
        <v/>
      </c>
      <c r="H3541" s="11"/>
    </row>
    <row r="3542" spans="4:8">
      <c r="D3542" s="9" t="str">
        <f>IFERROR(LOOKUP(C3542,[1]Expense!$A:$A,[1]Expense!$B:$B),"")</f>
        <v/>
      </c>
      <c r="H3542" s="11"/>
    </row>
    <row r="3543" spans="4:8">
      <c r="D3543" s="9" t="str">
        <f>IFERROR(LOOKUP(C3543,[1]Expense!$A:$A,[1]Expense!$B:$B),"")</f>
        <v/>
      </c>
      <c r="H3543" s="11"/>
    </row>
    <row r="3544" spans="4:8">
      <c r="D3544" s="9" t="str">
        <f>IFERROR(LOOKUP(C3544,[1]Expense!$A:$A,[1]Expense!$B:$B),"")</f>
        <v/>
      </c>
      <c r="H3544" s="11"/>
    </row>
    <row r="3545" spans="4:8">
      <c r="D3545" s="9" t="str">
        <f>IFERROR(LOOKUP(C3545,[1]Expense!$A:$A,[1]Expense!$B:$B),"")</f>
        <v/>
      </c>
      <c r="H3545" s="11"/>
    </row>
    <row r="3546" spans="4:8">
      <c r="D3546" s="9" t="str">
        <f>IFERROR(LOOKUP(C3546,[1]Expense!$A:$A,[1]Expense!$B:$B),"")</f>
        <v/>
      </c>
      <c r="E3546" s="11"/>
      <c r="F3546" s="11"/>
      <c r="H3546" s="11"/>
    </row>
    <row r="3547" spans="4:8">
      <c r="D3547" s="9" t="str">
        <f>IFERROR(LOOKUP(C3547,[1]Expense!$A:$A,[1]Expense!$B:$B),"")</f>
        <v/>
      </c>
      <c r="H3547" s="11"/>
    </row>
    <row r="3548" spans="4:8">
      <c r="D3548" s="9" t="str">
        <f>IFERROR(LOOKUP(C3548,[1]Expense!$A:$A,[1]Expense!$B:$B),"")</f>
        <v/>
      </c>
      <c r="H3548" s="11"/>
    </row>
    <row r="3549" spans="4:8">
      <c r="D3549" s="9" t="str">
        <f>IFERROR(LOOKUP(C3549,[1]Expense!$A:$A,[1]Expense!$B:$B),"")</f>
        <v/>
      </c>
      <c r="H3549" s="11"/>
    </row>
    <row r="3550" spans="4:8">
      <c r="D3550" s="9" t="str">
        <f>IFERROR(LOOKUP(C3550,[1]Expense!$A:$A,[1]Expense!$B:$B),"")</f>
        <v/>
      </c>
      <c r="H3550" s="11"/>
    </row>
    <row r="3551" spans="4:8">
      <c r="D3551" s="9" t="str">
        <f>IFERROR(LOOKUP(C3551,[1]Expense!$A:$A,[1]Expense!$B:$B),"")</f>
        <v/>
      </c>
      <c r="H3551" s="11"/>
    </row>
    <row r="3552" spans="4:8">
      <c r="D3552" s="9" t="str">
        <f>IFERROR(LOOKUP(C3552,[1]Expense!$A:$A,[1]Expense!$B:$B),"")</f>
        <v/>
      </c>
      <c r="H3552" s="11"/>
    </row>
    <row r="3553" spans="4:8">
      <c r="D3553" s="9" t="str">
        <f>IFERROR(LOOKUP(C3553,[1]Expense!$A:$A,[1]Expense!$B:$B),"")</f>
        <v/>
      </c>
      <c r="H3553" s="11"/>
    </row>
    <row r="3554" spans="4:8">
      <c r="D3554" s="9" t="str">
        <f>IFERROR(LOOKUP(C3554,[1]Expense!$A:$A,[1]Expense!$B:$B),"")</f>
        <v/>
      </c>
      <c r="H3554" s="11"/>
    </row>
    <row r="3555" spans="4:8">
      <c r="D3555" s="9" t="str">
        <f>IFERROR(LOOKUP(C3555,[1]Expense!$A:$A,[1]Expense!$B:$B),"")</f>
        <v/>
      </c>
      <c r="H3555" s="11"/>
    </row>
    <row r="3556" spans="4:8">
      <c r="D3556" s="9" t="str">
        <f>IFERROR(LOOKUP(C3556,[1]Expense!$A:$A,[1]Expense!$B:$B),"")</f>
        <v/>
      </c>
      <c r="H3556" s="11"/>
    </row>
    <row r="3557" spans="4:8">
      <c r="D3557" s="9" t="str">
        <f>IFERROR(LOOKUP(C3557,[1]Expense!$A:$A,[1]Expense!$B:$B),"")</f>
        <v/>
      </c>
      <c r="H3557" s="11"/>
    </row>
    <row r="3558" spans="4:8">
      <c r="D3558" s="9" t="str">
        <f>IFERROR(LOOKUP(C3558,[1]Expense!$A:$A,[1]Expense!$B:$B),"")</f>
        <v/>
      </c>
      <c r="H3558" s="11"/>
    </row>
    <row r="3559" spans="4:8">
      <c r="D3559" s="9" t="str">
        <f>IFERROR(LOOKUP(C3559,[1]Expense!$A:$A,[1]Expense!$B:$B),"")</f>
        <v/>
      </c>
      <c r="H3559" s="11"/>
    </row>
    <row r="3560" spans="4:8">
      <c r="D3560" s="9" t="str">
        <f>IFERROR(LOOKUP(C3560,[1]Expense!$A:$A,[1]Expense!$B:$B),"")</f>
        <v/>
      </c>
      <c r="H3560" s="11"/>
    </row>
    <row r="3561" spans="4:8">
      <c r="D3561" s="9" t="str">
        <f>IFERROR(LOOKUP(C3561,[1]Expense!$A:$A,[1]Expense!$B:$B),"")</f>
        <v/>
      </c>
      <c r="H3561" s="11"/>
    </row>
    <row r="3562" spans="4:8">
      <c r="D3562" s="9" t="str">
        <f>IFERROR(LOOKUP(C3562,[1]Expense!$A:$A,[1]Expense!$B:$B),"")</f>
        <v/>
      </c>
      <c r="H3562" s="11"/>
    </row>
    <row r="3563" spans="4:8">
      <c r="D3563" s="9" t="str">
        <f>IFERROR(LOOKUP(C3563,[1]Expense!$A:$A,[1]Expense!$B:$B),"")</f>
        <v/>
      </c>
      <c r="H3563" s="11"/>
    </row>
    <row r="3564" spans="4:8">
      <c r="D3564" s="9" t="str">
        <f>IFERROR(LOOKUP(C3564,[1]Expense!$A:$A,[1]Expense!$B:$B),"")</f>
        <v/>
      </c>
      <c r="H3564" s="11"/>
    </row>
    <row r="3565" spans="4:8">
      <c r="D3565" s="9" t="str">
        <f>IFERROR(LOOKUP(C3565,[1]Expense!$A:$A,[1]Expense!$B:$B),"")</f>
        <v/>
      </c>
      <c r="H3565" s="11"/>
    </row>
    <row r="3566" spans="4:8">
      <c r="D3566" s="9" t="str">
        <f>IFERROR(LOOKUP(C3566,[1]Expense!$A:$A,[1]Expense!$B:$B),"")</f>
        <v/>
      </c>
      <c r="H3566" s="11"/>
    </row>
    <row r="3567" spans="4:8">
      <c r="D3567" s="9" t="str">
        <f>IFERROR(LOOKUP(C3567,[1]Expense!$A:$A,[1]Expense!$B:$B),"")</f>
        <v/>
      </c>
      <c r="H3567" s="11"/>
    </row>
    <row r="3568" spans="4:8">
      <c r="D3568" s="9" t="str">
        <f>IFERROR(LOOKUP(C3568,[1]Expense!$A:$A,[1]Expense!$B:$B),"")</f>
        <v/>
      </c>
      <c r="H3568" s="11"/>
    </row>
    <row r="3569" spans="4:8">
      <c r="D3569" s="9" t="str">
        <f>IFERROR(LOOKUP(C3569,[1]Expense!$A:$A,[1]Expense!$B:$B),"")</f>
        <v/>
      </c>
      <c r="H3569" s="11"/>
    </row>
    <row r="3570" spans="4:8">
      <c r="D3570" s="9" t="str">
        <f>IFERROR(LOOKUP(C3570,[1]Expense!$A:$A,[1]Expense!$B:$B),"")</f>
        <v/>
      </c>
      <c r="H3570" s="11"/>
    </row>
    <row r="3571" spans="4:8">
      <c r="D3571" s="9" t="str">
        <f>IFERROR(LOOKUP(C3571,[1]Expense!$A:$A,[1]Expense!$B:$B),"")</f>
        <v/>
      </c>
      <c r="H3571" s="11"/>
    </row>
    <row r="3572" spans="4:8">
      <c r="D3572" s="9" t="str">
        <f>IFERROR(LOOKUP(C3572,[1]Expense!$A:$A,[1]Expense!$B:$B),"")</f>
        <v/>
      </c>
      <c r="H3572" s="11"/>
    </row>
    <row r="3573" spans="4:8">
      <c r="D3573" s="9" t="str">
        <f>IFERROR(LOOKUP(C3573,[1]Expense!$A:$A,[1]Expense!$B:$B),"")</f>
        <v/>
      </c>
      <c r="H3573" s="11"/>
    </row>
    <row r="3574" spans="4:8">
      <c r="D3574" s="9" t="str">
        <f>IFERROR(LOOKUP(C3574,[1]Expense!$A:$A,[1]Expense!$B:$B),"")</f>
        <v/>
      </c>
      <c r="H3574" s="11"/>
    </row>
    <row r="3575" spans="4:8">
      <c r="D3575" s="9" t="str">
        <f>IFERROR(LOOKUP(C3575,[1]Expense!$A:$A,[1]Expense!$B:$B),"")</f>
        <v/>
      </c>
      <c r="H3575" s="11"/>
    </row>
    <row r="3576" spans="4:8">
      <c r="D3576" s="9" t="str">
        <f>IFERROR(LOOKUP(C3576,[1]Expense!$A:$A,[1]Expense!$B:$B),"")</f>
        <v/>
      </c>
      <c r="H3576" s="11"/>
    </row>
    <row r="3577" spans="4:8">
      <c r="D3577" s="9" t="str">
        <f>IFERROR(LOOKUP(C3577,[1]Expense!$A:$A,[1]Expense!$B:$B),"")</f>
        <v/>
      </c>
      <c r="H3577" s="11"/>
    </row>
    <row r="3578" spans="4:8">
      <c r="D3578" s="9" t="str">
        <f>IFERROR(LOOKUP(C3578,[1]Expense!$A:$A,[1]Expense!$B:$B),"")</f>
        <v/>
      </c>
      <c r="H3578" s="11"/>
    </row>
    <row r="3579" spans="4:8">
      <c r="D3579" s="9" t="str">
        <f>IFERROR(LOOKUP(C3579,[1]Expense!$A:$A,[1]Expense!$B:$B),"")</f>
        <v/>
      </c>
      <c r="H3579" s="11"/>
    </row>
    <row r="3580" spans="4:8">
      <c r="D3580" s="9" t="str">
        <f>IFERROR(LOOKUP(C3580,[1]Expense!$A:$A,[1]Expense!$B:$B),"")</f>
        <v/>
      </c>
      <c r="H3580" s="11"/>
    </row>
    <row r="3581" spans="4:8">
      <c r="D3581" s="9" t="str">
        <f>IFERROR(LOOKUP(C3581,[1]Expense!$A:$A,[1]Expense!$B:$B),"")</f>
        <v/>
      </c>
      <c r="H3581" s="11"/>
    </row>
    <row r="3582" spans="4:8">
      <c r="D3582" s="9" t="str">
        <f>IFERROR(LOOKUP(C3582,[1]Expense!$A:$A,[1]Expense!$B:$B),"")</f>
        <v/>
      </c>
      <c r="H3582" s="11"/>
    </row>
    <row r="3583" spans="4:8">
      <c r="D3583" s="9" t="str">
        <f>IFERROR(LOOKUP(C3583,[1]Expense!$A:$A,[1]Expense!$B:$B),"")</f>
        <v/>
      </c>
      <c r="H3583" s="11"/>
    </row>
    <row r="3584" spans="4:8">
      <c r="D3584" s="9" t="str">
        <f>IFERROR(LOOKUP(C3584,[1]Expense!$A:$A,[1]Expense!$B:$B),"")</f>
        <v/>
      </c>
      <c r="H3584" s="11"/>
    </row>
    <row r="3585" spans="4:8">
      <c r="D3585" s="9" t="str">
        <f>IFERROR(LOOKUP(C3585,[1]Expense!$A:$A,[1]Expense!$B:$B),"")</f>
        <v/>
      </c>
      <c r="H3585" s="11"/>
    </row>
    <row r="3586" spans="4:8">
      <c r="D3586" s="9" t="str">
        <f>IFERROR(LOOKUP(C3586,[1]Expense!$A:$A,[1]Expense!$B:$B),"")</f>
        <v/>
      </c>
      <c r="H3586" s="11"/>
    </row>
    <row r="3587" spans="4:8">
      <c r="D3587" s="9" t="str">
        <f>IFERROR(LOOKUP(C3587,[1]Expense!$A:$A,[1]Expense!$B:$B),"")</f>
        <v/>
      </c>
      <c r="H3587" s="11"/>
    </row>
    <row r="3588" spans="4:8">
      <c r="D3588" s="9" t="str">
        <f>IFERROR(LOOKUP(C3588,[1]Expense!$A:$A,[1]Expense!$B:$B),"")</f>
        <v/>
      </c>
      <c r="H3588" s="11"/>
    </row>
    <row r="3589" spans="4:8">
      <c r="D3589" s="9" t="str">
        <f>IFERROR(LOOKUP(C3589,[1]Expense!$A:$A,[1]Expense!$B:$B),"")</f>
        <v/>
      </c>
      <c r="H3589" s="11"/>
    </row>
    <row r="3590" spans="4:8">
      <c r="D3590" s="9" t="str">
        <f>IFERROR(LOOKUP(C3590,[1]Expense!$A:$A,[1]Expense!$B:$B),"")</f>
        <v/>
      </c>
      <c r="H3590" s="11"/>
    </row>
    <row r="3591" spans="4:8">
      <c r="D3591" s="9" t="str">
        <f>IFERROR(LOOKUP(C3591,[1]Expense!$A:$A,[1]Expense!$B:$B),"")</f>
        <v/>
      </c>
      <c r="G3591" s="22"/>
      <c r="H3591" s="11"/>
    </row>
    <row r="3592" spans="4:8">
      <c r="D3592" s="9" t="str">
        <f>IFERROR(LOOKUP(C3592,[1]Expense!$A:$A,[1]Expense!$B:$B),"")</f>
        <v/>
      </c>
      <c r="G3592" s="22"/>
      <c r="H3592" s="11"/>
    </row>
    <row r="3593" spans="4:8">
      <c r="D3593" s="9" t="str">
        <f>IFERROR(LOOKUP(C3593,[1]Expense!$A:$A,[1]Expense!$B:$B),"")</f>
        <v/>
      </c>
      <c r="G3593" s="22"/>
      <c r="H3593" s="11"/>
    </row>
    <row r="3594" spans="4:8">
      <c r="D3594" s="9" t="str">
        <f>IFERROR(LOOKUP(C3594,[1]Expense!$A:$A,[1]Expense!$B:$B),"")</f>
        <v/>
      </c>
      <c r="G3594" s="22"/>
      <c r="H3594" s="11"/>
    </row>
    <row r="3595" spans="4:8">
      <c r="D3595" s="9" t="str">
        <f>IFERROR(LOOKUP(C3595,[1]Expense!$A:$A,[1]Expense!$B:$B),"")</f>
        <v/>
      </c>
      <c r="G3595" s="22"/>
      <c r="H3595" s="11"/>
    </row>
    <row r="3596" spans="4:8">
      <c r="D3596" s="9" t="str">
        <f>IFERROR(LOOKUP(C3596,[1]Expense!$A:$A,[1]Expense!$B:$B),"")</f>
        <v/>
      </c>
      <c r="H3596" s="11"/>
    </row>
    <row r="3597" spans="4:8">
      <c r="D3597" s="9" t="str">
        <f>IFERROR(LOOKUP(C3597,[1]Expense!$A:$A,[1]Expense!$B:$B),"")</f>
        <v/>
      </c>
      <c r="H3597" s="11"/>
    </row>
    <row r="3598" spans="4:8">
      <c r="D3598" s="9" t="str">
        <f>IFERROR(LOOKUP(C3598,[1]Expense!$A:$A,[1]Expense!$B:$B),"")</f>
        <v/>
      </c>
      <c r="H3598" s="11"/>
    </row>
    <row r="3599" spans="4:8">
      <c r="D3599" s="9" t="str">
        <f>IFERROR(LOOKUP(C3599,[1]Expense!$A:$A,[1]Expense!$B:$B),"")</f>
        <v/>
      </c>
      <c r="E3599" s="11"/>
      <c r="F3599" s="11"/>
      <c r="H3599" s="11"/>
    </row>
    <row r="3600" spans="4:8">
      <c r="D3600" s="9" t="str">
        <f>IFERROR(LOOKUP(C3600,[1]Expense!$A:$A,[1]Expense!$B:$B),"")</f>
        <v/>
      </c>
      <c r="H3600" s="11"/>
    </row>
    <row r="3601" spans="4:8">
      <c r="D3601" s="9" t="str">
        <f>IFERROR(LOOKUP(C3601,[1]Expense!$A:$A,[1]Expense!$B:$B),"")</f>
        <v/>
      </c>
      <c r="H3601" s="11"/>
    </row>
    <row r="3602" spans="4:8">
      <c r="D3602" s="9" t="str">
        <f>IFERROR(LOOKUP(C3602,[1]Expense!$A:$A,[1]Expense!$B:$B),"")</f>
        <v/>
      </c>
      <c r="H3602" s="11"/>
    </row>
    <row r="3603" spans="4:8">
      <c r="D3603" s="9" t="str">
        <f>IFERROR(LOOKUP(C3603,[1]Expense!$A:$A,[1]Expense!$B:$B),"")</f>
        <v/>
      </c>
      <c r="H3603" s="11"/>
    </row>
    <row r="3604" spans="4:8">
      <c r="D3604" s="9" t="str">
        <f>IFERROR(LOOKUP(C3604,[1]Expense!$A:$A,[1]Expense!$B:$B),"")</f>
        <v/>
      </c>
      <c r="H3604" s="11"/>
    </row>
    <row r="3605" spans="4:8">
      <c r="D3605" s="9" t="str">
        <f>IFERROR(LOOKUP(C3605,[1]Expense!$A:$A,[1]Expense!$B:$B),"")</f>
        <v/>
      </c>
      <c r="E3605" s="11"/>
      <c r="F3605" s="11"/>
      <c r="H3605" s="11"/>
    </row>
    <row r="3606" spans="4:8">
      <c r="D3606" s="9" t="str">
        <f>IFERROR(LOOKUP(C3606,[1]Expense!$A:$A,[1]Expense!$B:$B),"")</f>
        <v/>
      </c>
      <c r="H3606" s="11"/>
    </row>
    <row r="3607" spans="4:8">
      <c r="D3607" s="9" t="str">
        <f>IFERROR(LOOKUP(C3607,[1]Expense!$A:$A,[1]Expense!$B:$B),"")</f>
        <v/>
      </c>
      <c r="H3607" s="11"/>
    </row>
    <row r="3608" spans="4:8">
      <c r="D3608" s="9" t="str">
        <f>IFERROR(LOOKUP(C3608,[1]Expense!$A:$A,[1]Expense!$B:$B),"")</f>
        <v/>
      </c>
      <c r="H3608" s="11"/>
    </row>
    <row r="3609" spans="4:8">
      <c r="D3609" s="9" t="str">
        <f>IFERROR(LOOKUP(C3609,[1]Expense!$A:$A,[1]Expense!$B:$B),"")</f>
        <v/>
      </c>
      <c r="H3609" s="11"/>
    </row>
    <row r="3610" spans="4:8">
      <c r="D3610" s="9" t="str">
        <f>IFERROR(LOOKUP(C3610,[1]Expense!$A:$A,[1]Expense!$B:$B),"")</f>
        <v/>
      </c>
      <c r="H3610" s="11"/>
    </row>
    <row r="3611" spans="4:8">
      <c r="D3611" s="9" t="str">
        <f>IFERROR(LOOKUP(C3611,[1]Expense!$A:$A,[1]Expense!$B:$B),"")</f>
        <v/>
      </c>
      <c r="H3611" s="11"/>
    </row>
    <row r="3612" spans="4:8">
      <c r="D3612" s="9" t="str">
        <f>IFERROR(LOOKUP(C3612,[1]Expense!$A:$A,[1]Expense!$B:$B),"")</f>
        <v/>
      </c>
      <c r="H3612" s="11"/>
    </row>
    <row r="3613" spans="4:8">
      <c r="D3613" s="9" t="str">
        <f>IFERROR(LOOKUP(C3613,[1]Expense!$A:$A,[1]Expense!$B:$B),"")</f>
        <v/>
      </c>
      <c r="H3613" s="11"/>
    </row>
    <row r="3614" spans="4:8">
      <c r="D3614" s="9" t="str">
        <f>IFERROR(LOOKUP(C3614,[1]Expense!$A:$A,[1]Expense!$B:$B),"")</f>
        <v/>
      </c>
      <c r="H3614" s="11"/>
    </row>
    <row r="3615" spans="4:8">
      <c r="D3615" s="9" t="str">
        <f>IFERROR(LOOKUP(C3615,[1]Expense!$A:$A,[1]Expense!$B:$B),"")</f>
        <v/>
      </c>
      <c r="H3615" s="11"/>
    </row>
    <row r="3616" spans="4:8">
      <c r="D3616" s="9" t="str">
        <f>IFERROR(LOOKUP(C3616,[1]Expense!$A:$A,[1]Expense!$B:$B),"")</f>
        <v/>
      </c>
      <c r="H3616" s="11"/>
    </row>
    <row r="3617" spans="4:8">
      <c r="D3617" s="9" t="str">
        <f>IFERROR(LOOKUP(C3617,[1]Expense!$A:$A,[1]Expense!$B:$B),"")</f>
        <v/>
      </c>
      <c r="H3617" s="11"/>
    </row>
    <row r="3618" spans="4:8">
      <c r="D3618" s="9" t="str">
        <f>IFERROR(LOOKUP(C3618,[1]Expense!$A:$A,[1]Expense!$B:$B),"")</f>
        <v/>
      </c>
      <c r="H3618" s="11"/>
    </row>
    <row r="3619" spans="4:8">
      <c r="D3619" s="9" t="str">
        <f>IFERROR(LOOKUP(C3619,[1]Expense!$A:$A,[1]Expense!$B:$B),"")</f>
        <v/>
      </c>
      <c r="H3619" s="11"/>
    </row>
    <row r="3620" spans="4:8">
      <c r="D3620" s="9" t="str">
        <f>IFERROR(LOOKUP(C3620,[1]Expense!$A:$A,[1]Expense!$B:$B),"")</f>
        <v/>
      </c>
      <c r="H3620" s="11"/>
    </row>
    <row r="3621" spans="4:8">
      <c r="D3621" s="9" t="str">
        <f>IFERROR(LOOKUP(C3621,[1]Expense!$A:$A,[1]Expense!$B:$B),"")</f>
        <v/>
      </c>
      <c r="H3621" s="11"/>
    </row>
    <row r="3622" spans="4:8">
      <c r="D3622" s="9" t="str">
        <f>IFERROR(LOOKUP(C3622,[1]Expense!$A:$A,[1]Expense!$B:$B),"")</f>
        <v/>
      </c>
      <c r="H3622" s="11"/>
    </row>
    <row r="3623" spans="4:8">
      <c r="D3623" s="9" t="str">
        <f>IFERROR(LOOKUP(C3623,[1]Expense!$A:$A,[1]Expense!$B:$B),"")</f>
        <v/>
      </c>
      <c r="H3623" s="11"/>
    </row>
    <row r="3624" spans="4:8">
      <c r="D3624" s="9" t="str">
        <f>IFERROR(LOOKUP(C3624,[1]Expense!$A:$A,[1]Expense!$B:$B),"")</f>
        <v/>
      </c>
      <c r="H3624" s="11"/>
    </row>
    <row r="3625" spans="4:8">
      <c r="D3625" s="9" t="str">
        <f>IFERROR(LOOKUP(C3625,[1]Expense!$A:$A,[1]Expense!$B:$B),"")</f>
        <v/>
      </c>
      <c r="H3625" s="11"/>
    </row>
    <row r="3626" spans="4:8">
      <c r="D3626" s="9" t="str">
        <f>IFERROR(LOOKUP(C3626,[1]Expense!$A:$A,[1]Expense!$B:$B),"")</f>
        <v/>
      </c>
      <c r="H3626" s="11"/>
    </row>
    <row r="3627" spans="4:8">
      <c r="D3627" s="9" t="str">
        <f>IFERROR(LOOKUP(C3627,[1]Expense!$A:$A,[1]Expense!$B:$B),"")</f>
        <v/>
      </c>
      <c r="H3627" s="11"/>
    </row>
    <row r="3628" spans="4:8">
      <c r="D3628" s="9" t="str">
        <f>IFERROR(LOOKUP(C3628,[1]Expense!$A:$A,[1]Expense!$B:$B),"")</f>
        <v/>
      </c>
      <c r="H3628" s="11"/>
    </row>
    <row r="3629" spans="4:8">
      <c r="D3629" s="9" t="str">
        <f>IFERROR(LOOKUP(C3629,[1]Expense!$A:$A,[1]Expense!$B:$B),"")</f>
        <v/>
      </c>
      <c r="H3629" s="11"/>
    </row>
    <row r="3630" spans="4:8">
      <c r="D3630" s="9" t="str">
        <f>IFERROR(LOOKUP(C3630,[1]Expense!$A:$A,[1]Expense!$B:$B),"")</f>
        <v/>
      </c>
      <c r="H3630" s="11"/>
    </row>
    <row r="3631" spans="4:8">
      <c r="D3631" s="9" t="str">
        <f>IFERROR(LOOKUP(C3631,[1]Expense!$A:$A,[1]Expense!$B:$B),"")</f>
        <v/>
      </c>
      <c r="H3631" s="11"/>
    </row>
    <row r="3632" spans="4:8">
      <c r="D3632" s="9" t="str">
        <f>IFERROR(LOOKUP(C3632,[1]Expense!$A:$A,[1]Expense!$B:$B),"")</f>
        <v/>
      </c>
      <c r="H3632" s="11"/>
    </row>
    <row r="3633" spans="4:8">
      <c r="D3633" s="9" t="str">
        <f>IFERROR(LOOKUP(C3633,[1]Expense!$A:$A,[1]Expense!$B:$B),"")</f>
        <v/>
      </c>
      <c r="H3633" s="11"/>
    </row>
    <row r="3634" spans="4:8">
      <c r="D3634" s="9" t="str">
        <f>IFERROR(LOOKUP(C3634,[1]Expense!$A:$A,[1]Expense!$B:$B),"")</f>
        <v/>
      </c>
      <c r="H3634" s="11"/>
    </row>
    <row r="3635" spans="4:8">
      <c r="D3635" s="9" t="str">
        <f>IFERROR(LOOKUP(C3635,[1]Expense!$A:$A,[1]Expense!$B:$B),"")</f>
        <v/>
      </c>
      <c r="H3635" s="11"/>
    </row>
    <row r="3636" spans="4:8">
      <c r="D3636" s="9" t="str">
        <f>IFERROR(LOOKUP(C3636,[1]Expense!$A:$A,[1]Expense!$B:$B),"")</f>
        <v/>
      </c>
      <c r="H3636" s="11"/>
    </row>
    <row r="3637" spans="4:8">
      <c r="D3637" s="9" t="str">
        <f>IFERROR(LOOKUP(C3637,[1]Expense!$A:$A,[1]Expense!$B:$B),"")</f>
        <v/>
      </c>
      <c r="H3637" s="11"/>
    </row>
    <row r="3638" spans="4:8">
      <c r="D3638" s="9" t="str">
        <f>IFERROR(LOOKUP(C3638,[1]Expense!$A:$A,[1]Expense!$B:$B),"")</f>
        <v/>
      </c>
      <c r="H3638" s="11"/>
    </row>
    <row r="3639" spans="4:8">
      <c r="D3639" s="9" t="str">
        <f>IFERROR(LOOKUP(C3639,[1]Expense!$A:$A,[1]Expense!$B:$B),"")</f>
        <v/>
      </c>
      <c r="H3639" s="11"/>
    </row>
    <row r="3640" spans="4:8">
      <c r="D3640" s="9" t="str">
        <f>IFERROR(LOOKUP(C3640,[1]Expense!$A:$A,[1]Expense!$B:$B),"")</f>
        <v/>
      </c>
      <c r="H3640" s="11"/>
    </row>
    <row r="3641" spans="4:8">
      <c r="D3641" s="9" t="str">
        <f>IFERROR(LOOKUP(C3641,[1]Expense!$A:$A,[1]Expense!$B:$B),"")</f>
        <v/>
      </c>
      <c r="G3641" s="22"/>
      <c r="H3641" s="11"/>
    </row>
    <row r="3642" spans="4:8">
      <c r="D3642" s="9" t="str">
        <f>IFERROR(LOOKUP(C3642,[1]Expense!$A:$A,[1]Expense!$B:$B),"")</f>
        <v/>
      </c>
      <c r="G3642" s="22"/>
      <c r="H3642" s="11"/>
    </row>
    <row r="3643" spans="4:8">
      <c r="D3643" s="9" t="str">
        <f>IFERROR(LOOKUP(C3643,[1]Expense!$A:$A,[1]Expense!$B:$B),"")</f>
        <v/>
      </c>
      <c r="G3643" s="22"/>
      <c r="H3643" s="11"/>
    </row>
    <row r="3644" spans="4:8">
      <c r="D3644" s="9" t="str">
        <f>IFERROR(LOOKUP(C3644,[1]Expense!$A:$A,[1]Expense!$B:$B),"")</f>
        <v/>
      </c>
      <c r="G3644" s="22"/>
      <c r="H3644" s="11"/>
    </row>
    <row r="3645" spans="4:8">
      <c r="D3645" s="9" t="str">
        <f>IFERROR(LOOKUP(C3645,[1]Expense!$A:$A,[1]Expense!$B:$B),"")</f>
        <v/>
      </c>
      <c r="G3645" s="22"/>
      <c r="H3645" s="11"/>
    </row>
    <row r="3646" spans="4:8">
      <c r="D3646" s="9" t="str">
        <f>IFERROR(LOOKUP(C3646,[1]Expense!$A:$A,[1]Expense!$B:$B),"")</f>
        <v/>
      </c>
      <c r="G3646" s="22"/>
      <c r="H3646" s="11"/>
    </row>
    <row r="3647" spans="4:8">
      <c r="D3647" s="9" t="str">
        <f>IFERROR(LOOKUP(C3647,[1]Expense!$A:$A,[1]Expense!$B:$B),"")</f>
        <v/>
      </c>
      <c r="E3647" s="11"/>
      <c r="F3647" s="11"/>
      <c r="H3647" s="11"/>
    </row>
    <row r="3648" spans="4:8">
      <c r="D3648" s="9" t="str">
        <f>IFERROR(LOOKUP(C3648,[1]Expense!$A:$A,[1]Expense!$B:$B),"")</f>
        <v/>
      </c>
      <c r="H3648" s="11"/>
    </row>
    <row r="3649" spans="4:8">
      <c r="D3649" s="9" t="str">
        <f>IFERROR(LOOKUP(C3649,[1]Expense!$A:$A,[1]Expense!$B:$B),"")</f>
        <v/>
      </c>
      <c r="H3649" s="11"/>
    </row>
    <row r="3650" spans="4:8">
      <c r="D3650" s="9" t="str">
        <f>IFERROR(LOOKUP(C3650,[1]Expense!$A:$A,[1]Expense!$B:$B),"")</f>
        <v/>
      </c>
      <c r="H3650" s="11"/>
    </row>
    <row r="3651" spans="4:8">
      <c r="D3651" s="9" t="str">
        <f>IFERROR(LOOKUP(C3651,[1]Expense!$A:$A,[1]Expense!$B:$B),"")</f>
        <v/>
      </c>
      <c r="H3651" s="11"/>
    </row>
    <row r="3652" spans="4:8">
      <c r="D3652" s="9" t="str">
        <f>IFERROR(LOOKUP(C3652,[1]Expense!$A:$A,[1]Expense!$B:$B),"")</f>
        <v/>
      </c>
      <c r="H3652" s="11"/>
    </row>
    <row r="3653" spans="4:8">
      <c r="D3653" s="9" t="str">
        <f>IFERROR(LOOKUP(C3653,[1]Expense!$A:$A,[1]Expense!$B:$B),"")</f>
        <v/>
      </c>
      <c r="H3653" s="11"/>
    </row>
    <row r="3654" spans="4:8">
      <c r="D3654" s="9" t="str">
        <f>IFERROR(LOOKUP(C3654,[1]Expense!$A:$A,[1]Expense!$B:$B),"")</f>
        <v/>
      </c>
      <c r="H3654" s="11"/>
    </row>
    <row r="3655" spans="4:8">
      <c r="D3655" s="9" t="str">
        <f>IFERROR(LOOKUP(C3655,[1]Expense!$A:$A,[1]Expense!$B:$B),"")</f>
        <v/>
      </c>
      <c r="H3655" s="11"/>
    </row>
    <row r="3656" spans="4:8">
      <c r="D3656" s="9" t="str">
        <f>IFERROR(LOOKUP(C3656,[1]Expense!$A:$A,[1]Expense!$B:$B),"")</f>
        <v/>
      </c>
      <c r="H3656" s="11"/>
    </row>
    <row r="3657" spans="4:8">
      <c r="D3657" s="9" t="str">
        <f>IFERROR(LOOKUP(C3657,[1]Expense!$A:$A,[1]Expense!$B:$B),"")</f>
        <v/>
      </c>
      <c r="H3657" s="11"/>
    </row>
    <row r="3658" spans="4:8">
      <c r="D3658" s="9" t="str">
        <f>IFERROR(LOOKUP(C3658,[1]Expense!$A:$A,[1]Expense!$B:$B),"")</f>
        <v/>
      </c>
      <c r="E3658" s="11"/>
      <c r="F3658" s="11"/>
      <c r="H3658" s="11"/>
    </row>
    <row r="3659" spans="4:8">
      <c r="D3659" s="9" t="str">
        <f>IFERROR(LOOKUP(C3659,[1]Expense!$A:$A,[1]Expense!$B:$B),"")</f>
        <v/>
      </c>
      <c r="H3659" s="11"/>
    </row>
    <row r="3660" spans="4:8">
      <c r="D3660" s="9" t="str">
        <f>IFERROR(LOOKUP(C3660,[1]Expense!$A:$A,[1]Expense!$B:$B),"")</f>
        <v/>
      </c>
      <c r="E3660" s="11"/>
      <c r="F3660" s="11"/>
      <c r="H3660" s="11"/>
    </row>
    <row r="3661" spans="4:8">
      <c r="D3661" s="9" t="str">
        <f>IFERROR(LOOKUP(C3661,[1]Expense!$A:$A,[1]Expense!$B:$B),"")</f>
        <v/>
      </c>
      <c r="H3661" s="11"/>
    </row>
    <row r="3662" spans="4:8">
      <c r="D3662" s="9" t="str">
        <f>IFERROR(LOOKUP(C3662,[1]Expense!$A:$A,[1]Expense!$B:$B),"")</f>
        <v/>
      </c>
      <c r="H3662" s="11"/>
    </row>
    <row r="3663" spans="4:8">
      <c r="D3663" s="9" t="str">
        <f>IFERROR(LOOKUP(C3663,[1]Expense!$A:$A,[1]Expense!$B:$B),"")</f>
        <v/>
      </c>
      <c r="H3663" s="11"/>
    </row>
    <row r="3664" spans="4:8">
      <c r="D3664" s="9" t="str">
        <f>IFERROR(LOOKUP(C3664,[1]Expense!$A:$A,[1]Expense!$B:$B),"")</f>
        <v/>
      </c>
      <c r="E3664" s="11"/>
      <c r="F3664" s="11"/>
      <c r="H3664" s="11"/>
    </row>
    <row r="3665" spans="4:8">
      <c r="D3665" s="9" t="str">
        <f>IFERROR(LOOKUP(C3665,[1]Expense!$A:$A,[1]Expense!$B:$B),"")</f>
        <v/>
      </c>
      <c r="E3665" s="11"/>
      <c r="F3665" s="11"/>
      <c r="H3665" s="11"/>
    </row>
    <row r="3666" spans="4:8">
      <c r="D3666" s="9" t="str">
        <f>IFERROR(LOOKUP(C3666,[1]Expense!$A:$A,[1]Expense!$B:$B),"")</f>
        <v/>
      </c>
      <c r="E3666" s="11"/>
      <c r="F3666" s="11"/>
      <c r="H3666" s="11"/>
    </row>
    <row r="3667" spans="4:8">
      <c r="D3667" s="9" t="str">
        <f>IFERROR(LOOKUP(C3667,[1]Expense!$A:$A,[1]Expense!$B:$B),"")</f>
        <v/>
      </c>
      <c r="H3667" s="11"/>
    </row>
    <row r="3668" spans="4:8">
      <c r="D3668" s="9" t="str">
        <f>IFERROR(LOOKUP(C3668,[1]Expense!$A:$A,[1]Expense!$B:$B),"")</f>
        <v/>
      </c>
      <c r="H3668" s="11"/>
    </row>
    <row r="3669" spans="4:8">
      <c r="D3669" s="9" t="str">
        <f>IFERROR(LOOKUP(C3669,[1]Expense!$A:$A,[1]Expense!$B:$B),"")</f>
        <v/>
      </c>
      <c r="H3669" s="11"/>
    </row>
    <row r="3670" spans="4:8">
      <c r="D3670" s="9" t="str">
        <f>IFERROR(LOOKUP(C3670,[1]Expense!$A:$A,[1]Expense!$B:$B),"")</f>
        <v/>
      </c>
      <c r="H3670" s="11"/>
    </row>
    <row r="3671" spans="4:8">
      <c r="D3671" s="9" t="str">
        <f>IFERROR(LOOKUP(C3671,[1]Expense!$A:$A,[1]Expense!$B:$B),"")</f>
        <v/>
      </c>
      <c r="H3671" s="11"/>
    </row>
    <row r="3672" spans="4:8">
      <c r="D3672" s="9" t="str">
        <f>IFERROR(LOOKUP(C3672,[1]Expense!$A:$A,[1]Expense!$B:$B),"")</f>
        <v/>
      </c>
      <c r="H3672" s="11"/>
    </row>
    <row r="3673" spans="4:8">
      <c r="D3673" s="9" t="str">
        <f>IFERROR(LOOKUP(C3673,[1]Expense!$A:$A,[1]Expense!$B:$B),"")</f>
        <v/>
      </c>
      <c r="H3673" s="11"/>
    </row>
    <row r="3674" spans="4:8">
      <c r="D3674" s="9" t="str">
        <f>IFERROR(LOOKUP(C3674,[1]Expense!$A:$A,[1]Expense!$B:$B),"")</f>
        <v/>
      </c>
      <c r="H3674" s="11"/>
    </row>
    <row r="3675" spans="4:8">
      <c r="D3675" s="9" t="str">
        <f>IFERROR(LOOKUP(C3675,[1]Expense!$A:$A,[1]Expense!$B:$B),"")</f>
        <v/>
      </c>
      <c r="H3675" s="11"/>
    </row>
    <row r="3676" spans="4:8">
      <c r="D3676" s="9" t="str">
        <f>IFERROR(LOOKUP(C3676,[1]Expense!$A:$A,[1]Expense!$B:$B),"")</f>
        <v/>
      </c>
      <c r="H3676" s="11"/>
    </row>
    <row r="3677" spans="4:8">
      <c r="D3677" s="9" t="str">
        <f>IFERROR(LOOKUP(C3677,[1]Expense!$A:$A,[1]Expense!$B:$B),"")</f>
        <v/>
      </c>
      <c r="H3677" s="11"/>
    </row>
    <row r="3678" spans="4:8">
      <c r="D3678" s="9" t="str">
        <f>IFERROR(LOOKUP(C3678,[1]Expense!$A:$A,[1]Expense!$B:$B),"")</f>
        <v/>
      </c>
      <c r="H3678" s="11"/>
    </row>
    <row r="3679" spans="4:8">
      <c r="D3679" s="9" t="str">
        <f>IFERROR(LOOKUP(C3679,[1]Expense!$A:$A,[1]Expense!$B:$B),"")</f>
        <v/>
      </c>
      <c r="H3679" s="11"/>
    </row>
    <row r="3680" spans="4:8">
      <c r="D3680" s="9" t="str">
        <f>IFERROR(LOOKUP(C3680,[1]Expense!$A:$A,[1]Expense!$B:$B),"")</f>
        <v/>
      </c>
      <c r="H3680" s="11"/>
    </row>
    <row r="3681" spans="4:8">
      <c r="D3681" s="9" t="str">
        <f>IFERROR(LOOKUP(C3681,[1]Expense!$A:$A,[1]Expense!$B:$B),"")</f>
        <v/>
      </c>
      <c r="H3681" s="11"/>
    </row>
    <row r="3682" spans="4:8">
      <c r="D3682" s="9" t="str">
        <f>IFERROR(LOOKUP(C3682,[1]Expense!$A:$A,[1]Expense!$B:$B),"")</f>
        <v/>
      </c>
      <c r="H3682" s="11"/>
    </row>
    <row r="3683" spans="4:8">
      <c r="D3683" s="9" t="str">
        <f>IFERROR(LOOKUP(C3683,[1]Expense!$A:$A,[1]Expense!$B:$B),"")</f>
        <v/>
      </c>
      <c r="H3683" s="11"/>
    </row>
    <row r="3684" spans="4:8">
      <c r="D3684" s="9" t="str">
        <f>IFERROR(LOOKUP(C3684,[1]Expense!$A:$A,[1]Expense!$B:$B),"")</f>
        <v/>
      </c>
      <c r="H3684" s="11"/>
    </row>
    <row r="3685" spans="4:8">
      <c r="D3685" s="9" t="str">
        <f>IFERROR(LOOKUP(C3685,[1]Expense!$A:$A,[1]Expense!$B:$B),"")</f>
        <v/>
      </c>
      <c r="H3685" s="11"/>
    </row>
    <row r="3686" spans="4:8">
      <c r="D3686" s="9" t="str">
        <f>IFERROR(LOOKUP(C3686,[1]Expense!$A:$A,[1]Expense!$B:$B),"")</f>
        <v/>
      </c>
      <c r="H3686" s="11"/>
    </row>
    <row r="3687" spans="4:8">
      <c r="D3687" s="9" t="str">
        <f>IFERROR(LOOKUP(C3687,[1]Expense!$A:$A,[1]Expense!$B:$B),"")</f>
        <v/>
      </c>
      <c r="H3687" s="11"/>
    </row>
    <row r="3688" spans="4:8">
      <c r="D3688" s="9" t="str">
        <f>IFERROR(LOOKUP(C3688,[1]Expense!$A:$A,[1]Expense!$B:$B),"")</f>
        <v/>
      </c>
      <c r="H3688" s="11"/>
    </row>
    <row r="3689" spans="4:8">
      <c r="D3689" s="9" t="str">
        <f>IFERROR(LOOKUP(C3689,[1]Expense!$A:$A,[1]Expense!$B:$B),"")</f>
        <v/>
      </c>
      <c r="H3689" s="11"/>
    </row>
    <row r="3690" spans="4:8">
      <c r="D3690" s="9" t="str">
        <f>IFERROR(LOOKUP(C3690,[1]Expense!$A:$A,[1]Expense!$B:$B),"")</f>
        <v/>
      </c>
      <c r="H3690" s="11"/>
    </row>
    <row r="3691" spans="4:8">
      <c r="D3691" s="9" t="str">
        <f>IFERROR(LOOKUP(C3691,[1]Expense!$A:$A,[1]Expense!$B:$B),"")</f>
        <v/>
      </c>
      <c r="H3691" s="11"/>
    </row>
    <row r="3692" spans="4:8">
      <c r="D3692" s="9" t="str">
        <f>IFERROR(LOOKUP(C3692,[1]Expense!$A:$A,[1]Expense!$B:$B),"")</f>
        <v/>
      </c>
      <c r="H3692" s="11"/>
    </row>
    <row r="3693" spans="4:8">
      <c r="D3693" s="9" t="str">
        <f>IFERROR(LOOKUP(C3693,[1]Expense!$A:$A,[1]Expense!$B:$B),"")</f>
        <v/>
      </c>
      <c r="H3693" s="11"/>
    </row>
    <row r="3694" spans="4:8">
      <c r="D3694" s="9" t="str">
        <f>IFERROR(LOOKUP(C3694,[1]Expense!$A:$A,[1]Expense!$B:$B),"")</f>
        <v/>
      </c>
      <c r="H3694" s="11"/>
    </row>
    <row r="3695" spans="4:8">
      <c r="D3695" s="9" t="str">
        <f>IFERROR(LOOKUP(C3695,[1]Expense!$A:$A,[1]Expense!$B:$B),"")</f>
        <v/>
      </c>
      <c r="H3695" s="11"/>
    </row>
    <row r="3696" spans="4:8">
      <c r="D3696" s="9" t="str">
        <f>IFERROR(LOOKUP(C3696,[1]Expense!$A:$A,[1]Expense!$B:$B),"")</f>
        <v/>
      </c>
      <c r="H3696" s="11"/>
    </row>
    <row r="3697" spans="4:8">
      <c r="D3697" s="9" t="str">
        <f>IFERROR(LOOKUP(C3697,[1]Expense!$A:$A,[1]Expense!$B:$B),"")</f>
        <v/>
      </c>
      <c r="H3697" s="11"/>
    </row>
    <row r="3698" spans="4:8">
      <c r="D3698" s="9" t="str">
        <f>IFERROR(LOOKUP(C3698,[1]Expense!$A:$A,[1]Expense!$B:$B),"")</f>
        <v/>
      </c>
      <c r="H3698" s="11"/>
    </row>
    <row r="3699" spans="4:8">
      <c r="D3699" s="9" t="str">
        <f>IFERROR(LOOKUP(C3699,[1]Expense!$A:$A,[1]Expense!$B:$B),"")</f>
        <v/>
      </c>
      <c r="H3699" s="11"/>
    </row>
    <row r="3700" spans="4:8">
      <c r="D3700" s="9" t="str">
        <f>IFERROR(LOOKUP(C3700,[1]Expense!$A:$A,[1]Expense!$B:$B),"")</f>
        <v/>
      </c>
      <c r="H3700" s="11"/>
    </row>
    <row r="3701" spans="4:8">
      <c r="D3701" s="9" t="str">
        <f>IFERROR(LOOKUP(C3701,[1]Expense!$A:$A,[1]Expense!$B:$B),"")</f>
        <v/>
      </c>
      <c r="H3701" s="11"/>
    </row>
    <row r="3702" spans="4:8">
      <c r="D3702" s="9" t="str">
        <f>IFERROR(LOOKUP(C3702,[1]Expense!$A:$A,[1]Expense!$B:$B),"")</f>
        <v/>
      </c>
      <c r="H3702" s="11"/>
    </row>
    <row r="3703" spans="4:8">
      <c r="D3703" s="9" t="str">
        <f>IFERROR(LOOKUP(C3703,[1]Expense!$A:$A,[1]Expense!$B:$B),"")</f>
        <v/>
      </c>
      <c r="H3703" s="11"/>
    </row>
    <row r="3704" spans="4:8">
      <c r="D3704" s="9" t="str">
        <f>IFERROR(LOOKUP(C3704,[1]Expense!$A:$A,[1]Expense!$B:$B),"")</f>
        <v/>
      </c>
      <c r="H3704" s="11"/>
    </row>
    <row r="3705" spans="4:8">
      <c r="D3705" s="9" t="str">
        <f>IFERROR(LOOKUP(C3705,[1]Expense!$A:$A,[1]Expense!$B:$B),"")</f>
        <v/>
      </c>
      <c r="H3705" s="11"/>
    </row>
    <row r="3706" spans="4:8">
      <c r="D3706" s="9" t="str">
        <f>IFERROR(LOOKUP(C3706,[1]Expense!$A:$A,[1]Expense!$B:$B),"")</f>
        <v/>
      </c>
      <c r="H3706" s="11"/>
    </row>
    <row r="3707" spans="4:8">
      <c r="D3707" s="9" t="str">
        <f>IFERROR(LOOKUP(C3707,[1]Expense!$A:$A,[1]Expense!$B:$B),"")</f>
        <v/>
      </c>
      <c r="E3707" s="11"/>
      <c r="F3707" s="11"/>
      <c r="H3707" s="11"/>
    </row>
    <row r="3708" spans="4:8">
      <c r="D3708" s="9" t="str">
        <f>IFERROR(LOOKUP(C3708,[1]Expense!$A:$A,[1]Expense!$B:$B),"")</f>
        <v/>
      </c>
      <c r="H3708" s="11"/>
    </row>
    <row r="3709" spans="4:8">
      <c r="D3709" s="9" t="str">
        <f>IFERROR(LOOKUP(C3709,[1]Expense!$A:$A,[1]Expense!$B:$B),"")</f>
        <v/>
      </c>
      <c r="H3709" s="11"/>
    </row>
    <row r="3710" spans="4:8">
      <c r="D3710" s="9" t="str">
        <f>IFERROR(LOOKUP(C3710,[1]Expense!$A:$A,[1]Expense!$B:$B),"")</f>
        <v/>
      </c>
      <c r="H3710" s="11"/>
    </row>
    <row r="3711" spans="4:8">
      <c r="D3711" s="9" t="str">
        <f>IFERROR(LOOKUP(C3711,[1]Expense!$A:$A,[1]Expense!$B:$B),"")</f>
        <v/>
      </c>
      <c r="E3711" s="11"/>
      <c r="F3711" s="11"/>
      <c r="H3711" s="11"/>
    </row>
    <row r="3712" spans="4:8">
      <c r="D3712" s="9" t="str">
        <f>IFERROR(LOOKUP(C3712,[1]Expense!$A:$A,[1]Expense!$B:$B),"")</f>
        <v/>
      </c>
      <c r="E3712" s="11"/>
      <c r="F3712" s="11"/>
      <c r="H3712" s="11"/>
    </row>
    <row r="3713" spans="4:8">
      <c r="D3713" s="9" t="str">
        <f>IFERROR(LOOKUP(C3713,[1]Expense!$A:$A,[1]Expense!$B:$B),"")</f>
        <v/>
      </c>
      <c r="E3713" s="11"/>
      <c r="F3713" s="11"/>
      <c r="H3713" s="11"/>
    </row>
    <row r="3714" spans="4:8">
      <c r="D3714" s="9" t="str">
        <f>IFERROR(LOOKUP(C3714,[1]Expense!$A:$A,[1]Expense!$B:$B),"")</f>
        <v/>
      </c>
      <c r="E3714" s="11"/>
      <c r="F3714" s="11"/>
      <c r="H3714" s="11"/>
    </row>
    <row r="3715" spans="4:8">
      <c r="D3715" s="9" t="str">
        <f>IFERROR(LOOKUP(C3715,[1]Expense!$A:$A,[1]Expense!$B:$B),"")</f>
        <v/>
      </c>
      <c r="H3715" s="11"/>
    </row>
    <row r="3716" spans="4:8">
      <c r="D3716" s="9" t="str">
        <f>IFERROR(LOOKUP(C3716,[1]Expense!$A:$A,[1]Expense!$B:$B),"")</f>
        <v/>
      </c>
      <c r="H3716" s="11"/>
    </row>
    <row r="3717" spans="4:8">
      <c r="D3717" s="9" t="str">
        <f>IFERROR(LOOKUP(C3717,[1]Expense!$A:$A,[1]Expense!$B:$B),"")</f>
        <v/>
      </c>
      <c r="H3717" s="11"/>
    </row>
    <row r="3718" spans="4:8">
      <c r="D3718" s="9" t="str">
        <f>IFERROR(LOOKUP(C3718,[1]Expense!$A:$A,[1]Expense!$B:$B),"")</f>
        <v/>
      </c>
      <c r="E3718" s="11"/>
      <c r="F3718" s="11"/>
      <c r="H3718" s="11"/>
    </row>
    <row r="3719" spans="4:8">
      <c r="D3719" s="9" t="str">
        <f>IFERROR(LOOKUP(C3719,[1]Expense!$A:$A,[1]Expense!$B:$B),"")</f>
        <v/>
      </c>
      <c r="H3719" s="11"/>
    </row>
    <row r="3720" spans="4:8">
      <c r="D3720" s="9" t="str">
        <f>IFERROR(LOOKUP(C3720,[1]Expense!$A:$A,[1]Expense!$B:$B),"")</f>
        <v/>
      </c>
      <c r="H3720" s="11"/>
    </row>
    <row r="3721" spans="4:8">
      <c r="D3721" s="9" t="str">
        <f>IFERROR(LOOKUP(C3721,[1]Expense!$A:$A,[1]Expense!$B:$B),"")</f>
        <v/>
      </c>
      <c r="H3721" s="11"/>
    </row>
    <row r="3722" spans="4:8">
      <c r="D3722" s="9" t="str">
        <f>IFERROR(LOOKUP(C3722,[1]Expense!$A:$A,[1]Expense!$B:$B),"")</f>
        <v/>
      </c>
      <c r="H3722" s="11"/>
    </row>
    <row r="3723" spans="4:8">
      <c r="D3723" s="9" t="str">
        <f>IFERROR(LOOKUP(C3723,[1]Expense!$A:$A,[1]Expense!$B:$B),"")</f>
        <v/>
      </c>
      <c r="H3723" s="11"/>
    </row>
    <row r="3724" spans="4:8">
      <c r="D3724" s="9" t="str">
        <f>IFERROR(LOOKUP(C3724,[1]Expense!$A:$A,[1]Expense!$B:$B),"")</f>
        <v/>
      </c>
      <c r="H3724" s="11"/>
    </row>
    <row r="3725" spans="4:8">
      <c r="D3725" s="9" t="str">
        <f>IFERROR(LOOKUP(C3725,[1]Expense!$A:$A,[1]Expense!$B:$B),"")</f>
        <v/>
      </c>
      <c r="H3725" s="11"/>
    </row>
    <row r="3726" spans="4:8">
      <c r="D3726" s="9" t="str">
        <f>IFERROR(LOOKUP(C3726,[1]Expense!$A:$A,[1]Expense!$B:$B),"")</f>
        <v/>
      </c>
      <c r="H3726" s="11"/>
    </row>
    <row r="3727" spans="4:8">
      <c r="D3727" s="9" t="str">
        <f>IFERROR(LOOKUP(C3727,[1]Expense!$A:$A,[1]Expense!$B:$B),"")</f>
        <v/>
      </c>
      <c r="H3727" s="11"/>
    </row>
    <row r="3728" spans="4:8">
      <c r="D3728" s="9" t="str">
        <f>IFERROR(LOOKUP(C3728,[1]Expense!$A:$A,[1]Expense!$B:$B),"")</f>
        <v/>
      </c>
      <c r="H3728" s="11"/>
    </row>
    <row r="3729" spans="4:8">
      <c r="D3729" s="9" t="str">
        <f>IFERROR(LOOKUP(C3729,[1]Expense!$A:$A,[1]Expense!$B:$B),"")</f>
        <v/>
      </c>
      <c r="H3729" s="11"/>
    </row>
    <row r="3730" spans="4:8">
      <c r="D3730" s="9" t="str">
        <f>IFERROR(LOOKUP(C3730,[1]Expense!$A:$A,[1]Expense!$B:$B),"")</f>
        <v/>
      </c>
      <c r="H3730" s="11"/>
    </row>
    <row r="3731" spans="4:8">
      <c r="D3731" s="9" t="str">
        <f>IFERROR(LOOKUP(C3731,[1]Expense!$A:$A,[1]Expense!$B:$B),"")</f>
        <v/>
      </c>
      <c r="H3731" s="11"/>
    </row>
    <row r="3732" spans="4:8">
      <c r="D3732" s="9" t="str">
        <f>IFERROR(LOOKUP(C3732,[1]Expense!$A:$A,[1]Expense!$B:$B),"")</f>
        <v/>
      </c>
      <c r="H3732" s="11"/>
    </row>
    <row r="3733" spans="4:8">
      <c r="D3733" s="9" t="str">
        <f>IFERROR(LOOKUP(C3733,[1]Expense!$A:$A,[1]Expense!$B:$B),"")</f>
        <v/>
      </c>
      <c r="H3733" s="11"/>
    </row>
    <row r="3734" spans="4:8">
      <c r="D3734" s="9" t="str">
        <f>IFERROR(LOOKUP(C3734,[1]Expense!$A:$A,[1]Expense!$B:$B),"")</f>
        <v/>
      </c>
      <c r="H3734" s="11"/>
    </row>
    <row r="3735" spans="4:8">
      <c r="D3735" s="9" t="str">
        <f>IFERROR(LOOKUP(C3735,[1]Expense!$A:$A,[1]Expense!$B:$B),"")</f>
        <v/>
      </c>
      <c r="H3735" s="11"/>
    </row>
    <row r="3736" spans="4:8">
      <c r="D3736" s="9" t="str">
        <f>IFERROR(LOOKUP(C3736,[1]Expense!$A:$A,[1]Expense!$B:$B),"")</f>
        <v/>
      </c>
      <c r="H3736" s="11"/>
    </row>
    <row r="3737" spans="4:8">
      <c r="D3737" s="9" t="str">
        <f>IFERROR(LOOKUP(C3737,[1]Expense!$A:$A,[1]Expense!$B:$B),"")</f>
        <v/>
      </c>
      <c r="H3737" s="11"/>
    </row>
    <row r="3738" spans="4:8">
      <c r="D3738" s="9" t="str">
        <f>IFERROR(LOOKUP(C3738,[1]Expense!$A:$A,[1]Expense!$B:$B),"")</f>
        <v/>
      </c>
      <c r="H3738" s="11"/>
    </row>
    <row r="3739" spans="4:8">
      <c r="D3739" s="9" t="str">
        <f>IFERROR(LOOKUP(C3739,[1]Expense!$A:$A,[1]Expense!$B:$B),"")</f>
        <v/>
      </c>
      <c r="H3739" s="11"/>
    </row>
    <row r="3740" spans="4:8">
      <c r="D3740" s="9" t="str">
        <f>IFERROR(LOOKUP(C3740,[1]Expense!$A:$A,[1]Expense!$B:$B),"")</f>
        <v/>
      </c>
      <c r="H3740" s="11"/>
    </row>
    <row r="3741" spans="4:8">
      <c r="D3741" s="9" t="str">
        <f>IFERROR(LOOKUP(C3741,[1]Expense!$A:$A,[1]Expense!$B:$B),"")</f>
        <v/>
      </c>
      <c r="H3741" s="11"/>
    </row>
    <row r="3742" spans="4:8">
      <c r="D3742" s="9" t="str">
        <f>IFERROR(LOOKUP(C3742,[1]Expense!$A:$A,[1]Expense!$B:$B),"")</f>
        <v/>
      </c>
      <c r="H3742" s="11"/>
    </row>
    <row r="3743" spans="4:8">
      <c r="D3743" s="9" t="str">
        <f>IFERROR(LOOKUP(C3743,[1]Expense!$A:$A,[1]Expense!$B:$B),"")</f>
        <v/>
      </c>
      <c r="H3743" s="11"/>
    </row>
    <row r="3744" spans="4:8">
      <c r="D3744" s="9" t="str">
        <f>IFERROR(LOOKUP(C3744,[1]Expense!$A:$A,[1]Expense!$B:$B),"")</f>
        <v/>
      </c>
      <c r="H3744" s="11"/>
    </row>
    <row r="3745" spans="4:8">
      <c r="D3745" s="9" t="str">
        <f>IFERROR(LOOKUP(C3745,[1]Expense!$A:$A,[1]Expense!$B:$B),"")</f>
        <v/>
      </c>
      <c r="H3745" s="11"/>
    </row>
    <row r="3746" spans="4:8">
      <c r="D3746" s="9" t="str">
        <f>IFERROR(LOOKUP(C3746,[1]Expense!$A:$A,[1]Expense!$B:$B),"")</f>
        <v/>
      </c>
      <c r="H3746" s="11"/>
    </row>
    <row r="3747" spans="4:8">
      <c r="D3747" s="9" t="str">
        <f>IFERROR(LOOKUP(C3747,[1]Expense!$A:$A,[1]Expense!$B:$B),"")</f>
        <v/>
      </c>
      <c r="H3747" s="11"/>
    </row>
    <row r="3748" spans="4:8">
      <c r="D3748" s="9" t="str">
        <f>IFERROR(LOOKUP(C3748,[1]Expense!$A:$A,[1]Expense!$B:$B),"")</f>
        <v/>
      </c>
      <c r="H3748" s="11"/>
    </row>
    <row r="3749" spans="4:8">
      <c r="D3749" s="9" t="str">
        <f>IFERROR(LOOKUP(C3749,[1]Expense!$A:$A,[1]Expense!$B:$B),"")</f>
        <v/>
      </c>
      <c r="H3749" s="11"/>
    </row>
    <row r="3750" spans="4:8">
      <c r="D3750" s="9" t="str">
        <f>IFERROR(LOOKUP(C3750,[1]Expense!$A:$A,[1]Expense!$B:$B),"")</f>
        <v/>
      </c>
      <c r="H3750" s="11"/>
    </row>
    <row r="3751" spans="4:8">
      <c r="D3751" s="9" t="str">
        <f>IFERROR(LOOKUP(C3751,[1]Expense!$A:$A,[1]Expense!$B:$B),"")</f>
        <v/>
      </c>
      <c r="H3751" s="11"/>
    </row>
    <row r="3752" spans="4:8">
      <c r="D3752" s="9" t="str">
        <f>IFERROR(LOOKUP(C3752,[1]Expense!$A:$A,[1]Expense!$B:$B),"")</f>
        <v/>
      </c>
      <c r="H3752" s="11"/>
    </row>
    <row r="3753" spans="4:8">
      <c r="D3753" s="9" t="str">
        <f>IFERROR(LOOKUP(C3753,[1]Expense!$A:$A,[1]Expense!$B:$B),"")</f>
        <v/>
      </c>
      <c r="H3753" s="11"/>
    </row>
    <row r="3754" spans="4:8">
      <c r="D3754" s="9" t="str">
        <f>IFERROR(LOOKUP(C3754,[1]Expense!$A:$A,[1]Expense!$B:$B),"")</f>
        <v/>
      </c>
      <c r="H3754" s="11"/>
    </row>
    <row r="3755" spans="4:8">
      <c r="D3755" s="9" t="str">
        <f>IFERROR(LOOKUP(C3755,[1]Expense!$A:$A,[1]Expense!$B:$B),"")</f>
        <v/>
      </c>
      <c r="H3755" s="11"/>
    </row>
    <row r="3756" spans="4:8">
      <c r="D3756" s="9" t="str">
        <f>IFERROR(LOOKUP(C3756,[1]Expense!$A:$A,[1]Expense!$B:$B),"")</f>
        <v/>
      </c>
      <c r="H3756" s="11"/>
    </row>
    <row r="3757" spans="4:8">
      <c r="D3757" s="9" t="str">
        <f>IFERROR(LOOKUP(C3757,[1]Expense!$A:$A,[1]Expense!$B:$B),"")</f>
        <v/>
      </c>
      <c r="H3757" s="11"/>
    </row>
    <row r="3758" spans="4:8">
      <c r="D3758" s="9" t="str">
        <f>IFERROR(LOOKUP(C3758,[1]Expense!$A:$A,[1]Expense!$B:$B),"")</f>
        <v/>
      </c>
      <c r="H3758" s="11"/>
    </row>
    <row r="3759" spans="4:8">
      <c r="D3759" s="9" t="str">
        <f>IFERROR(LOOKUP(C3759,[1]Expense!$A:$A,[1]Expense!$B:$B),"")</f>
        <v/>
      </c>
      <c r="H3759" s="11"/>
    </row>
    <row r="3760" spans="4:8">
      <c r="D3760" s="9" t="str">
        <f>IFERROR(LOOKUP(C3760,[1]Expense!$A:$A,[1]Expense!$B:$B),"")</f>
        <v/>
      </c>
      <c r="H3760" s="11"/>
    </row>
    <row r="3761" spans="4:8">
      <c r="D3761" s="9" t="str">
        <f>IFERROR(LOOKUP(C3761,[1]Expense!$A:$A,[1]Expense!$B:$B),"")</f>
        <v/>
      </c>
      <c r="H3761" s="11"/>
    </row>
    <row r="3762" spans="4:8">
      <c r="D3762" s="9" t="str">
        <f>IFERROR(LOOKUP(C3762,[1]Expense!$A:$A,[1]Expense!$B:$B),"")</f>
        <v/>
      </c>
      <c r="H3762" s="11"/>
    </row>
    <row r="3763" spans="4:8">
      <c r="D3763" s="9" t="str">
        <f>IFERROR(LOOKUP(C3763,[1]Expense!$A:$A,[1]Expense!$B:$B),"")</f>
        <v/>
      </c>
      <c r="H3763" s="11"/>
    </row>
    <row r="3764" spans="4:8">
      <c r="D3764" s="9" t="str">
        <f>IFERROR(LOOKUP(C3764,[1]Expense!$A:$A,[1]Expense!$B:$B),"")</f>
        <v/>
      </c>
      <c r="E3764" s="11"/>
      <c r="F3764" s="11"/>
      <c r="H3764" s="11"/>
    </row>
    <row r="3765" spans="4:8">
      <c r="D3765" s="9" t="str">
        <f>IFERROR(LOOKUP(C3765,[1]Expense!$A:$A,[1]Expense!$B:$B),"")</f>
        <v/>
      </c>
      <c r="E3765" s="11"/>
      <c r="F3765" s="11"/>
      <c r="H3765" s="11"/>
    </row>
    <row r="3766" spans="4:8">
      <c r="D3766" s="9" t="str">
        <f>IFERROR(LOOKUP(C3766,[1]Expense!$A:$A,[1]Expense!$B:$B),"")</f>
        <v/>
      </c>
      <c r="E3766" s="11"/>
      <c r="F3766" s="11"/>
      <c r="H3766" s="11"/>
    </row>
    <row r="3767" spans="4:8">
      <c r="D3767" s="9" t="str">
        <f>IFERROR(LOOKUP(C3767,[1]Expense!$A:$A,[1]Expense!$B:$B),"")</f>
        <v/>
      </c>
      <c r="E3767" s="11"/>
      <c r="F3767" s="11"/>
      <c r="H3767" s="11"/>
    </row>
    <row r="3768" spans="4:8">
      <c r="D3768" s="9" t="str">
        <f>IFERROR(LOOKUP(C3768,[1]Expense!$A:$A,[1]Expense!$B:$B),"")</f>
        <v/>
      </c>
      <c r="H3768" s="11"/>
    </row>
    <row r="3769" spans="4:8">
      <c r="D3769" s="9" t="str">
        <f>IFERROR(LOOKUP(C3769,[1]Expense!$A:$A,[1]Expense!$B:$B),"")</f>
        <v/>
      </c>
      <c r="E3769" s="11"/>
      <c r="F3769" s="11"/>
      <c r="H3769" s="11"/>
    </row>
    <row r="3770" spans="4:8">
      <c r="D3770" s="9" t="str">
        <f>IFERROR(LOOKUP(C3770,[1]Expense!$A:$A,[1]Expense!$B:$B),"")</f>
        <v/>
      </c>
    </row>
    <row r="3771" spans="4:8">
      <c r="D3771" s="9" t="str">
        <f>IFERROR(LOOKUP(C3771,[1]Expense!$A:$A,[1]Expense!$B:$B),"")</f>
        <v/>
      </c>
    </row>
    <row r="3772" spans="4:8">
      <c r="D3772" s="9" t="str">
        <f>IFERROR(LOOKUP(C3772,[1]Expense!$A:$A,[1]Expense!$B:$B),"")</f>
        <v/>
      </c>
    </row>
    <row r="3773" spans="4:8">
      <c r="D3773" s="9" t="str">
        <f>IFERROR(LOOKUP(C3773,[1]Expense!$A:$A,[1]Expense!$B:$B),"")</f>
        <v/>
      </c>
    </row>
    <row r="3774" spans="4:8">
      <c r="D3774" s="9" t="str">
        <f>IFERROR(LOOKUP(C3774,[1]Expense!$A:$A,[1]Expense!$B:$B),"")</f>
        <v/>
      </c>
    </row>
    <row r="3775" spans="4:8">
      <c r="D3775" s="9" t="str">
        <f>IFERROR(LOOKUP(C3775,[1]Expense!$A:$A,[1]Expense!$B:$B),"")</f>
        <v/>
      </c>
    </row>
    <row r="3776" spans="4:8">
      <c r="D3776" s="9" t="str">
        <f>IFERROR(LOOKUP(C3776,[1]Expense!$A:$A,[1]Expense!$B:$B),"")</f>
        <v/>
      </c>
    </row>
    <row r="3777" spans="4:4">
      <c r="D3777" s="9" t="str">
        <f>IFERROR(LOOKUP(C3777,[1]Expense!$A:$A,[1]Expense!$B:$B),"")</f>
        <v/>
      </c>
    </row>
    <row r="3778" spans="4:4">
      <c r="D3778" s="9" t="str">
        <f>IFERROR(LOOKUP(C3778,[1]Expense!$A:$A,[1]Expense!$B:$B),"")</f>
        <v/>
      </c>
    </row>
    <row r="3779" spans="4:4">
      <c r="D3779" s="9" t="str">
        <f>IFERROR(LOOKUP(C3779,[1]Expense!$A:$A,[1]Expense!$B:$B),"")</f>
        <v/>
      </c>
    </row>
    <row r="3780" spans="4:4">
      <c r="D3780" s="9" t="str">
        <f>IFERROR(LOOKUP(C3780,[1]Expense!$A:$A,[1]Expense!$B:$B),"")</f>
        <v/>
      </c>
    </row>
    <row r="3781" spans="4:4">
      <c r="D3781" s="9" t="str">
        <f>IFERROR(LOOKUP(C3781,[1]Expense!$A:$A,[1]Expense!$B:$B),"")</f>
        <v/>
      </c>
    </row>
    <row r="3782" spans="4:4">
      <c r="D3782" s="9" t="str">
        <f>IFERROR(LOOKUP(C3782,[1]Expense!$A:$A,[1]Expense!$B:$B),"")</f>
        <v/>
      </c>
    </row>
    <row r="3783" spans="4:4">
      <c r="D3783" s="9" t="str">
        <f>IFERROR(LOOKUP(C3783,[1]Expense!$A:$A,[1]Expense!$B:$B),"")</f>
        <v/>
      </c>
    </row>
    <row r="3784" spans="4:4">
      <c r="D3784" s="9" t="str">
        <f>IFERROR(LOOKUP(C3784,[1]Expense!$A:$A,[1]Expense!$B:$B),"")</f>
        <v/>
      </c>
    </row>
    <row r="3785" spans="4:4">
      <c r="D3785" s="9" t="str">
        <f>IFERROR(LOOKUP(C3785,[1]Expense!$A:$A,[1]Expense!$B:$B),"")</f>
        <v/>
      </c>
    </row>
    <row r="3786" spans="4:4">
      <c r="D3786" s="9" t="str">
        <f>IFERROR(LOOKUP(C3786,[1]Expense!$A:$A,[1]Expense!$B:$B),"")</f>
        <v/>
      </c>
    </row>
    <row r="3787" spans="4:4">
      <c r="D3787" s="9" t="str">
        <f>IFERROR(LOOKUP(C3787,[1]Expense!$A:$A,[1]Expense!$B:$B),"")</f>
        <v/>
      </c>
    </row>
    <row r="3788" spans="4:4">
      <c r="D3788" s="9" t="str">
        <f>IFERROR(LOOKUP(C3788,[1]Expense!$A:$A,[1]Expense!$B:$B),"")</f>
        <v/>
      </c>
    </row>
    <row r="3789" spans="4:4">
      <c r="D3789" s="9" t="str">
        <f>IFERROR(LOOKUP(C3789,[1]Expense!$A:$A,[1]Expense!$B:$B),"")</f>
        <v/>
      </c>
    </row>
    <row r="3790" spans="4:4">
      <c r="D3790" s="9" t="str">
        <f>IFERROR(LOOKUP(C3790,[1]Expense!$A:$A,[1]Expense!$B:$B),"")</f>
        <v/>
      </c>
    </row>
    <row r="3791" spans="4:4">
      <c r="D3791" s="9" t="str">
        <f>IFERROR(LOOKUP(C3791,[1]Expense!$A:$A,[1]Expense!$B:$B),"")</f>
        <v/>
      </c>
    </row>
    <row r="3792" spans="4:4">
      <c r="D3792" s="9" t="str">
        <f>IFERROR(LOOKUP(C3792,[1]Expense!$A:$A,[1]Expense!$B:$B),"")</f>
        <v/>
      </c>
    </row>
    <row r="3793" spans="4:4">
      <c r="D3793" s="9" t="str">
        <f>IFERROR(LOOKUP(C3793,[1]Expense!$A:$A,[1]Expense!$B:$B),"")</f>
        <v/>
      </c>
    </row>
    <row r="3794" spans="4:4">
      <c r="D3794" s="9" t="str">
        <f>IFERROR(LOOKUP(C3794,[1]Expense!$A:$A,[1]Expense!$B:$B),"")</f>
        <v/>
      </c>
    </row>
    <row r="3795" spans="4:4">
      <c r="D3795" s="9" t="str">
        <f>IFERROR(LOOKUP(C3795,[1]Expense!$A:$A,[1]Expense!$B:$B),"")</f>
        <v/>
      </c>
    </row>
    <row r="3796" spans="4:4">
      <c r="D3796" s="9" t="str">
        <f>IFERROR(LOOKUP(C3796,[1]Expense!$A:$A,[1]Expense!$B:$B),"")</f>
        <v/>
      </c>
    </row>
    <row r="3797" spans="4:4">
      <c r="D3797" s="9" t="str">
        <f>IFERROR(LOOKUP(C3797,[1]Expense!$A:$A,[1]Expense!$B:$B),"")</f>
        <v/>
      </c>
    </row>
    <row r="3798" spans="4:4">
      <c r="D3798" s="9" t="str">
        <f>IFERROR(LOOKUP(C3798,[1]Expense!$A:$A,[1]Expense!$B:$B),"")</f>
        <v/>
      </c>
    </row>
    <row r="3799" spans="4:4">
      <c r="D3799" s="9" t="str">
        <f>IFERROR(LOOKUP(C3799,[1]Expense!$A:$A,[1]Expense!$B:$B),"")</f>
        <v/>
      </c>
    </row>
    <row r="3800" spans="4:4">
      <c r="D3800" s="9" t="str">
        <f>IFERROR(LOOKUP(C3800,[1]Expense!$A:$A,[1]Expense!$B:$B),"")</f>
        <v/>
      </c>
    </row>
    <row r="3801" spans="4:4">
      <c r="D3801" s="9" t="str">
        <f>IFERROR(LOOKUP(C3801,[1]Expense!$A:$A,[1]Expense!$B:$B),"")</f>
        <v/>
      </c>
    </row>
    <row r="3802" spans="4:4">
      <c r="D3802" s="9" t="str">
        <f>IFERROR(LOOKUP(C3802,[1]Expense!$A:$A,[1]Expense!$B:$B),"")</f>
        <v/>
      </c>
    </row>
    <row r="3803" spans="4:4">
      <c r="D3803" s="9" t="str">
        <f>IFERROR(LOOKUP(C3803,[1]Expense!$A:$A,[1]Expense!$B:$B),"")</f>
        <v/>
      </c>
    </row>
    <row r="3804" spans="4:4">
      <c r="D3804" s="9" t="str">
        <f>IFERROR(LOOKUP(C3804,[1]Expense!$A:$A,[1]Expense!$B:$B),"")</f>
        <v/>
      </c>
    </row>
    <row r="3805" spans="4:4">
      <c r="D3805" s="9" t="str">
        <f>IFERROR(LOOKUP(C3805,[1]Expense!$A:$A,[1]Expense!$B:$B),"")</f>
        <v/>
      </c>
    </row>
    <row r="3806" spans="4:4">
      <c r="D3806" s="9" t="str">
        <f>IFERROR(LOOKUP(C3806,[1]Expense!$A:$A,[1]Expense!$B:$B),"")</f>
        <v/>
      </c>
    </row>
    <row r="3807" spans="4:4">
      <c r="D3807" s="9" t="str">
        <f>IFERROR(LOOKUP(C3807,[1]Expense!$A:$A,[1]Expense!$B:$B),"")</f>
        <v/>
      </c>
    </row>
    <row r="3808" spans="4:4">
      <c r="D3808" s="9" t="str">
        <f>IFERROR(LOOKUP(C3808,[1]Expense!$A:$A,[1]Expense!$B:$B),"")</f>
        <v/>
      </c>
    </row>
    <row r="3809" spans="4:4">
      <c r="D3809" s="9" t="str">
        <f>IFERROR(LOOKUP(C3809,[1]Expense!$A:$A,[1]Expense!$B:$B),"")</f>
        <v/>
      </c>
    </row>
    <row r="3810" spans="4:4">
      <c r="D3810" s="9" t="str">
        <f>IFERROR(LOOKUP(C3810,[1]Expense!$A:$A,[1]Expense!$B:$B),"")</f>
        <v/>
      </c>
    </row>
    <row r="3811" spans="4:4">
      <c r="D3811" s="9" t="str">
        <f>IFERROR(LOOKUP(C3811,[1]Expense!$A:$A,[1]Expense!$B:$B),"")</f>
        <v/>
      </c>
    </row>
    <row r="3812" spans="4:4">
      <c r="D3812" s="9" t="str">
        <f>IFERROR(LOOKUP(C3812,[1]Expense!$A:$A,[1]Expense!$B:$B),"")</f>
        <v/>
      </c>
    </row>
    <row r="3813" spans="4:4">
      <c r="D3813" s="9" t="str">
        <f>IFERROR(LOOKUP(C3813,[1]Expense!$A:$A,[1]Expense!$B:$B),"")</f>
        <v/>
      </c>
    </row>
    <row r="3814" spans="4:4">
      <c r="D3814" s="9" t="str">
        <f>IFERROR(LOOKUP(C3814,[1]Expense!$A:$A,[1]Expense!$B:$B),"")</f>
        <v/>
      </c>
    </row>
    <row r="3815" spans="4:4">
      <c r="D3815" s="9" t="str">
        <f>IFERROR(LOOKUP(C3815,[1]Expense!$A:$A,[1]Expense!$B:$B),"")</f>
        <v/>
      </c>
    </row>
    <row r="3816" spans="4:4">
      <c r="D3816" s="9" t="str">
        <f>IFERROR(LOOKUP(C3816,[1]Expense!$A:$A,[1]Expense!$B:$B),"")</f>
        <v/>
      </c>
    </row>
    <row r="3817" spans="4:4">
      <c r="D3817" s="9" t="str">
        <f>IFERROR(LOOKUP(C3817,[1]Expense!$A:$A,[1]Expense!$B:$B),"")</f>
        <v/>
      </c>
    </row>
    <row r="3818" spans="4:4">
      <c r="D3818" s="9" t="str">
        <f>IFERROR(LOOKUP(C3818,[1]Expense!$A:$A,[1]Expense!$B:$B),"")</f>
        <v/>
      </c>
    </row>
    <row r="3819" spans="4:4">
      <c r="D3819" s="9" t="str">
        <f>IFERROR(LOOKUP(C3819,[1]Expense!$A:$A,[1]Expense!$B:$B),"")</f>
        <v/>
      </c>
    </row>
    <row r="3820" spans="4:4">
      <c r="D3820" s="9" t="str">
        <f>IFERROR(LOOKUP(C3820,[1]Expense!$A:$A,[1]Expense!$B:$B),"")</f>
        <v/>
      </c>
    </row>
    <row r="3821" spans="4:4">
      <c r="D3821" s="9" t="str">
        <f>IFERROR(LOOKUP(C3821,[1]Expense!$A:$A,[1]Expense!$B:$B),"")</f>
        <v/>
      </c>
    </row>
    <row r="3822" spans="4:4">
      <c r="D3822" s="9" t="str">
        <f>IFERROR(LOOKUP(C3822,[1]Expense!$A:$A,[1]Expense!$B:$B),"")</f>
        <v/>
      </c>
    </row>
    <row r="3823" spans="4:4">
      <c r="D3823" s="9" t="str">
        <f>IFERROR(LOOKUP(C3823,[1]Expense!$A:$A,[1]Expense!$B:$B),"")</f>
        <v/>
      </c>
    </row>
    <row r="3824" spans="4:4">
      <c r="D3824" s="9" t="str">
        <f>IFERROR(LOOKUP(C3824,[1]Expense!$A:$A,[1]Expense!$B:$B),"")</f>
        <v/>
      </c>
    </row>
    <row r="3825" spans="4:4">
      <c r="D3825" s="9" t="str">
        <f>IFERROR(LOOKUP(C3825,[1]Expense!$A:$A,[1]Expense!$B:$B),"")</f>
        <v/>
      </c>
    </row>
    <row r="3826" spans="4:4">
      <c r="D3826" s="9" t="str">
        <f>IFERROR(LOOKUP(C3826,[1]Expense!$A:$A,[1]Expense!$B:$B),"")</f>
        <v/>
      </c>
    </row>
    <row r="3827" spans="4:4">
      <c r="D3827" s="9" t="str">
        <f>IFERROR(LOOKUP(C3827,[1]Expense!$A:$A,[1]Expense!$B:$B),"")</f>
        <v/>
      </c>
    </row>
    <row r="3828" spans="4:4">
      <c r="D3828" s="9" t="str">
        <f>IFERROR(LOOKUP(C3828,[1]Expense!$A:$A,[1]Expense!$B:$B),"")</f>
        <v/>
      </c>
    </row>
    <row r="3829" spans="4:4">
      <c r="D3829" s="9" t="str">
        <f>IFERROR(LOOKUP(C3829,[1]Expense!$A:$A,[1]Expense!$B:$B),"")</f>
        <v/>
      </c>
    </row>
    <row r="3830" spans="4:4">
      <c r="D3830" s="9" t="str">
        <f>IFERROR(LOOKUP(C3830,[1]Expense!$A:$A,[1]Expense!$B:$B),"")</f>
        <v/>
      </c>
    </row>
    <row r="3831" spans="4:4">
      <c r="D3831" s="9" t="str">
        <f>IFERROR(LOOKUP(C3831,[1]Expense!$A:$A,[1]Expense!$B:$B),"")</f>
        <v/>
      </c>
    </row>
    <row r="3832" spans="4:4">
      <c r="D3832" s="9" t="str">
        <f>IFERROR(LOOKUP(C3832,[1]Expense!$A:$A,[1]Expense!$B:$B),"")</f>
        <v/>
      </c>
    </row>
    <row r="3833" spans="4:4">
      <c r="D3833" s="9" t="str">
        <f>IFERROR(LOOKUP(C3833,[1]Expense!$A:$A,[1]Expense!$B:$B),"")</f>
        <v/>
      </c>
    </row>
    <row r="3834" spans="4:4">
      <c r="D3834" s="9" t="str">
        <f>IFERROR(LOOKUP(C3834,[1]Expense!$A:$A,[1]Expense!$B:$B),"")</f>
        <v/>
      </c>
    </row>
    <row r="3835" spans="4:4">
      <c r="D3835" s="9" t="str">
        <f>IFERROR(LOOKUP(C3835,[1]Expense!$A:$A,[1]Expense!$B:$B),"")</f>
        <v/>
      </c>
    </row>
    <row r="3836" spans="4:4">
      <c r="D3836" s="9" t="str">
        <f>IFERROR(LOOKUP(C3836,[1]Expense!$A:$A,[1]Expense!$B:$B),"")</f>
        <v/>
      </c>
    </row>
    <row r="3837" spans="4:4">
      <c r="D3837" s="9" t="str">
        <f>IFERROR(LOOKUP(C3837,[1]Expense!$A:$A,[1]Expense!$B:$B),"")</f>
        <v/>
      </c>
    </row>
    <row r="3838" spans="4:4">
      <c r="D3838" s="9" t="str">
        <f>IFERROR(LOOKUP(C3838,[1]Expense!$A:$A,[1]Expense!$B:$B),"")</f>
        <v/>
      </c>
    </row>
    <row r="3839" spans="4:4">
      <c r="D3839" s="9" t="str">
        <f>IFERROR(LOOKUP(C3839,[1]Expense!$A:$A,[1]Expense!$B:$B),"")</f>
        <v/>
      </c>
    </row>
    <row r="3840" spans="4:4">
      <c r="D3840" s="9" t="str">
        <f>IFERROR(LOOKUP(C3840,[1]Expense!$A:$A,[1]Expense!$B:$B),"")</f>
        <v/>
      </c>
    </row>
    <row r="3841" spans="4:4">
      <c r="D3841" s="9" t="str">
        <f>IFERROR(LOOKUP(C3841,[1]Expense!$A:$A,[1]Expense!$B:$B),"")</f>
        <v/>
      </c>
    </row>
    <row r="3842" spans="4:4">
      <c r="D3842" s="9" t="str">
        <f>IFERROR(LOOKUP(C3842,[1]Expense!$A:$A,[1]Expense!$B:$B),"")</f>
        <v/>
      </c>
    </row>
    <row r="3843" spans="4:4">
      <c r="D3843" s="9" t="str">
        <f>IFERROR(LOOKUP(C3843,[1]Expense!$A:$A,[1]Expense!$B:$B),"")</f>
        <v/>
      </c>
    </row>
    <row r="3844" spans="4:4">
      <c r="D3844" s="9" t="str">
        <f>IFERROR(LOOKUP(C3844,[1]Expense!$A:$A,[1]Expense!$B:$B),"")</f>
        <v/>
      </c>
    </row>
    <row r="3845" spans="4:4">
      <c r="D3845" s="9" t="str">
        <f>IFERROR(LOOKUP(C3845,[1]Expense!$A:$A,[1]Expense!$B:$B),"")</f>
        <v/>
      </c>
    </row>
    <row r="3846" spans="4:4">
      <c r="D3846" s="9" t="str">
        <f>IFERROR(LOOKUP(C3846,[1]Expense!$A:$A,[1]Expense!$B:$B),"")</f>
        <v/>
      </c>
    </row>
    <row r="3847" spans="4:4">
      <c r="D3847" s="9" t="str">
        <f>IFERROR(LOOKUP(C3847,[1]Expense!$A:$A,[1]Expense!$B:$B),"")</f>
        <v/>
      </c>
    </row>
    <row r="3848" spans="4:4">
      <c r="D3848" s="9" t="str">
        <f>IFERROR(LOOKUP(C3848,[1]Expense!$A:$A,[1]Expense!$B:$B),"")</f>
        <v/>
      </c>
    </row>
    <row r="3849" spans="4:4">
      <c r="D3849" s="9" t="str">
        <f>IFERROR(LOOKUP(C3849,[1]Expense!$A:$A,[1]Expense!$B:$B),"")</f>
        <v/>
      </c>
    </row>
    <row r="3850" spans="4:4">
      <c r="D3850" s="9" t="str">
        <f>IFERROR(LOOKUP(C3850,[1]Expense!$A:$A,[1]Expense!$B:$B),"")</f>
        <v/>
      </c>
    </row>
    <row r="3851" spans="4:4">
      <c r="D3851" s="9" t="str">
        <f>IFERROR(LOOKUP(C3851,[1]Expense!$A:$A,[1]Expense!$B:$B),"")</f>
        <v/>
      </c>
    </row>
    <row r="3852" spans="4:4">
      <c r="D3852" s="9" t="str">
        <f>IFERROR(LOOKUP(C3852,[1]Expense!$A:$A,[1]Expense!$B:$B),"")</f>
        <v/>
      </c>
    </row>
    <row r="3853" spans="4:4">
      <c r="D3853" s="9" t="str">
        <f>IFERROR(LOOKUP(C3853,[1]Expense!$A:$A,[1]Expense!$B:$B),"")</f>
        <v/>
      </c>
    </row>
    <row r="3854" spans="4:4">
      <c r="D3854" s="9" t="str">
        <f>IFERROR(LOOKUP(C3854,[1]Expense!$A:$A,[1]Expense!$B:$B),"")</f>
        <v/>
      </c>
    </row>
    <row r="3855" spans="4:4">
      <c r="D3855" s="9" t="str">
        <f>IFERROR(LOOKUP(C3855,[1]Expense!$A:$A,[1]Expense!$B:$B),"")</f>
        <v/>
      </c>
    </row>
    <row r="3856" spans="4:4">
      <c r="D3856" s="9" t="str">
        <f>IFERROR(LOOKUP(C3856,[1]Expense!$A:$A,[1]Expense!$B:$B),"")</f>
        <v/>
      </c>
    </row>
    <row r="3857" spans="4:4">
      <c r="D3857" s="9" t="str">
        <f>IFERROR(LOOKUP(C3857,[1]Expense!$A:$A,[1]Expense!$B:$B),"")</f>
        <v/>
      </c>
    </row>
    <row r="3858" spans="4:4">
      <c r="D3858" s="9" t="str">
        <f>IFERROR(LOOKUP(C3858,[1]Expense!$A:$A,[1]Expense!$B:$B),"")</f>
        <v/>
      </c>
    </row>
    <row r="3859" spans="4:4">
      <c r="D3859" s="9" t="str">
        <f>IFERROR(LOOKUP(C3859,[1]Expense!$A:$A,[1]Expense!$B:$B),"")</f>
        <v/>
      </c>
    </row>
    <row r="3860" spans="4:4">
      <c r="D3860" s="9" t="str">
        <f>IFERROR(LOOKUP(C3860,[1]Expense!$A:$A,[1]Expense!$B:$B),"")</f>
        <v/>
      </c>
    </row>
    <row r="3861" spans="4:4">
      <c r="D3861" s="9" t="str">
        <f>IFERROR(LOOKUP(C3861,[1]Expense!$A:$A,[1]Expense!$B:$B),"")</f>
        <v/>
      </c>
    </row>
    <row r="3862" spans="4:4">
      <c r="D3862" s="9" t="str">
        <f>IFERROR(LOOKUP(C3862,[1]Expense!$A:$A,[1]Expense!$B:$B),"")</f>
        <v/>
      </c>
    </row>
    <row r="3863" spans="4:4">
      <c r="D3863" s="9" t="str">
        <f>IFERROR(LOOKUP(C3863,[1]Expense!$A:$A,[1]Expense!$B:$B),"")</f>
        <v/>
      </c>
    </row>
    <row r="3864" spans="4:4">
      <c r="D3864" s="9" t="str">
        <f>IFERROR(LOOKUP(C3864,[1]Expense!$A:$A,[1]Expense!$B:$B),"")</f>
        <v/>
      </c>
    </row>
    <row r="3865" spans="4:4">
      <c r="D3865" s="9" t="str">
        <f>IFERROR(LOOKUP(C3865,[1]Expense!$A:$A,[1]Expense!$B:$B),"")</f>
        <v/>
      </c>
    </row>
    <row r="3866" spans="4:4">
      <c r="D3866" s="9" t="str">
        <f>IFERROR(LOOKUP(C3866,[1]Expense!$A:$A,[1]Expense!$B:$B),"")</f>
        <v/>
      </c>
    </row>
    <row r="3867" spans="4:4">
      <c r="D3867" s="9" t="str">
        <f>IFERROR(LOOKUP(C3867,[1]Expense!$A:$A,[1]Expense!$B:$B),"")</f>
        <v/>
      </c>
    </row>
    <row r="3868" spans="4:4">
      <c r="D3868" s="9" t="str">
        <f>IFERROR(LOOKUP(C3868,[1]Expense!$A:$A,[1]Expense!$B:$B),"")</f>
        <v/>
      </c>
    </row>
    <row r="3869" spans="4:4">
      <c r="D3869" s="9" t="str">
        <f>IFERROR(LOOKUP(C3869,[1]Expense!$A:$A,[1]Expense!$B:$B),"")</f>
        <v/>
      </c>
    </row>
    <row r="3870" spans="4:4">
      <c r="D3870" s="9" t="str">
        <f>IFERROR(LOOKUP(C3870,[1]Expense!$A:$A,[1]Expense!$B:$B),"")</f>
        <v/>
      </c>
    </row>
    <row r="3871" spans="4:4">
      <c r="D3871" s="9" t="str">
        <f>IFERROR(LOOKUP(C3871,[1]Expense!$A:$A,[1]Expense!$B:$B),"")</f>
        <v/>
      </c>
    </row>
    <row r="3872" spans="4:4">
      <c r="D3872" s="9" t="str">
        <f>IFERROR(LOOKUP(C3872,[1]Expense!$A:$A,[1]Expense!$B:$B),"")</f>
        <v/>
      </c>
    </row>
    <row r="3873" spans="4:4">
      <c r="D3873" s="9" t="str">
        <f>IFERROR(LOOKUP(C3873,[1]Expense!$A:$A,[1]Expense!$B:$B),"")</f>
        <v/>
      </c>
    </row>
    <row r="3874" spans="4:4">
      <c r="D3874" s="9" t="str">
        <f>IFERROR(LOOKUP(C3874,[1]Expense!$A:$A,[1]Expense!$B:$B),"")</f>
        <v/>
      </c>
    </row>
    <row r="3875" spans="4:4">
      <c r="D3875" s="9" t="str">
        <f>IFERROR(LOOKUP(C3875,[1]Expense!$A:$A,[1]Expense!$B:$B),"")</f>
        <v/>
      </c>
    </row>
    <row r="3876" spans="4:4">
      <c r="D3876" s="9" t="str">
        <f>IFERROR(LOOKUP(C3876,[1]Expense!$A:$A,[1]Expense!$B:$B),"")</f>
        <v/>
      </c>
    </row>
    <row r="3877" spans="4:4">
      <c r="D3877" s="9" t="str">
        <f>IFERROR(LOOKUP(C3877,[1]Expense!$A:$A,[1]Expense!$B:$B),"")</f>
        <v/>
      </c>
    </row>
    <row r="3878" spans="4:4">
      <c r="D3878" s="9" t="str">
        <f>IFERROR(LOOKUP(C3878,[1]Expense!$A:$A,[1]Expense!$B:$B),"")</f>
        <v/>
      </c>
    </row>
    <row r="3879" spans="4:4">
      <c r="D3879" s="9" t="str">
        <f>IFERROR(LOOKUP(C3879,[1]Expense!$A:$A,[1]Expense!$B:$B),"")</f>
        <v/>
      </c>
    </row>
    <row r="3880" spans="4:4">
      <c r="D3880" s="9" t="str">
        <f>IFERROR(LOOKUP(C3880,[1]Expense!$A:$A,[1]Expense!$B:$B),"")</f>
        <v/>
      </c>
    </row>
    <row r="3881" spans="4:4">
      <c r="D3881" s="9" t="str">
        <f>IFERROR(LOOKUP(C3881,[1]Expense!$A:$A,[1]Expense!$B:$B),"")</f>
        <v/>
      </c>
    </row>
    <row r="3882" spans="4:4">
      <c r="D3882" s="9" t="str">
        <f>IFERROR(LOOKUP(C3882,[1]Expense!$A:$A,[1]Expense!$B:$B),"")</f>
        <v/>
      </c>
    </row>
    <row r="3883" spans="4:4">
      <c r="D3883" s="9" t="str">
        <f>IFERROR(LOOKUP(C3883,[1]Expense!$A:$A,[1]Expense!$B:$B),"")</f>
        <v/>
      </c>
    </row>
    <row r="3884" spans="4:4">
      <c r="D3884" s="9" t="str">
        <f>IFERROR(LOOKUP(C3884,[1]Expense!$A:$A,[1]Expense!$B:$B),"")</f>
        <v/>
      </c>
    </row>
    <row r="3885" spans="4:4">
      <c r="D3885" s="9" t="str">
        <f>IFERROR(LOOKUP(C3885,[1]Expense!$A:$A,[1]Expense!$B:$B),"")</f>
        <v/>
      </c>
    </row>
    <row r="3886" spans="4:4">
      <c r="D3886" s="9" t="str">
        <f>IFERROR(LOOKUP(C3886,[1]Expense!$A:$A,[1]Expense!$B:$B),"")</f>
        <v/>
      </c>
    </row>
    <row r="3887" spans="4:4">
      <c r="D3887" s="9" t="str">
        <f>IFERROR(LOOKUP(C3887,[1]Expense!$A:$A,[1]Expense!$B:$B),"")</f>
        <v/>
      </c>
    </row>
    <row r="3888" spans="4:4">
      <c r="D3888" s="9" t="str">
        <f>IFERROR(LOOKUP(C3888,[1]Expense!$A:$A,[1]Expense!$B:$B),"")</f>
        <v/>
      </c>
    </row>
    <row r="3889" spans="4:4">
      <c r="D3889" s="9" t="str">
        <f>IFERROR(LOOKUP(C3889,[1]Expense!$A:$A,[1]Expense!$B:$B),"")</f>
        <v/>
      </c>
    </row>
    <row r="3890" spans="4:4">
      <c r="D3890" s="9" t="str">
        <f>IFERROR(LOOKUP(C3890,[1]Expense!$A:$A,[1]Expense!$B:$B),"")</f>
        <v/>
      </c>
    </row>
    <row r="3891" spans="4:4">
      <c r="D3891" s="9" t="str">
        <f>IFERROR(LOOKUP(C3891,[1]Expense!$A:$A,[1]Expense!$B:$B),"")</f>
        <v/>
      </c>
    </row>
    <row r="3892" spans="4:4">
      <c r="D3892" s="9" t="str">
        <f>IFERROR(LOOKUP(C3892,[1]Expense!$A:$A,[1]Expense!$B:$B),"")</f>
        <v/>
      </c>
    </row>
    <row r="3893" spans="4:4">
      <c r="D3893" s="9" t="str">
        <f>IFERROR(LOOKUP(C3893,[1]Expense!$A:$A,[1]Expense!$B:$B),"")</f>
        <v/>
      </c>
    </row>
    <row r="3894" spans="4:4">
      <c r="D3894" s="9" t="str">
        <f>IFERROR(LOOKUP(C3894,[1]Expense!$A:$A,[1]Expense!$B:$B),"")</f>
        <v/>
      </c>
    </row>
    <row r="3895" spans="4:4">
      <c r="D3895" s="9" t="str">
        <f>IFERROR(LOOKUP(C3895,[1]Expense!$A:$A,[1]Expense!$B:$B),"")</f>
        <v/>
      </c>
    </row>
    <row r="3896" spans="4:4">
      <c r="D3896" s="9" t="str">
        <f>IFERROR(LOOKUP(C3896,[1]Expense!$A:$A,[1]Expense!$B:$B),"")</f>
        <v/>
      </c>
    </row>
    <row r="3897" spans="4:4">
      <c r="D3897" s="9" t="str">
        <f>IFERROR(LOOKUP(C3897,[1]Expense!$A:$A,[1]Expense!$B:$B),"")</f>
        <v/>
      </c>
    </row>
    <row r="3898" spans="4:4">
      <c r="D3898" s="9" t="str">
        <f>IFERROR(LOOKUP(C3898,[1]Expense!$A:$A,[1]Expense!$B:$B),"")</f>
        <v/>
      </c>
    </row>
    <row r="3899" spans="4:4">
      <c r="D3899" s="9" t="str">
        <f>IFERROR(LOOKUP(C3899,[1]Expense!$A:$A,[1]Expense!$B:$B),"")</f>
        <v/>
      </c>
    </row>
    <row r="3900" spans="4:4">
      <c r="D3900" s="9" t="str">
        <f>IFERROR(LOOKUP(C3900,[1]Expense!$A:$A,[1]Expense!$B:$B),"")</f>
        <v/>
      </c>
    </row>
    <row r="3901" spans="4:4">
      <c r="D3901" s="9" t="str">
        <f>IFERROR(LOOKUP(C3901,[1]Expense!$A:$A,[1]Expense!$B:$B),"")</f>
        <v/>
      </c>
    </row>
    <row r="3902" spans="4:4">
      <c r="D3902" s="9" t="str">
        <f>IFERROR(LOOKUP(C3902,[1]Expense!$A:$A,[1]Expense!$B:$B),"")</f>
        <v/>
      </c>
    </row>
    <row r="3903" spans="4:4">
      <c r="D3903" s="9" t="str">
        <f>IFERROR(LOOKUP(C3903,[1]Expense!$A:$A,[1]Expense!$B:$B),"")</f>
        <v/>
      </c>
    </row>
    <row r="3904" spans="4:4">
      <c r="D3904" s="9" t="str">
        <f>IFERROR(LOOKUP(C3904,[1]Expense!$A:$A,[1]Expense!$B:$B),"")</f>
        <v/>
      </c>
    </row>
    <row r="3905" spans="4:4">
      <c r="D3905" s="9" t="str">
        <f>IFERROR(LOOKUP(C3905,[1]Expense!$A:$A,[1]Expense!$B:$B),"")</f>
        <v/>
      </c>
    </row>
    <row r="3906" spans="4:4">
      <c r="D3906" s="9" t="str">
        <f>IFERROR(LOOKUP(C3906,[1]Expense!$A:$A,[1]Expense!$B:$B),"")</f>
        <v/>
      </c>
    </row>
    <row r="3907" spans="4:4">
      <c r="D3907" s="9" t="str">
        <f>IFERROR(LOOKUP(C3907,[1]Expense!$A:$A,[1]Expense!$B:$B),"")</f>
        <v/>
      </c>
    </row>
    <row r="3908" spans="4:4">
      <c r="D3908" s="9" t="str">
        <f>IFERROR(LOOKUP(C3908,[1]Expense!$A:$A,[1]Expense!$B:$B),"")</f>
        <v/>
      </c>
    </row>
    <row r="3909" spans="4:4">
      <c r="D3909" s="9" t="str">
        <f>IFERROR(LOOKUP(C3909,[1]Expense!$A:$A,[1]Expense!$B:$B),"")</f>
        <v/>
      </c>
    </row>
    <row r="3910" spans="4:4">
      <c r="D3910" s="9" t="str">
        <f>IFERROR(LOOKUP(C3910,[1]Expense!$A:$A,[1]Expense!$B:$B),"")</f>
        <v/>
      </c>
    </row>
    <row r="3911" spans="4:4">
      <c r="D3911" s="9" t="str">
        <f>IFERROR(LOOKUP(C3911,[1]Expense!$A:$A,[1]Expense!$B:$B),"")</f>
        <v/>
      </c>
    </row>
    <row r="3912" spans="4:4">
      <c r="D3912" s="9" t="str">
        <f>IFERROR(LOOKUP(C3912,[1]Expense!$A:$A,[1]Expense!$B:$B),"")</f>
        <v/>
      </c>
    </row>
    <row r="3913" spans="4:4">
      <c r="D3913" s="9" t="str">
        <f>IFERROR(LOOKUP(C3913,[1]Expense!$A:$A,[1]Expense!$B:$B),"")</f>
        <v/>
      </c>
    </row>
    <row r="3914" spans="4:4">
      <c r="D3914" s="9" t="str">
        <f>IFERROR(LOOKUP(C3914,[1]Expense!$A:$A,[1]Expense!$B:$B),"")</f>
        <v/>
      </c>
    </row>
    <row r="3915" spans="4:4">
      <c r="D3915" s="9" t="str">
        <f>IFERROR(LOOKUP(C3915,[1]Expense!$A:$A,[1]Expense!$B:$B),"")</f>
        <v/>
      </c>
    </row>
    <row r="3916" spans="4:4">
      <c r="D3916" s="9" t="str">
        <f>IFERROR(LOOKUP(C3916,[1]Expense!$A:$A,[1]Expense!$B:$B),"")</f>
        <v/>
      </c>
    </row>
    <row r="3917" spans="4:4">
      <c r="D3917" s="9" t="str">
        <f>IFERROR(LOOKUP(C3917,[1]Expense!$A:$A,[1]Expense!$B:$B),"")</f>
        <v/>
      </c>
    </row>
    <row r="3918" spans="4:4">
      <c r="D3918" s="9" t="str">
        <f>IFERROR(LOOKUP(C3918,[1]Expense!$A:$A,[1]Expense!$B:$B),"")</f>
        <v/>
      </c>
    </row>
    <row r="3919" spans="4:4">
      <c r="D3919" s="9" t="str">
        <f>IFERROR(LOOKUP(C3919,[1]Expense!$A:$A,[1]Expense!$B:$B),"")</f>
        <v/>
      </c>
    </row>
    <row r="3920" spans="4:4">
      <c r="D3920" s="9" t="str">
        <f>IFERROR(LOOKUP(C3920,[1]Expense!$A:$A,[1]Expense!$B:$B),"")</f>
        <v/>
      </c>
    </row>
    <row r="3921" spans="4:4">
      <c r="D3921" s="9" t="str">
        <f>IFERROR(LOOKUP(C3921,[1]Expense!$A:$A,[1]Expense!$B:$B),"")</f>
        <v/>
      </c>
    </row>
    <row r="3922" spans="4:4">
      <c r="D3922" s="9" t="str">
        <f>IFERROR(LOOKUP(C3922,[1]Expense!$A:$A,[1]Expense!$B:$B),"")</f>
        <v/>
      </c>
    </row>
    <row r="3923" spans="4:4">
      <c r="D3923" s="9" t="str">
        <f>IFERROR(LOOKUP(C3923,[1]Expense!$A:$A,[1]Expense!$B:$B),"")</f>
        <v/>
      </c>
    </row>
    <row r="3924" spans="4:4">
      <c r="D3924" s="9" t="str">
        <f>IFERROR(LOOKUP(C3924,[1]Expense!$A:$A,[1]Expense!$B:$B),"")</f>
        <v/>
      </c>
    </row>
    <row r="3925" spans="4:4">
      <c r="D3925" s="9" t="str">
        <f>IFERROR(LOOKUP(C3925,[1]Expense!$A:$A,[1]Expense!$B:$B),"")</f>
        <v/>
      </c>
    </row>
    <row r="3926" spans="4:4">
      <c r="D3926" s="9" t="str">
        <f>IFERROR(LOOKUP(C3926,[1]Expense!$A:$A,[1]Expense!$B:$B),"")</f>
        <v/>
      </c>
    </row>
    <row r="3927" spans="4:4">
      <c r="D3927" s="9" t="str">
        <f>IFERROR(LOOKUP(C3927,[1]Expense!$A:$A,[1]Expense!$B:$B),"")</f>
        <v/>
      </c>
    </row>
    <row r="3928" spans="4:4">
      <c r="D3928" s="9" t="str">
        <f>IFERROR(LOOKUP(C3928,[1]Expense!$A:$A,[1]Expense!$B:$B),"")</f>
        <v/>
      </c>
    </row>
    <row r="3929" spans="4:4">
      <c r="D3929" s="9" t="str">
        <f>IFERROR(LOOKUP(C3929,[1]Expense!$A:$A,[1]Expense!$B:$B),"")</f>
        <v/>
      </c>
    </row>
    <row r="3930" spans="4:4">
      <c r="D3930" s="9" t="str">
        <f>IFERROR(LOOKUP(C3930,[1]Expense!$A:$A,[1]Expense!$B:$B),"")</f>
        <v/>
      </c>
    </row>
    <row r="3931" spans="4:4">
      <c r="D3931" s="9" t="str">
        <f>IFERROR(LOOKUP(C3931,[1]Expense!$A:$A,[1]Expense!$B:$B),"")</f>
        <v/>
      </c>
    </row>
    <row r="3932" spans="4:4">
      <c r="D3932" s="9" t="str">
        <f>IFERROR(LOOKUP(C3932,[1]Expense!$A:$A,[1]Expense!$B:$B),"")</f>
        <v/>
      </c>
    </row>
    <row r="3933" spans="4:4">
      <c r="D3933" s="9" t="str">
        <f>IFERROR(LOOKUP(C3933,[1]Expense!$A:$A,[1]Expense!$B:$B),"")</f>
        <v/>
      </c>
    </row>
    <row r="3934" spans="4:4">
      <c r="D3934" s="9" t="str">
        <f>IFERROR(LOOKUP(C3934,[1]Expense!$A:$A,[1]Expense!$B:$B),"")</f>
        <v/>
      </c>
    </row>
    <row r="3935" spans="4:4">
      <c r="D3935" s="9" t="str">
        <f>IFERROR(LOOKUP(C3935,[1]Expense!$A:$A,[1]Expense!$B:$B),"")</f>
        <v/>
      </c>
    </row>
    <row r="3936" spans="4:4">
      <c r="D3936" s="9" t="str">
        <f>IFERROR(LOOKUP(C3936,[1]Expense!$A:$A,[1]Expense!$B:$B),"")</f>
        <v/>
      </c>
    </row>
    <row r="3937" spans="4:4">
      <c r="D3937" s="9" t="str">
        <f>IFERROR(LOOKUP(C3937,[1]Expense!$A:$A,[1]Expense!$B:$B),"")</f>
        <v/>
      </c>
    </row>
    <row r="3938" spans="4:4">
      <c r="D3938" s="9" t="str">
        <f>IFERROR(LOOKUP(C3938,[1]Expense!$A:$A,[1]Expense!$B:$B),"")</f>
        <v/>
      </c>
    </row>
    <row r="3939" spans="4:4">
      <c r="D3939" s="9" t="str">
        <f>IFERROR(LOOKUP(C3939,[1]Expense!$A:$A,[1]Expense!$B:$B),"")</f>
        <v/>
      </c>
    </row>
    <row r="3940" spans="4:4">
      <c r="D3940" s="9" t="str">
        <f>IFERROR(LOOKUP(C3940,[1]Expense!$A:$A,[1]Expense!$B:$B),"")</f>
        <v/>
      </c>
    </row>
    <row r="3941" spans="4:4">
      <c r="D3941" s="9" t="str">
        <f>IFERROR(LOOKUP(C3941,[1]Expense!$A:$A,[1]Expense!$B:$B),"")</f>
        <v/>
      </c>
    </row>
    <row r="3942" spans="4:4">
      <c r="D3942" s="9" t="str">
        <f>IFERROR(LOOKUP(C3942,[1]Expense!$A:$A,[1]Expense!$B:$B),"")</f>
        <v/>
      </c>
    </row>
    <row r="3943" spans="4:4">
      <c r="D3943" s="9" t="str">
        <f>IFERROR(LOOKUP(C3943,[1]Expense!$A:$A,[1]Expense!$B:$B),"")</f>
        <v/>
      </c>
    </row>
    <row r="3944" spans="4:4">
      <c r="D3944" s="9" t="str">
        <f>IFERROR(LOOKUP(C3944,[1]Expense!$A:$A,[1]Expense!$B:$B),"")</f>
        <v/>
      </c>
    </row>
    <row r="3945" spans="4:4">
      <c r="D3945" s="9" t="str">
        <f>IFERROR(LOOKUP(C3945,[1]Expense!$A:$A,[1]Expense!$B:$B),"")</f>
        <v/>
      </c>
    </row>
    <row r="3946" spans="4:4">
      <c r="D3946" s="9" t="str">
        <f>IFERROR(LOOKUP(C3946,[1]Expense!$A:$A,[1]Expense!$B:$B),"")</f>
        <v/>
      </c>
    </row>
    <row r="3947" spans="4:4">
      <c r="D3947" s="9" t="str">
        <f>IFERROR(LOOKUP(C3947,[1]Expense!$A:$A,[1]Expense!$B:$B),"")</f>
        <v/>
      </c>
    </row>
    <row r="3948" spans="4:4">
      <c r="D3948" s="9" t="str">
        <f>IFERROR(LOOKUP(C3948,[1]Expense!$A:$A,[1]Expense!$B:$B),"")</f>
        <v/>
      </c>
    </row>
    <row r="3949" spans="4:4">
      <c r="D3949" s="9" t="str">
        <f>IFERROR(LOOKUP(C3949,[1]Expense!$A:$A,[1]Expense!$B:$B),"")</f>
        <v/>
      </c>
    </row>
    <row r="3950" spans="4:4">
      <c r="D3950" s="9" t="str">
        <f>IFERROR(LOOKUP(C3950,[1]Expense!$A:$A,[1]Expense!$B:$B),"")</f>
        <v/>
      </c>
    </row>
    <row r="3951" spans="4:4">
      <c r="D3951" s="9" t="str">
        <f>IFERROR(LOOKUP(C3951,[1]Expense!$A:$A,[1]Expense!$B:$B),"")</f>
        <v/>
      </c>
    </row>
    <row r="3952" spans="4:4">
      <c r="D3952" s="9" t="str">
        <f>IFERROR(LOOKUP(C3952,[1]Expense!$A:$A,[1]Expense!$B:$B),"")</f>
        <v/>
      </c>
    </row>
    <row r="3953" spans="4:4">
      <c r="D3953" s="9" t="str">
        <f>IFERROR(LOOKUP(C3953,[1]Expense!$A:$A,[1]Expense!$B:$B),"")</f>
        <v/>
      </c>
    </row>
    <row r="3954" spans="4:4">
      <c r="D3954" s="9" t="str">
        <f>IFERROR(LOOKUP(C3954,[1]Expense!$A:$A,[1]Expense!$B:$B),"")</f>
        <v/>
      </c>
    </row>
    <row r="3955" spans="4:4">
      <c r="D3955" s="9" t="str">
        <f>IFERROR(LOOKUP(C3955,[1]Expense!$A:$A,[1]Expense!$B:$B),"")</f>
        <v/>
      </c>
    </row>
    <row r="3956" spans="4:4">
      <c r="D3956" s="9" t="str">
        <f>IFERROR(LOOKUP(C3956,[1]Expense!$A:$A,[1]Expense!$B:$B),"")</f>
        <v/>
      </c>
    </row>
    <row r="3957" spans="4:4">
      <c r="D3957" s="9" t="str">
        <f>IFERROR(LOOKUP(C3957,[1]Expense!$A:$A,[1]Expense!$B:$B),"")</f>
        <v/>
      </c>
    </row>
    <row r="3958" spans="4:4">
      <c r="D3958" s="9" t="str">
        <f>IFERROR(LOOKUP(C3958,[1]Expense!$A:$A,[1]Expense!$B:$B),"")</f>
        <v/>
      </c>
    </row>
    <row r="3959" spans="4:4">
      <c r="D3959" s="9" t="str">
        <f>IFERROR(LOOKUP(C3959,[1]Expense!$A:$A,[1]Expense!$B:$B),"")</f>
        <v/>
      </c>
    </row>
    <row r="3960" spans="4:4">
      <c r="D3960" s="9" t="str">
        <f>IFERROR(LOOKUP(C3960,[1]Expense!$A:$A,[1]Expense!$B:$B),"")</f>
        <v/>
      </c>
    </row>
    <row r="3961" spans="4:4">
      <c r="D3961" s="9" t="str">
        <f>IFERROR(LOOKUP(C3961,[1]Expense!$A:$A,[1]Expense!$B:$B),"")</f>
        <v/>
      </c>
    </row>
    <row r="3962" spans="4:4">
      <c r="D3962" s="9" t="str">
        <f>IFERROR(LOOKUP(C3962,[1]Expense!$A:$A,[1]Expense!$B:$B),"")</f>
        <v/>
      </c>
    </row>
    <row r="3963" spans="4:4">
      <c r="D3963" s="9" t="str">
        <f>IFERROR(LOOKUP(C3963,[1]Expense!$A:$A,[1]Expense!$B:$B),"")</f>
        <v/>
      </c>
    </row>
    <row r="3964" spans="4:4">
      <c r="D3964" s="9" t="str">
        <f>IFERROR(LOOKUP(C3964,[1]Expense!$A:$A,[1]Expense!$B:$B),"")</f>
        <v/>
      </c>
    </row>
    <row r="3965" spans="4:4">
      <c r="D3965" s="9" t="str">
        <f>IFERROR(LOOKUP(C3965,[1]Expense!$A:$A,[1]Expense!$B:$B),"")</f>
        <v/>
      </c>
    </row>
    <row r="3966" spans="4:4">
      <c r="D3966" s="9" t="str">
        <f>IFERROR(LOOKUP(C3966,[1]Expense!$A:$A,[1]Expense!$B:$B),"")</f>
        <v/>
      </c>
    </row>
    <row r="3967" spans="4:4">
      <c r="D3967" s="9" t="str">
        <f>IFERROR(LOOKUP(C3967,[1]Expense!$A:$A,[1]Expense!$B:$B),"")</f>
        <v/>
      </c>
    </row>
    <row r="3968" spans="4:4">
      <c r="D3968" s="9" t="str">
        <f>IFERROR(LOOKUP(C3968,[1]Expense!$A:$A,[1]Expense!$B:$B),"")</f>
        <v/>
      </c>
    </row>
    <row r="3969" spans="4:4">
      <c r="D3969" s="9" t="str">
        <f>IFERROR(LOOKUP(C3969,[1]Expense!$A:$A,[1]Expense!$B:$B),"")</f>
        <v/>
      </c>
    </row>
    <row r="3970" spans="4:4">
      <c r="D3970" s="9" t="str">
        <f>IFERROR(LOOKUP(C3970,[1]Expense!$A:$A,[1]Expense!$B:$B),"")</f>
        <v/>
      </c>
    </row>
    <row r="3971" spans="4:4">
      <c r="D3971" s="9" t="str">
        <f>IFERROR(LOOKUP(C3971,[1]Expense!$A:$A,[1]Expense!$B:$B),"")</f>
        <v/>
      </c>
    </row>
    <row r="3972" spans="4:4">
      <c r="D3972" s="9" t="str">
        <f>IFERROR(LOOKUP(C3972,[1]Expense!$A:$A,[1]Expense!$B:$B),"")</f>
        <v/>
      </c>
    </row>
    <row r="3973" spans="4:4">
      <c r="D3973" s="9" t="str">
        <f>IFERROR(LOOKUP(C3973,[1]Expense!$A:$A,[1]Expense!$B:$B),"")</f>
        <v/>
      </c>
    </row>
    <row r="3974" spans="4:4">
      <c r="D3974" s="9" t="str">
        <f>IFERROR(LOOKUP(C3974,[1]Expense!$A:$A,[1]Expense!$B:$B),"")</f>
        <v/>
      </c>
    </row>
    <row r="3975" spans="4:4">
      <c r="D3975" s="9" t="str">
        <f>IFERROR(LOOKUP(C3975,[1]Expense!$A:$A,[1]Expense!$B:$B),"")</f>
        <v/>
      </c>
    </row>
    <row r="3976" spans="4:4">
      <c r="D3976" s="9" t="str">
        <f>IFERROR(LOOKUP(C3976,[1]Expense!$A:$A,[1]Expense!$B:$B),"")</f>
        <v/>
      </c>
    </row>
    <row r="3977" spans="4:4">
      <c r="D3977" s="9" t="str">
        <f>IFERROR(LOOKUP(C3977,[1]Expense!$A:$A,[1]Expense!$B:$B),"")</f>
        <v/>
      </c>
    </row>
    <row r="3978" spans="4:4">
      <c r="D3978" s="9" t="str">
        <f>IFERROR(LOOKUP(C3978,[1]Expense!$A:$A,[1]Expense!$B:$B),"")</f>
        <v/>
      </c>
    </row>
    <row r="3979" spans="4:4">
      <c r="D3979" s="9" t="str">
        <f>IFERROR(LOOKUP(C3979,[1]Expense!$A:$A,[1]Expense!$B:$B),"")</f>
        <v/>
      </c>
    </row>
    <row r="3980" spans="4:4">
      <c r="D3980" s="9" t="str">
        <f>IFERROR(LOOKUP(C3980,[1]Expense!$A:$A,[1]Expense!$B:$B),"")</f>
        <v/>
      </c>
    </row>
    <row r="3981" spans="4:4">
      <c r="D3981" s="9" t="str">
        <f>IFERROR(LOOKUP(C3981,[1]Expense!$A:$A,[1]Expense!$B:$B),"")</f>
        <v/>
      </c>
    </row>
    <row r="3982" spans="4:4">
      <c r="D3982" s="9" t="str">
        <f>IFERROR(LOOKUP(C3982,[1]Expense!$A:$A,[1]Expense!$B:$B),"")</f>
        <v/>
      </c>
    </row>
    <row r="3983" spans="4:4">
      <c r="D3983" s="9" t="str">
        <f>IFERROR(LOOKUP(C3983,[1]Expense!$A:$A,[1]Expense!$B:$B),"")</f>
        <v/>
      </c>
    </row>
    <row r="3984" spans="4:4">
      <c r="D3984" s="9" t="str">
        <f>IFERROR(LOOKUP(C3984,[1]Expense!$A:$A,[1]Expense!$B:$B),"")</f>
        <v/>
      </c>
    </row>
    <row r="3985" spans="4:8">
      <c r="D3985" s="9" t="str">
        <f>IFERROR(LOOKUP(C3985,[1]Expense!$A:$A,[1]Expense!$B:$B),"")</f>
        <v/>
      </c>
    </row>
    <row r="3986" spans="4:8">
      <c r="D3986" s="9" t="str">
        <f>IFERROR(LOOKUP(C3986,[1]Expense!$A:$A,[1]Expense!$B:$B),"")</f>
        <v/>
      </c>
    </row>
    <row r="3987" spans="4:8">
      <c r="D3987" s="9" t="str">
        <f>IFERROR(LOOKUP(C3987,[1]Expense!$A:$A,[1]Expense!$B:$B),"")</f>
        <v/>
      </c>
    </row>
    <row r="3988" spans="4:8">
      <c r="D3988" s="9" t="str">
        <f>IFERROR(LOOKUP(C3988,[1]Expense!$A:$A,[1]Expense!$B:$B),"")</f>
        <v/>
      </c>
    </row>
    <row r="3989" spans="4:8">
      <c r="D3989" s="9" t="str">
        <f>IFERROR(LOOKUP(C3989,[1]Expense!$A:$A,[1]Expense!$B:$B),"")</f>
        <v/>
      </c>
    </row>
    <row r="3990" spans="4:8">
      <c r="D3990" s="9" t="str">
        <f>IFERROR(LOOKUP(C3990,[1]Expense!$A:$A,[1]Expense!$B:$B),"")</f>
        <v/>
      </c>
    </row>
    <row r="3991" spans="4:8">
      <c r="D3991" s="9" t="str">
        <f>IFERROR(LOOKUP(C3991,[1]Expense!$A:$A,[1]Expense!$B:$B),"")</f>
        <v/>
      </c>
    </row>
    <row r="3992" spans="4:8">
      <c r="D3992" s="9" t="str">
        <f>IFERROR(LOOKUP(C3992,[1]Expense!$A:$A,[1]Expense!$B:$B),"")</f>
        <v/>
      </c>
    </row>
    <row r="3993" spans="4:8">
      <c r="D3993" s="9" t="str">
        <f>IFERROR(LOOKUP(C3993,[1]Expense!$A:$A,[1]Expense!$B:$B),"")</f>
        <v/>
      </c>
    </row>
    <row r="3994" spans="4:8">
      <c r="D3994" s="9" t="str">
        <f>IFERROR(LOOKUP(C3994,[1]Expense!$A:$A,[1]Expense!$B:$B),"")</f>
        <v/>
      </c>
    </row>
    <row r="3995" spans="4:8">
      <c r="D3995" s="9" t="str">
        <f>IFERROR(LOOKUP(C3995,[1]Expense!$A:$A,[1]Expense!$B:$B),"")</f>
        <v/>
      </c>
    </row>
    <row r="3996" spans="4:8">
      <c r="D3996" s="9" t="str">
        <f>IFERROR(LOOKUP(C3996,[1]Expense!$A:$A,[1]Expense!$B:$B),"")</f>
        <v/>
      </c>
    </row>
    <row r="3997" spans="4:8">
      <c r="D3997" s="9" t="str">
        <f>IFERROR(LOOKUP(C3997,[1]Expense!$A:$A,[1]Expense!$B:$B),"")</f>
        <v/>
      </c>
    </row>
    <row r="3998" spans="4:8">
      <c r="D3998" s="9" t="str">
        <f>IFERROR(LOOKUP(C3998,[1]Expense!$A:$A,[1]Expense!$B:$B),"")</f>
        <v/>
      </c>
    </row>
    <row r="3999" spans="4:8">
      <c r="D3999" s="9" t="str">
        <f>IFERROR(LOOKUP(C3999,[1]Expense!$A:$A,[1]Expense!$B:$B),"")</f>
        <v/>
      </c>
    </row>
    <row r="4000" spans="4:8">
      <c r="D4000" s="9" t="str">
        <f>IFERROR(LOOKUP(C4000,[1]Expense!$A:$A,[1]Expense!$B:$B),"")</f>
        <v/>
      </c>
      <c r="H4000" s="11"/>
    </row>
  </sheetData>
  <sheetProtection password="DFF5" sheet="1" objects="1" scenarios="1" autoFilter="0"/>
  <autoFilter ref="A1:H200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PREF</vt:lpstr>
      <vt:lpstr>CREF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Darmawan</dc:creator>
  <cp:lastModifiedBy>192.168.16.30</cp:lastModifiedBy>
  <cp:lastPrinted>2012-12-03T08:47:16Z</cp:lastPrinted>
  <dcterms:created xsi:type="dcterms:W3CDTF">2011-02-25T12:13:31Z</dcterms:created>
  <dcterms:modified xsi:type="dcterms:W3CDTF">2015-04-25T18:51:42Z</dcterms:modified>
</cp:coreProperties>
</file>